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oleplaying Games\"/>
    </mc:Choice>
  </mc:AlternateContent>
  <xr:revisionPtr revIDLastSave="0" documentId="13_ncr:1_{A9E10CCC-EE75-45B0-A82D-1773503297D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ugin" sheetId="4" r:id="rId1"/>
    <sheet name="Sheet2" sheetId="7" r:id="rId2"/>
    <sheet name="Cartridge Stats" sheetId="3" r:id="rId3"/>
    <sheet name="Noodling" sheetId="5" r:id="rId4"/>
    <sheet name="Sheet1" sheetId="6" r:id="rId5"/>
  </sheets>
  <definedNames>
    <definedName name="_.22LR">'Cartridge Stats'!$B$4:$B$14</definedName>
    <definedName name="_.30_06">'Cartridge Stats'!$AL$4:$AL$14</definedName>
    <definedName name="_.380_ACP">'Cartridge Stats'!$D$4:$D$14</definedName>
    <definedName name="_.40S_W">'Cartridge Stats'!$K$4:$K$14</definedName>
    <definedName name="_.45_ACP">'Cartridge Stats'!$I$4:$I$14</definedName>
    <definedName name="_.50_AE">'Cartridge Stats'!$AA$4:$AA$14</definedName>
    <definedName name="_.50_BMG">'Cartridge Stats'!$AP$4:$AP$14</definedName>
    <definedName name="_10mm_APSDU">'Cartridge Stats'!$T$4:$T$14</definedName>
    <definedName name="_115gr_9x19mm">'Cartridge Stats'!$H$4:$H$14</definedName>
    <definedName name="_11x20mmCL">'Cartridge Stats'!$V$4:$V$14</definedName>
    <definedName name="_120mm_M829_A1">'Cartridge Stats'!$AQ$4:$AQ$14</definedName>
    <definedName name="_124gr_9x19mm">'Cartridge Stats'!$G$4:$G$14</definedName>
    <definedName name="_125gr_.357_SIG">'Cartridge Stats'!$Q$4:$Q$14</definedName>
    <definedName name="_125gr_.357M">'Cartridge Stats'!$O$4:$O$14</definedName>
    <definedName name="_147gr_9x19mm">'Cartridge Stats'!$E$4:$E$14</definedName>
    <definedName name="_16__Naval_gun">'Cartridge Stats'!$AR$4:$AR$14</definedName>
    <definedName name="_180gr_10mm_Auto">'Cartridge Stats'!$R$4:$R$14</definedName>
    <definedName name="_5.5x40mmCL">'Cartridge Stats'!$W$4:$W$14</definedName>
    <definedName name="_5.7x28mm">'Cartridge Stats'!$J$4:$J$14</definedName>
    <definedName name="_6.86x46mmCL">'Cartridge Stats'!$AI$4:$AI$14</definedName>
    <definedName name="_7.62x51mm">'Cartridge Stats'!$AJ$4:$AJ$14</definedName>
    <definedName name="Aspect_Ratio">'Cartridge Stats'!$B$10:$BS$10</definedName>
    <definedName name="Barrel_bore">'Cartridge Stats'!$B$5:$BS$5</definedName>
    <definedName name="Barrel_length">'Cartridge Stats'!$B$8:$BS$8</definedName>
    <definedName name="Bullet_Mass">'Cartridge Stats'!$B$9:$BS$9</definedName>
    <definedName name="Burn_length">'Cartridge Stats'!$B$11:$BS$11</definedName>
    <definedName name="CartName">'Cartridge Stats'!$B$3:$BS$3</definedName>
    <definedName name="Case_Length">'Cartridge Stats'!$B$6:$BS$6</definedName>
    <definedName name="Chamber_Bore">'Cartridge Stats'!$B$7:$BS$7</definedName>
    <definedName name="Chamber_Pressure">'Cartridge Stats'!$B$4:$BS$4</definedName>
    <definedName name="Expansion_Ratio">'Cartridge Stats'!$B$14:$BS$14</definedName>
    <definedName name="M193_5.56x45mm">'Cartridge Stats'!$AC$4:$AC$14</definedName>
    <definedName name="M855_5.56x45mm">'Cartridge Stats'!$AH$4:$AH$14</definedName>
    <definedName name="M955_5.56x45mm">'Cartridge Stats'!$AE$4:$AE$14</definedName>
    <definedName name="Projectile_Caliber">'Cartridge Stats'!$B$12:$BS$12</definedName>
    <definedName name="solver_adj" localSheetId="2" hidden="1">'Cartridge Stats'!$BY$27:$BY$28</definedName>
    <definedName name="solver_adj" localSheetId="0" hidden="1">Plugin!$D$19,Plugin!$D$18</definedName>
    <definedName name="solver_cvg" localSheetId="2" hidden="1">0.0001</definedName>
    <definedName name="solver_cvg" localSheetId="0" hidden="1">0.001</definedName>
    <definedName name="solver_drv" localSheetId="2" hidden="1">2</definedName>
    <definedName name="solver_drv" localSheetId="0" hidden="1">1</definedName>
    <definedName name="solver_eng" localSheetId="2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100</definedName>
    <definedName name="solver_lhs1" localSheetId="0" hidden="1">Plugin!$D$19</definedName>
    <definedName name="solver_lhs2" localSheetId="0" hidden="1">Plugin!$I$22</definedName>
    <definedName name="solver_lhs3" localSheetId="0" hidden="1">Plugin!$C$16</definedName>
    <definedName name="solver_lhs4" localSheetId="0" hidden="1">Plugin!$C$16</definedName>
    <definedName name="solver_lin" localSheetId="0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0" hidden="1">2</definedName>
    <definedName name="solver_nod" localSheetId="2" hidden="1">2147483647</definedName>
    <definedName name="solver_num" localSheetId="2" hidden="1">0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'Cartridge Stats'!$CB$35</definedName>
    <definedName name="solver_opt" localSheetId="0" hidden="1">Plugin!$D$45</definedName>
    <definedName name="solver_pre" localSheetId="2" hidden="1">0.000001</definedName>
    <definedName name="solver_pre" localSheetId="0" hidden="1">0.000001</definedName>
    <definedName name="solver_rbv" localSheetId="2" hidden="1">2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3.7</definedName>
    <definedName name="solver_rhs2" localSheetId="0" hidden="1">10.5</definedName>
    <definedName name="solver_rhs3" localSheetId="0" hidden="1">Plugin!$C$14</definedName>
    <definedName name="solver_rhs4" localSheetId="0" hidden="1">9.5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tim" localSheetId="2" hidden="1">2147483647</definedName>
    <definedName name="solver_tim" localSheetId="0" hidden="1">100</definedName>
    <definedName name="solver_tol" localSheetId="2" hidden="1">0.01</definedName>
    <definedName name="solver_tol" localSheetId="0" hidden="1">0.05</definedName>
    <definedName name="solver_typ" localSheetId="2" hidden="1">2</definedName>
    <definedName name="solver_typ" localSheetId="0" hidden="1">3</definedName>
    <definedName name="solver_val" localSheetId="2" hidden="1">0</definedName>
    <definedName name="solver_val" localSheetId="0" hidden="1">740</definedName>
    <definedName name="solver_ver" localSheetId="2" hidden="1">3</definedName>
    <definedName name="Total_Accelerated_Mass">'Cartridge Stats'!$B$13:$BS$13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3" l="1"/>
  <c r="H47" i="3"/>
  <c r="I47" i="3"/>
  <c r="J47" i="3"/>
  <c r="K47" i="3"/>
  <c r="L47" i="3"/>
  <c r="M47" i="3"/>
  <c r="N47" i="3"/>
  <c r="O47" i="3"/>
  <c r="P47" i="3"/>
  <c r="Q47" i="3"/>
  <c r="R47" i="3"/>
  <c r="S47" i="3"/>
  <c r="S48" i="3" s="1"/>
  <c r="T47" i="3"/>
  <c r="T48" i="3" s="1"/>
  <c r="U47" i="3"/>
  <c r="U48" i="3" s="1"/>
  <c r="V47" i="3"/>
  <c r="V48" i="3" s="1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I48" i="3" s="1"/>
  <c r="AJ47" i="3"/>
  <c r="AJ48" i="3" s="1"/>
  <c r="AK47" i="3"/>
  <c r="AK48" i="3" s="1"/>
  <c r="AL47" i="3"/>
  <c r="AL48" i="3" s="1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Y48" i="3" s="1"/>
  <c r="AZ47" i="3"/>
  <c r="AZ48" i="3" s="1"/>
  <c r="BA47" i="3"/>
  <c r="BA48" i="3" s="1"/>
  <c r="BB47" i="3"/>
  <c r="BB48" i="3" s="1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O48" i="3" s="1"/>
  <c r="BP47" i="3"/>
  <c r="BP48" i="3" s="1"/>
  <c r="BQ47" i="3"/>
  <c r="BQ48" i="3" s="1"/>
  <c r="BR47" i="3"/>
  <c r="BR48" i="3" s="1"/>
  <c r="BS47" i="3"/>
  <c r="D47" i="3"/>
  <c r="D48" i="3" s="1"/>
  <c r="E47" i="3"/>
  <c r="E48" i="3" s="1"/>
  <c r="F47" i="3"/>
  <c r="F48" i="3" s="1"/>
  <c r="C47" i="3"/>
  <c r="C48" i="3" s="1"/>
  <c r="B47" i="3"/>
  <c r="G48" i="3"/>
  <c r="H48" i="3"/>
  <c r="I48" i="3"/>
  <c r="J48" i="3"/>
  <c r="K48" i="3"/>
  <c r="L48" i="3"/>
  <c r="M48" i="3"/>
  <c r="N48" i="3"/>
  <c r="O48" i="3"/>
  <c r="P48" i="3"/>
  <c r="Q48" i="3"/>
  <c r="R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S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S49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C43" i="3"/>
  <c r="C45" i="3" s="1"/>
  <c r="D43" i="3"/>
  <c r="D45" i="3" s="1"/>
  <c r="E43" i="3"/>
  <c r="E44" i="3" s="1"/>
  <c r="F43" i="3"/>
  <c r="F45" i="3" s="1"/>
  <c r="G43" i="3"/>
  <c r="G44" i="3" s="1"/>
  <c r="H43" i="3"/>
  <c r="H45" i="3" s="1"/>
  <c r="I43" i="3"/>
  <c r="I45" i="3" s="1"/>
  <c r="J43" i="3"/>
  <c r="J45" i="3" s="1"/>
  <c r="K43" i="3"/>
  <c r="K45" i="3" s="1"/>
  <c r="L43" i="3"/>
  <c r="L45" i="3" s="1"/>
  <c r="M43" i="3"/>
  <c r="M44" i="3" s="1"/>
  <c r="N43" i="3"/>
  <c r="O43" i="3"/>
  <c r="O44" i="3" s="1"/>
  <c r="P43" i="3"/>
  <c r="Q43" i="3"/>
  <c r="Q44" i="3" s="1"/>
  <c r="R43" i="3"/>
  <c r="R44" i="3" s="1"/>
  <c r="S43" i="3"/>
  <c r="T43" i="3"/>
  <c r="U43" i="3"/>
  <c r="V43" i="3"/>
  <c r="W43" i="3"/>
  <c r="W44" i="3" s="1"/>
  <c r="X43" i="3"/>
  <c r="X44" i="3" s="1"/>
  <c r="Y43" i="3"/>
  <c r="Z43" i="3"/>
  <c r="AA43" i="3"/>
  <c r="AB43" i="3"/>
  <c r="AC43" i="3"/>
  <c r="AD43" i="3"/>
  <c r="AE43" i="3"/>
  <c r="AE44" i="3" s="1"/>
  <c r="AF43" i="3"/>
  <c r="AF44" i="3" s="1"/>
  <c r="AG43" i="3"/>
  <c r="AG44" i="3" s="1"/>
  <c r="AH43" i="3"/>
  <c r="AH44" i="3" s="1"/>
  <c r="AI43" i="3"/>
  <c r="AJ43" i="3"/>
  <c r="AK43" i="3"/>
  <c r="AL43" i="3"/>
  <c r="AM43" i="3"/>
  <c r="AN43" i="3"/>
  <c r="AO43" i="3"/>
  <c r="AP43" i="3"/>
  <c r="AQ43" i="3"/>
  <c r="AR43" i="3"/>
  <c r="AS43" i="3"/>
  <c r="AS44" i="3" s="1"/>
  <c r="AT43" i="3"/>
  <c r="AT44" i="3" s="1"/>
  <c r="AU43" i="3"/>
  <c r="AU44" i="3" s="1"/>
  <c r="AV43" i="3"/>
  <c r="AW43" i="3"/>
  <c r="AW44" i="3" s="1"/>
  <c r="AX43" i="3"/>
  <c r="AX44" i="3" s="1"/>
  <c r="AY43" i="3"/>
  <c r="AZ43" i="3"/>
  <c r="BA43" i="3"/>
  <c r="BB43" i="3"/>
  <c r="BB44" i="3" s="1"/>
  <c r="BC43" i="3"/>
  <c r="BD43" i="3"/>
  <c r="BE43" i="3"/>
  <c r="BF43" i="3"/>
  <c r="BG43" i="3"/>
  <c r="BH43" i="3"/>
  <c r="BI43" i="3"/>
  <c r="BJ43" i="3"/>
  <c r="BK43" i="3"/>
  <c r="BL43" i="3"/>
  <c r="BL44" i="3" s="1"/>
  <c r="BM43" i="3"/>
  <c r="BM44" i="3" s="1"/>
  <c r="BN43" i="3"/>
  <c r="BN44" i="3" s="1"/>
  <c r="BO43" i="3"/>
  <c r="BP43" i="3"/>
  <c r="BQ43" i="3"/>
  <c r="BR43" i="3"/>
  <c r="BS43" i="3"/>
  <c r="B43" i="3"/>
  <c r="B44" i="3" s="1"/>
  <c r="N44" i="3"/>
  <c r="P44" i="3"/>
  <c r="U44" i="3"/>
  <c r="AC44" i="3"/>
  <c r="AD44" i="3"/>
  <c r="AK44" i="3"/>
  <c r="AV44" i="3"/>
  <c r="BA44" i="3"/>
  <c r="BF44" i="3"/>
  <c r="BI44" i="3"/>
  <c r="BJ44" i="3"/>
  <c r="BK44" i="3"/>
  <c r="BQ44" i="3"/>
  <c r="L44" i="3"/>
  <c r="S44" i="3"/>
  <c r="T44" i="3"/>
  <c r="V44" i="3"/>
  <c r="Y44" i="3"/>
  <c r="Z44" i="3"/>
  <c r="AA44" i="3"/>
  <c r="AB44" i="3"/>
  <c r="AI44" i="3"/>
  <c r="AJ44" i="3"/>
  <c r="AL44" i="3"/>
  <c r="AM44" i="3"/>
  <c r="AN44" i="3"/>
  <c r="AO44" i="3"/>
  <c r="AP44" i="3"/>
  <c r="AQ44" i="3"/>
  <c r="AR44" i="3"/>
  <c r="AY44" i="3"/>
  <c r="AZ44" i="3"/>
  <c r="BC44" i="3"/>
  <c r="BD44" i="3"/>
  <c r="BE44" i="3"/>
  <c r="BG44" i="3"/>
  <c r="BH44" i="3"/>
  <c r="BO44" i="3"/>
  <c r="BP44" i="3"/>
  <c r="BR44" i="3"/>
  <c r="BS44" i="3"/>
  <c r="C49" i="3" l="1"/>
  <c r="BR49" i="3"/>
  <c r="BB49" i="3"/>
  <c r="AL49" i="3"/>
  <c r="V49" i="3"/>
  <c r="B49" i="3"/>
  <c r="B48" i="3"/>
  <c r="M45" i="3"/>
  <c r="K44" i="3"/>
  <c r="J44" i="3"/>
  <c r="I44" i="3"/>
  <c r="H44" i="3"/>
  <c r="G45" i="3"/>
  <c r="F44" i="3"/>
  <c r="E45" i="3"/>
  <c r="D44" i="3"/>
  <c r="C44" i="3"/>
  <c r="B45" i="3"/>
  <c r="J33" i="4"/>
  <c r="J34" i="4"/>
  <c r="J35" i="4"/>
  <c r="J36" i="4"/>
  <c r="J37" i="4"/>
  <c r="J38" i="4"/>
  <c r="J39" i="4"/>
  <c r="J40" i="4"/>
  <c r="J41" i="4"/>
  <c r="J42" i="4"/>
  <c r="J43" i="4"/>
  <c r="J44" i="4"/>
  <c r="N33" i="4"/>
  <c r="N34" i="4"/>
  <c r="N35" i="4"/>
  <c r="N36" i="4"/>
  <c r="N37" i="4"/>
  <c r="N38" i="4"/>
  <c r="N39" i="4"/>
  <c r="N40" i="4"/>
  <c r="N41" i="4"/>
  <c r="N42" i="4"/>
  <c r="N43" i="4"/>
  <c r="N44" i="4"/>
  <c r="BA29" i="3"/>
  <c r="BA30" i="3"/>
  <c r="BA32" i="3"/>
  <c r="BA34" i="3" s="1"/>
  <c r="BA37" i="3"/>
  <c r="C63" i="4" l="1"/>
  <c r="C69" i="4" s="1"/>
  <c r="C75" i="4" s="1"/>
  <c r="C81" i="4" s="1"/>
  <c r="C64" i="4"/>
  <c r="C70" i="4" s="1"/>
  <c r="C76" i="4" s="1"/>
  <c r="C82" i="4" s="1"/>
  <c r="C65" i="4"/>
  <c r="C71" i="4" s="1"/>
  <c r="C77" i="4" s="1"/>
  <c r="C83" i="4" s="1"/>
  <c r="C66" i="4"/>
  <c r="C78" i="4" s="1"/>
  <c r="C84" i="4" s="1"/>
  <c r="C67" i="4"/>
  <c r="C73" i="4" s="1"/>
  <c r="C79" i="4" s="1"/>
  <c r="C30" i="3" l="1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V30" i="3"/>
  <c r="AW30" i="3"/>
  <c r="AX30" i="3"/>
  <c r="AY30" i="3"/>
  <c r="AZ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30" i="3"/>
  <c r="P27" i="7" l="1"/>
  <c r="Q27" i="7" s="1"/>
  <c r="P24" i="7"/>
  <c r="Q24" i="7" s="1"/>
  <c r="B16" i="4" l="1"/>
  <c r="Q19" i="7"/>
  <c r="Q20" i="7"/>
  <c r="B18" i="4"/>
  <c r="Q18" i="7"/>
  <c r="Q13" i="7"/>
  <c r="Q15" i="7"/>
  <c r="Q14" i="7"/>
  <c r="Q7" i="7"/>
  <c r="Q6" i="7"/>
  <c r="Q8" i="7"/>
  <c r="Q9" i="7"/>
  <c r="Q5" i="7"/>
  <c r="N32" i="4" l="1"/>
  <c r="J32" i="4"/>
  <c r="CA34" i="3" l="1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AZ37" i="3"/>
  <c r="AY37" i="3"/>
  <c r="AX37" i="3"/>
  <c r="AW37" i="3"/>
  <c r="AV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E37" i="3"/>
  <c r="D37" i="3"/>
  <c r="C37" i="3"/>
  <c r="B37" i="3"/>
  <c r="CA32" i="3" l="1"/>
  <c r="CB32" i="3" s="1"/>
  <c r="CA33" i="3"/>
  <c r="CB33" i="3" s="1"/>
  <c r="CA31" i="3"/>
  <c r="CB31" i="3" s="1"/>
  <c r="CB35" i="3" l="1"/>
  <c r="C85" i="4"/>
  <c r="C91" i="4" s="1"/>
  <c r="H42" i="5" l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5" i="5"/>
  <c r="H5" i="5" s="1"/>
  <c r="G2" i="5"/>
  <c r="T13" i="5"/>
  <c r="T19" i="5" s="1"/>
  <c r="T25" i="5" s="1"/>
  <c r="T31" i="5" s="1"/>
  <c r="T37" i="5" s="1"/>
  <c r="T14" i="5"/>
  <c r="T20" i="5" s="1"/>
  <c r="T26" i="5" s="1"/>
  <c r="T32" i="5" s="1"/>
  <c r="T38" i="5" s="1"/>
  <c r="T15" i="5"/>
  <c r="T21" i="5" s="1"/>
  <c r="T27" i="5" s="1"/>
  <c r="T33" i="5" s="1"/>
  <c r="T16" i="5"/>
  <c r="T22" i="5" s="1"/>
  <c r="T28" i="5" s="1"/>
  <c r="T34" i="5" s="1"/>
  <c r="T17" i="5"/>
  <c r="T23" i="5" s="1"/>
  <c r="T29" i="5" s="1"/>
  <c r="T35" i="5" s="1"/>
  <c r="T12" i="5"/>
  <c r="T18" i="5" s="1"/>
  <c r="T24" i="5" s="1"/>
  <c r="T30" i="5" s="1"/>
  <c r="T36" i="5" s="1"/>
  <c r="F22" i="4"/>
  <c r="F15" i="4"/>
  <c r="J5" i="5"/>
  <c r="L5" i="5" s="1"/>
  <c r="M5" i="5"/>
  <c r="J28" i="5"/>
  <c r="K28" i="5" s="1"/>
  <c r="M28" i="5"/>
  <c r="M6" i="5"/>
  <c r="M12" i="5"/>
  <c r="M10" i="5"/>
  <c r="M13" i="5"/>
  <c r="M11" i="5"/>
  <c r="M8" i="5"/>
  <c r="M16" i="5"/>
  <c r="M18" i="5"/>
  <c r="M9" i="5"/>
  <c r="M20" i="5"/>
  <c r="M21" i="5"/>
  <c r="M15" i="5"/>
  <c r="M14" i="5"/>
  <c r="M25" i="5"/>
  <c r="M23" i="5"/>
  <c r="M19" i="5"/>
  <c r="M22" i="5"/>
  <c r="M24" i="5"/>
  <c r="M26" i="5"/>
  <c r="M27" i="5"/>
  <c r="M17" i="5"/>
  <c r="M31" i="5"/>
  <c r="M38" i="5"/>
  <c r="M36" i="5"/>
  <c r="M34" i="5"/>
  <c r="M35" i="5"/>
  <c r="M63" i="5"/>
  <c r="M33" i="5"/>
  <c r="M60" i="5"/>
  <c r="M58" i="5"/>
  <c r="M46" i="5"/>
  <c r="M64" i="5"/>
  <c r="M66" i="5"/>
  <c r="M61" i="5"/>
  <c r="M62" i="5"/>
  <c r="M37" i="5"/>
  <c r="M47" i="5"/>
  <c r="M44" i="5"/>
  <c r="M45" i="5"/>
  <c r="M48" i="5"/>
  <c r="M41" i="5"/>
  <c r="M39" i="5"/>
  <c r="M32" i="5"/>
  <c r="M50" i="5"/>
  <c r="M40" i="5"/>
  <c r="M51" i="5"/>
  <c r="M55" i="5"/>
  <c r="M54" i="5"/>
  <c r="M52" i="5"/>
  <c r="M43" i="5"/>
  <c r="M59" i="5"/>
  <c r="M49" i="5"/>
  <c r="M29" i="5"/>
  <c r="M57" i="5"/>
  <c r="M53" i="5"/>
  <c r="M30" i="5"/>
  <c r="M56" i="5"/>
  <c r="M65" i="5"/>
  <c r="M42" i="5"/>
  <c r="M69" i="5"/>
  <c r="M68" i="5"/>
  <c r="M70" i="5"/>
  <c r="M67" i="5"/>
  <c r="M72" i="5"/>
  <c r="M71" i="5"/>
  <c r="M7" i="5"/>
  <c r="J7" i="5"/>
  <c r="J10" i="5"/>
  <c r="L10" i="5" s="1"/>
  <c r="J31" i="5"/>
  <c r="L31" i="5" s="1"/>
  <c r="J13" i="5"/>
  <c r="J38" i="5"/>
  <c r="K38" i="5" s="1"/>
  <c r="J6" i="5"/>
  <c r="L6" i="5" s="1"/>
  <c r="J11" i="5"/>
  <c r="L11" i="5" s="1"/>
  <c r="J36" i="5"/>
  <c r="J8" i="5"/>
  <c r="L8" i="5" s="1"/>
  <c r="J16" i="5"/>
  <c r="L16" i="5" s="1"/>
  <c r="J18" i="5"/>
  <c r="K18" i="5" s="1"/>
  <c r="J9" i="5"/>
  <c r="L9" i="5" s="1"/>
  <c r="J20" i="5"/>
  <c r="L20" i="5" s="1"/>
  <c r="J21" i="5"/>
  <c r="L21" i="5" s="1"/>
  <c r="J15" i="5"/>
  <c r="K15" i="5" s="1"/>
  <c r="J34" i="5"/>
  <c r="L34" i="5" s="1"/>
  <c r="J35" i="5"/>
  <c r="K35" i="5" s="1"/>
  <c r="J63" i="5"/>
  <c r="K63" i="5" s="1"/>
  <c r="J14" i="5"/>
  <c r="L14" i="5" s="1"/>
  <c r="J25" i="5"/>
  <c r="L25" i="5" s="1"/>
  <c r="J33" i="5"/>
  <c r="J60" i="5"/>
  <c r="K60" i="5" s="1"/>
  <c r="J58" i="5"/>
  <c r="J23" i="5"/>
  <c r="L23" i="5" s="1"/>
  <c r="J19" i="5"/>
  <c r="L19" i="5" s="1"/>
  <c r="J46" i="5"/>
  <c r="K46" i="5" s="1"/>
  <c r="J22" i="5"/>
  <c r="J64" i="5"/>
  <c r="L64" i="5" s="1"/>
  <c r="J66" i="5"/>
  <c r="L66" i="5" s="1"/>
  <c r="J61" i="5"/>
  <c r="J62" i="5"/>
  <c r="K62" i="5" s="1"/>
  <c r="J37" i="5"/>
  <c r="K37" i="5" s="1"/>
  <c r="J47" i="5"/>
  <c r="L47" i="5" s="1"/>
  <c r="J44" i="5"/>
  <c r="J69" i="5"/>
  <c r="K69" i="5" s="1"/>
  <c r="J45" i="5"/>
  <c r="K45" i="5" s="1"/>
  <c r="J68" i="5"/>
  <c r="K68" i="5" s="1"/>
  <c r="J48" i="5"/>
  <c r="K48" i="5" s="1"/>
  <c r="J70" i="5"/>
  <c r="L70" i="5" s="1"/>
  <c r="J41" i="5"/>
  <c r="J39" i="5"/>
  <c r="L39" i="5" s="1"/>
  <c r="J24" i="5"/>
  <c r="L24" i="5" s="1"/>
  <c r="J26" i="5"/>
  <c r="K26" i="5" s="1"/>
  <c r="J32" i="5"/>
  <c r="L32" i="5" s="1"/>
  <c r="J67" i="5"/>
  <c r="J50" i="5"/>
  <c r="L50" i="5" s="1"/>
  <c r="J40" i="5"/>
  <c r="K40" i="5" s="1"/>
  <c r="J27" i="5"/>
  <c r="J51" i="5"/>
  <c r="L51" i="5" s="1"/>
  <c r="J55" i="5"/>
  <c r="L55" i="5" s="1"/>
  <c r="J54" i="5"/>
  <c r="L54" i="5" s="1"/>
  <c r="J52" i="5"/>
  <c r="K52" i="5" s="1"/>
  <c r="J43" i="5"/>
  <c r="L43" i="5" s="1"/>
  <c r="J59" i="5"/>
  <c r="L59" i="5" s="1"/>
  <c r="J49" i="5"/>
  <c r="K49" i="5" s="1"/>
  <c r="J29" i="5"/>
  <c r="L29" i="5" s="1"/>
  <c r="J17" i="5"/>
  <c r="L17" i="5" s="1"/>
  <c r="J57" i="5"/>
  <c r="K57" i="5" s="1"/>
  <c r="J53" i="5"/>
  <c r="L53" i="5" s="1"/>
  <c r="J72" i="5"/>
  <c r="L72" i="5" s="1"/>
  <c r="J30" i="5"/>
  <c r="L30" i="5" s="1"/>
  <c r="J56" i="5"/>
  <c r="L56" i="5" s="1"/>
  <c r="J65" i="5"/>
  <c r="K65" i="5" s="1"/>
  <c r="J71" i="5"/>
  <c r="L71" i="5" s="1"/>
  <c r="J42" i="5"/>
  <c r="L42" i="5" s="1"/>
  <c r="J12" i="5"/>
  <c r="L12" i="5" s="1"/>
  <c r="C32" i="3"/>
  <c r="C34" i="3" s="1"/>
  <c r="D32" i="3"/>
  <c r="D34" i="3" s="1"/>
  <c r="E32" i="3"/>
  <c r="E34" i="3" s="1"/>
  <c r="G32" i="3"/>
  <c r="G34" i="3" s="1"/>
  <c r="H32" i="3"/>
  <c r="H34" i="3" s="1"/>
  <c r="I32" i="3"/>
  <c r="I34" i="3" s="1"/>
  <c r="J32" i="3"/>
  <c r="J34" i="3" s="1"/>
  <c r="K32" i="3"/>
  <c r="K34" i="3" s="1"/>
  <c r="L32" i="3"/>
  <c r="L34" i="3" s="1"/>
  <c r="M32" i="3"/>
  <c r="M34" i="3" s="1"/>
  <c r="N32" i="3"/>
  <c r="N34" i="3" s="1"/>
  <c r="O32" i="3"/>
  <c r="O34" i="3" s="1"/>
  <c r="P32" i="3"/>
  <c r="P34" i="3" s="1"/>
  <c r="Q32" i="3"/>
  <c r="Q34" i="3" s="1"/>
  <c r="R32" i="3"/>
  <c r="R34" i="3" s="1"/>
  <c r="S32" i="3"/>
  <c r="S34" i="3" s="1"/>
  <c r="T32" i="3"/>
  <c r="T34" i="3" s="1"/>
  <c r="U32" i="3"/>
  <c r="U34" i="3" s="1"/>
  <c r="V32" i="3"/>
  <c r="V34" i="3" s="1"/>
  <c r="W32" i="3"/>
  <c r="W34" i="3" s="1"/>
  <c r="X32" i="3"/>
  <c r="X34" i="3" s="1"/>
  <c r="Y32" i="3"/>
  <c r="Y34" i="3" s="1"/>
  <c r="Z32" i="3"/>
  <c r="Z34" i="3" s="1"/>
  <c r="AA32" i="3"/>
  <c r="AA34" i="3" s="1"/>
  <c r="AB32" i="3"/>
  <c r="AB34" i="3" s="1"/>
  <c r="AC32" i="3"/>
  <c r="AC34" i="3" s="1"/>
  <c r="AD32" i="3"/>
  <c r="AD34" i="3" s="1"/>
  <c r="AE32" i="3"/>
  <c r="AE34" i="3" s="1"/>
  <c r="AF32" i="3"/>
  <c r="AF34" i="3" s="1"/>
  <c r="AG32" i="3"/>
  <c r="AG34" i="3" s="1"/>
  <c r="AH32" i="3"/>
  <c r="AH34" i="3" s="1"/>
  <c r="AI32" i="3"/>
  <c r="AI34" i="3" s="1"/>
  <c r="AJ32" i="3"/>
  <c r="AJ34" i="3" s="1"/>
  <c r="AK32" i="3"/>
  <c r="AK34" i="3" s="1"/>
  <c r="AL32" i="3"/>
  <c r="AL34" i="3" s="1"/>
  <c r="AM32" i="3"/>
  <c r="AM34" i="3" s="1"/>
  <c r="AN32" i="3"/>
  <c r="AN34" i="3" s="1"/>
  <c r="AO32" i="3"/>
  <c r="AO34" i="3" s="1"/>
  <c r="AP32" i="3"/>
  <c r="AP34" i="3" s="1"/>
  <c r="AQ32" i="3"/>
  <c r="AQ34" i="3" s="1"/>
  <c r="AR32" i="3"/>
  <c r="AR34" i="3" s="1"/>
  <c r="AS32" i="3"/>
  <c r="AS34" i="3" s="1"/>
  <c r="AT32" i="3"/>
  <c r="AT34" i="3" s="1"/>
  <c r="AV32" i="3"/>
  <c r="AV34" i="3" s="1"/>
  <c r="AW32" i="3"/>
  <c r="AW34" i="3" s="1"/>
  <c r="AX32" i="3"/>
  <c r="AX34" i="3" s="1"/>
  <c r="AY32" i="3"/>
  <c r="AY34" i="3" s="1"/>
  <c r="AZ32" i="3"/>
  <c r="AZ34" i="3" s="1"/>
  <c r="BB32" i="3"/>
  <c r="BB34" i="3" s="1"/>
  <c r="BC32" i="3"/>
  <c r="BC34" i="3" s="1"/>
  <c r="BD32" i="3"/>
  <c r="BD34" i="3" s="1"/>
  <c r="BE32" i="3"/>
  <c r="BE34" i="3" s="1"/>
  <c r="BF32" i="3"/>
  <c r="BF34" i="3" s="1"/>
  <c r="BG32" i="3"/>
  <c r="BG34" i="3" s="1"/>
  <c r="BH32" i="3"/>
  <c r="BH34" i="3" s="1"/>
  <c r="BI32" i="3"/>
  <c r="BI34" i="3" s="1"/>
  <c r="BJ32" i="3"/>
  <c r="BJ34" i="3" s="1"/>
  <c r="BK32" i="3"/>
  <c r="BK34" i="3" s="1"/>
  <c r="BL32" i="3"/>
  <c r="BL34" i="3" s="1"/>
  <c r="BM32" i="3"/>
  <c r="BM34" i="3" s="1"/>
  <c r="BN32" i="3"/>
  <c r="BN34" i="3" s="1"/>
  <c r="BP32" i="3"/>
  <c r="BP34" i="3" s="1"/>
  <c r="BQ32" i="3"/>
  <c r="BQ34" i="3" s="1"/>
  <c r="BR32" i="3"/>
  <c r="BR34" i="3" s="1"/>
  <c r="BS32" i="3"/>
  <c r="BS34" i="3" s="1"/>
  <c r="B32" i="3"/>
  <c r="B34" i="3" s="1"/>
  <c r="F17" i="4"/>
  <c r="C87" i="4"/>
  <c r="C93" i="4" s="1"/>
  <c r="B75" i="4"/>
  <c r="C88" i="4"/>
  <c r="B76" i="4"/>
  <c r="C90" i="4"/>
  <c r="B90" i="4" s="1"/>
  <c r="B67" i="4"/>
  <c r="B73" i="4"/>
  <c r="F16" i="4"/>
  <c r="I12" i="4" s="1"/>
  <c r="C1" i="3"/>
  <c r="D1" i="3"/>
  <c r="E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L1" i="3"/>
  <c r="AM1" i="3"/>
  <c r="AN1" i="3"/>
  <c r="AO1" i="3"/>
  <c r="AP1" i="3"/>
  <c r="AQ1" i="3"/>
  <c r="AR1" i="3"/>
  <c r="AS1" i="3"/>
  <c r="AT1" i="3"/>
  <c r="AV1" i="3"/>
  <c r="AW1" i="3"/>
  <c r="AX1" i="3"/>
  <c r="AY1" i="3"/>
  <c r="AZ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P1" i="3"/>
  <c r="BQ1" i="3"/>
  <c r="BR1" i="3"/>
  <c r="BS1" i="3"/>
  <c r="B1" i="3"/>
  <c r="BS29" i="3"/>
  <c r="BR29" i="3"/>
  <c r="BQ29" i="3"/>
  <c r="BP29" i="3"/>
  <c r="BN29" i="3"/>
  <c r="BM29" i="3"/>
  <c r="BL29" i="3"/>
  <c r="BI29" i="3"/>
  <c r="BH29" i="3"/>
  <c r="BG29" i="3"/>
  <c r="BK29" i="3"/>
  <c r="BF29" i="3"/>
  <c r="BE29" i="3"/>
  <c r="BD29" i="3"/>
  <c r="BC29" i="3"/>
  <c r="BB29" i="3"/>
  <c r="AY29" i="3"/>
  <c r="AX29" i="3"/>
  <c r="AW29" i="3"/>
  <c r="BJ29" i="3"/>
  <c r="AV29" i="3"/>
  <c r="AT29" i="3"/>
  <c r="AS29" i="3"/>
  <c r="AR29" i="3"/>
  <c r="AQ29" i="3"/>
  <c r="AP29" i="3"/>
  <c r="AO29" i="3"/>
  <c r="AN29" i="3"/>
  <c r="AL29" i="3"/>
  <c r="AK29" i="3"/>
  <c r="AJ29" i="3"/>
  <c r="AI29" i="3"/>
  <c r="AH29" i="3"/>
  <c r="AG29" i="3"/>
  <c r="AF29" i="3"/>
  <c r="AE29" i="3"/>
  <c r="AD29" i="3"/>
  <c r="AZ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N29" i="3"/>
  <c r="O29" i="3"/>
  <c r="M29" i="3"/>
  <c r="L29" i="3"/>
  <c r="K29" i="3"/>
  <c r="J29" i="3"/>
  <c r="I29" i="3"/>
  <c r="H29" i="3"/>
  <c r="G29" i="3"/>
  <c r="E29" i="3"/>
  <c r="D29" i="3"/>
  <c r="C29" i="3"/>
  <c r="B29" i="3"/>
  <c r="B21" i="4"/>
  <c r="F13" i="4"/>
  <c r="F21" i="4"/>
  <c r="K18" i="4" s="1"/>
  <c r="F19" i="4"/>
  <c r="B78" i="4"/>
  <c r="B79" i="4"/>
  <c r="B55" i="4"/>
  <c r="B56" i="4"/>
  <c r="B57" i="4"/>
  <c r="B58" i="4"/>
  <c r="B59" i="4"/>
  <c r="B60" i="4"/>
  <c r="B61" i="4"/>
  <c r="C62" i="4"/>
  <c r="B74" i="4"/>
  <c r="A82" i="4"/>
  <c r="B70" i="4"/>
  <c r="B69" i="4"/>
  <c r="B63" i="4"/>
  <c r="B64" i="4"/>
  <c r="B85" i="4"/>
  <c r="F20" i="4"/>
  <c r="H20" i="4"/>
  <c r="B82" i="4"/>
  <c r="B81" i="4"/>
  <c r="B84" i="4"/>
  <c r="C68" i="4" l="1"/>
  <c r="C80" i="4" s="1"/>
  <c r="C86" i="4" s="1"/>
  <c r="B62" i="4"/>
  <c r="L38" i="5"/>
  <c r="O38" i="5" s="1"/>
  <c r="O54" i="5"/>
  <c r="K11" i="5"/>
  <c r="L28" i="5"/>
  <c r="N28" i="5" s="1"/>
  <c r="K12" i="5"/>
  <c r="K55" i="5"/>
  <c r="O59" i="5"/>
  <c r="L40" i="5"/>
  <c r="O40" i="5" s="1"/>
  <c r="L37" i="5"/>
  <c r="O37" i="5" s="1"/>
  <c r="L62" i="5"/>
  <c r="O62" i="5" s="1"/>
  <c r="N42" i="5"/>
  <c r="K19" i="5"/>
  <c r="O32" i="5"/>
  <c r="O21" i="5"/>
  <c r="N56" i="5"/>
  <c r="L49" i="5"/>
  <c r="O49" i="5" s="1"/>
  <c r="L65" i="5"/>
  <c r="N65" i="5" s="1"/>
  <c r="K29" i="5"/>
  <c r="K30" i="5"/>
  <c r="N8" i="5"/>
  <c r="K47" i="5"/>
  <c r="K16" i="5"/>
  <c r="K66" i="5"/>
  <c r="N21" i="5"/>
  <c r="O16" i="5"/>
  <c r="N16" i="5"/>
  <c r="K24" i="5"/>
  <c r="K43" i="5"/>
  <c r="K31" i="5"/>
  <c r="L57" i="5"/>
  <c r="N57" i="5" s="1"/>
  <c r="K54" i="5"/>
  <c r="K21" i="5"/>
  <c r="L26" i="5"/>
  <c r="O26" i="5" s="1"/>
  <c r="K71" i="5"/>
  <c r="K25" i="5"/>
  <c r="N29" i="5"/>
  <c r="N9" i="5"/>
  <c r="K8" i="5"/>
  <c r="K72" i="5"/>
  <c r="O66" i="5"/>
  <c r="N66" i="5"/>
  <c r="K14" i="5"/>
  <c r="O30" i="5"/>
  <c r="K39" i="5"/>
  <c r="K17" i="5"/>
  <c r="K32" i="5"/>
  <c r="L18" i="5"/>
  <c r="L15" i="5"/>
  <c r="O15" i="5" s="1"/>
  <c r="K50" i="5"/>
  <c r="K70" i="5"/>
  <c r="L35" i="5"/>
  <c r="N35" i="5" s="1"/>
  <c r="N32" i="5"/>
  <c r="K10" i="5"/>
  <c r="K34" i="5"/>
  <c r="K23" i="5"/>
  <c r="L45" i="5"/>
  <c r="L69" i="5"/>
  <c r="N30" i="5"/>
  <c r="L46" i="5"/>
  <c r="K20" i="5"/>
  <c r="K53" i="5"/>
  <c r="K64" i="5"/>
  <c r="N50" i="5"/>
  <c r="O50" i="5"/>
  <c r="O6" i="5"/>
  <c r="N6" i="5"/>
  <c r="O72" i="5"/>
  <c r="N72" i="5"/>
  <c r="N25" i="5"/>
  <c r="O25" i="5"/>
  <c r="O71" i="5"/>
  <c r="N71" i="5"/>
  <c r="O34" i="5"/>
  <c r="N34" i="5"/>
  <c r="O10" i="5"/>
  <c r="N10" i="5"/>
  <c r="O53" i="5"/>
  <c r="N53" i="5"/>
  <c r="N55" i="5"/>
  <c r="O55" i="5"/>
  <c r="O70" i="5"/>
  <c r="N70" i="5"/>
  <c r="N31" i="5"/>
  <c r="O31" i="5"/>
  <c r="K59" i="5"/>
  <c r="K51" i="5"/>
  <c r="L68" i="5"/>
  <c r="N68" i="5" s="1"/>
  <c r="O64" i="5"/>
  <c r="L60" i="5"/>
  <c r="O65" i="5"/>
  <c r="B65" i="4"/>
  <c r="C89" i="4"/>
  <c r="B72" i="4"/>
  <c r="K56" i="5"/>
  <c r="B68" i="4"/>
  <c r="B66" i="4"/>
  <c r="K6" i="5"/>
  <c r="O56" i="5"/>
  <c r="L52" i="5"/>
  <c r="N52" i="5" s="1"/>
  <c r="O47" i="5"/>
  <c r="N14" i="5"/>
  <c r="O8" i="5"/>
  <c r="B80" i="4"/>
  <c r="L63" i="5"/>
  <c r="K36" i="5"/>
  <c r="L36" i="5"/>
  <c r="N59" i="5"/>
  <c r="N51" i="5"/>
  <c r="O51" i="5"/>
  <c r="O24" i="5"/>
  <c r="L22" i="5"/>
  <c r="K22" i="5"/>
  <c r="O28" i="5"/>
  <c r="N24" i="5"/>
  <c r="B87" i="4"/>
  <c r="O12" i="5"/>
  <c r="N12" i="5"/>
  <c r="N17" i="5"/>
  <c r="N39" i="5"/>
  <c r="K9" i="5"/>
  <c r="L48" i="5"/>
  <c r="O29" i="5"/>
  <c r="L41" i="5"/>
  <c r="K41" i="5"/>
  <c r="K7" i="5"/>
  <c r="L7" i="5"/>
  <c r="O17" i="5"/>
  <c r="L61" i="5"/>
  <c r="K61" i="5"/>
  <c r="N19" i="5"/>
  <c r="O19" i="5"/>
  <c r="O14" i="5"/>
  <c r="N64" i="5"/>
  <c r="K42" i="5"/>
  <c r="B88" i="4"/>
  <c r="K67" i="5"/>
  <c r="L67" i="5"/>
  <c r="L44" i="5"/>
  <c r="K44" i="5"/>
  <c r="O23" i="5"/>
  <c r="N23" i="5"/>
  <c r="O42" i="5"/>
  <c r="O9" i="5"/>
  <c r="N38" i="5"/>
  <c r="N47" i="5"/>
  <c r="L58" i="5"/>
  <c r="K58" i="5"/>
  <c r="L13" i="5"/>
  <c r="K13" i="5"/>
  <c r="O20" i="5"/>
  <c r="N20" i="5"/>
  <c r="O39" i="5"/>
  <c r="N11" i="5"/>
  <c r="O11" i="5"/>
  <c r="N43" i="5"/>
  <c r="O43" i="5"/>
  <c r="L27" i="5"/>
  <c r="K27" i="5"/>
  <c r="L33" i="5"/>
  <c r="K33" i="5"/>
  <c r="N54" i="5"/>
  <c r="O5" i="5"/>
  <c r="N5" i="5"/>
  <c r="K5" i="5"/>
  <c r="D38" i="4"/>
  <c r="D39" i="4" s="1"/>
  <c r="F14" i="4"/>
  <c r="I17" i="4"/>
  <c r="E8" i="4" s="1"/>
  <c r="K14" i="4"/>
  <c r="I21" i="4"/>
  <c r="A18" i="4"/>
  <c r="F18" i="4"/>
  <c r="C92" i="4" l="1"/>
  <c r="B86" i="4"/>
  <c r="F8" i="4"/>
  <c r="N40" i="5"/>
  <c r="N62" i="5"/>
  <c r="N37" i="5"/>
  <c r="O57" i="5"/>
  <c r="N49" i="5"/>
  <c r="O68" i="5"/>
  <c r="N26" i="5"/>
  <c r="N15" i="5"/>
  <c r="O35" i="5"/>
  <c r="O18" i="5"/>
  <c r="N18" i="5"/>
  <c r="O46" i="5"/>
  <c r="N46" i="5"/>
  <c r="O69" i="5"/>
  <c r="N69" i="5"/>
  <c r="O45" i="5"/>
  <c r="N45" i="5"/>
  <c r="O63" i="5"/>
  <c r="N63" i="5"/>
  <c r="O60" i="5"/>
  <c r="N60" i="5"/>
  <c r="O52" i="5"/>
  <c r="N58" i="5"/>
  <c r="O58" i="5"/>
  <c r="O27" i="5"/>
  <c r="N27" i="5"/>
  <c r="O13" i="5"/>
  <c r="N13" i="5"/>
  <c r="N41" i="5"/>
  <c r="O41" i="5"/>
  <c r="O44" i="5"/>
  <c r="N44" i="5"/>
  <c r="O48" i="5"/>
  <c r="N48" i="5"/>
  <c r="N22" i="5"/>
  <c r="O22" i="5"/>
  <c r="O7" i="5"/>
  <c r="N7" i="5"/>
  <c r="O61" i="5"/>
  <c r="N61" i="5"/>
  <c r="B71" i="4"/>
  <c r="O36" i="5"/>
  <c r="N36" i="5"/>
  <c r="N67" i="5"/>
  <c r="O67" i="5"/>
  <c r="O33" i="5"/>
  <c r="N33" i="5"/>
  <c r="I14" i="4"/>
  <c r="I16" i="4"/>
  <c r="H8" i="4" s="1"/>
  <c r="I13" i="4"/>
  <c r="I22" i="4"/>
  <c r="B77" i="4" l="1"/>
  <c r="I15" i="4"/>
  <c r="D28" i="4" s="1"/>
  <c r="G30" i="4" l="1"/>
  <c r="H26" i="4"/>
  <c r="H25" i="4"/>
  <c r="B83" i="4"/>
  <c r="B89" i="4"/>
  <c r="D26" i="4"/>
  <c r="K12" i="4"/>
  <c r="E30" i="4" s="1"/>
  <c r="B27" i="4" l="1"/>
  <c r="B26" i="4" s="1"/>
  <c r="D37" i="4" s="1"/>
  <c r="F37" i="4" s="1"/>
  <c r="D27" i="4"/>
  <c r="D87" i="4"/>
  <c r="D70" i="4"/>
  <c r="D92" i="4"/>
  <c r="D93" i="4"/>
  <c r="D62" i="4"/>
  <c r="K15" i="4"/>
  <c r="D89" i="4"/>
  <c r="D56" i="4"/>
  <c r="D74" i="4"/>
  <c r="D86" i="4"/>
  <c r="D80" i="4"/>
  <c r="D91" i="4"/>
  <c r="D59" i="4"/>
  <c r="D60" i="4"/>
  <c r="D83" i="4"/>
  <c r="D90" i="4"/>
  <c r="D72" i="4"/>
  <c r="D73" i="4"/>
  <c r="D75" i="4"/>
  <c r="D58" i="4"/>
  <c r="D69" i="4"/>
  <c r="D84" i="4"/>
  <c r="D77" i="4"/>
  <c r="D82" i="4"/>
  <c r="D88" i="4"/>
  <c r="D68" i="4"/>
  <c r="D85" i="4"/>
  <c r="D66" i="4"/>
  <c r="D81" i="4"/>
  <c r="D57" i="4"/>
  <c r="D71" i="4"/>
  <c r="D65" i="4"/>
  <c r="D79" i="4"/>
  <c r="D55" i="4"/>
  <c r="D61" i="4"/>
  <c r="D64" i="4"/>
  <c r="E36" i="4"/>
  <c r="D35" i="4" s="1"/>
  <c r="D76" i="4"/>
  <c r="D63" i="4"/>
  <c r="D54" i="4"/>
  <c r="D78" i="4"/>
  <c r="D67" i="4"/>
  <c r="K13" i="4"/>
  <c r="D50" i="4"/>
  <c r="E50" i="4" s="1"/>
  <c r="D51" i="4"/>
  <c r="E51" i="4" s="1"/>
  <c r="K19" i="4"/>
  <c r="D30" i="4" l="1"/>
  <c r="F30" i="4"/>
  <c r="L64" i="4"/>
  <c r="G63" i="4"/>
  <c r="F63" i="4" s="1"/>
  <c r="L83" i="4"/>
  <c r="G82" i="4"/>
  <c r="F82" i="4" s="1"/>
  <c r="L91" i="4"/>
  <c r="G90" i="4"/>
  <c r="F90" i="4" s="1"/>
  <c r="G56" i="4"/>
  <c r="F56" i="4" s="1"/>
  <c r="L57" i="4"/>
  <c r="L55" i="4"/>
  <c r="G54" i="4"/>
  <c r="F54" i="4" s="1"/>
  <c r="L66" i="4"/>
  <c r="G65" i="4"/>
  <c r="F65" i="4" s="1"/>
  <c r="G88" i="4"/>
  <c r="F88" i="4" s="1"/>
  <c r="L89" i="4"/>
  <c r="G72" i="4"/>
  <c r="F72" i="4" s="1"/>
  <c r="L73" i="4"/>
  <c r="G74" i="4"/>
  <c r="F74" i="4" s="1"/>
  <c r="L75" i="4"/>
  <c r="L88" i="4"/>
  <c r="G87" i="4"/>
  <c r="F87" i="4" s="1"/>
  <c r="L79" i="4"/>
  <c r="G78" i="4"/>
  <c r="F78" i="4" s="1"/>
  <c r="G79" i="4"/>
  <c r="F79" i="4" s="1"/>
  <c r="L80" i="4"/>
  <c r="L69" i="4"/>
  <c r="G68" i="4"/>
  <c r="F68" i="4" s="1"/>
  <c r="G73" i="4"/>
  <c r="F73" i="4" s="1"/>
  <c r="L74" i="4"/>
  <c r="G86" i="4"/>
  <c r="F86" i="4" s="1"/>
  <c r="L87" i="4"/>
  <c r="G70" i="4"/>
  <c r="F70" i="4" s="1"/>
  <c r="L71" i="4"/>
  <c r="L68" i="4"/>
  <c r="G67" i="4"/>
  <c r="F67" i="4" s="1"/>
  <c r="L56" i="4"/>
  <c r="G55" i="4"/>
  <c r="F55" i="4" s="1"/>
  <c r="L86" i="4"/>
  <c r="G85" i="4"/>
  <c r="F85" i="4" s="1"/>
  <c r="L76" i="4"/>
  <c r="G75" i="4"/>
  <c r="F75" i="4" s="1"/>
  <c r="L81" i="4"/>
  <c r="G80" i="4"/>
  <c r="F80" i="4" s="1"/>
  <c r="L93" i="4"/>
  <c r="G92" i="4"/>
  <c r="F92" i="4" s="1"/>
  <c r="M16" i="4"/>
  <c r="M17" i="4"/>
  <c r="E34" i="4" s="1"/>
  <c r="F34" i="4" s="1"/>
  <c r="L62" i="4"/>
  <c r="G61" i="4"/>
  <c r="F61" i="4" s="1"/>
  <c r="L67" i="4"/>
  <c r="G66" i="4"/>
  <c r="F66" i="4" s="1"/>
  <c r="L59" i="4"/>
  <c r="G58" i="4"/>
  <c r="F58" i="4" s="1"/>
  <c r="L92" i="4"/>
  <c r="G91" i="4"/>
  <c r="F91" i="4" s="1"/>
  <c r="G93" i="4"/>
  <c r="F93" i="4" s="1"/>
  <c r="L65" i="4"/>
  <c r="G64" i="4"/>
  <c r="F64" i="4" s="1"/>
  <c r="G81" i="4"/>
  <c r="F81" i="4" s="1"/>
  <c r="L82" i="4"/>
  <c r="L70" i="4"/>
  <c r="G69" i="4"/>
  <c r="F69" i="4" s="1"/>
  <c r="G59" i="4"/>
  <c r="F59" i="4" s="1"/>
  <c r="L60" i="4"/>
  <c r="L63" i="4"/>
  <c r="G62" i="4"/>
  <c r="F62" i="4" s="1"/>
  <c r="G57" i="4"/>
  <c r="F57" i="4" s="1"/>
  <c r="L58" i="4"/>
  <c r="G84" i="4"/>
  <c r="F84" i="4" s="1"/>
  <c r="L85" i="4"/>
  <c r="G60" i="4"/>
  <c r="F60" i="4" s="1"/>
  <c r="L61" i="4"/>
  <c r="K17" i="4"/>
  <c r="M15" i="4" s="1"/>
  <c r="K16" i="4"/>
  <c r="H82" i="4" s="1"/>
  <c r="L19" i="4"/>
  <c r="L77" i="4"/>
  <c r="G76" i="4"/>
  <c r="F76" i="4" s="1"/>
  <c r="L72" i="4"/>
  <c r="G71" i="4"/>
  <c r="F71" i="4" s="1"/>
  <c r="L78" i="4"/>
  <c r="G77" i="4"/>
  <c r="F77" i="4" s="1"/>
  <c r="G83" i="4"/>
  <c r="F83" i="4" s="1"/>
  <c r="L84" i="4"/>
  <c r="G89" i="4"/>
  <c r="F89" i="4" s="1"/>
  <c r="L90" i="4"/>
  <c r="M56" i="4" l="1"/>
  <c r="N56" i="4" s="1"/>
  <c r="H69" i="4"/>
  <c r="E69" i="4" s="1"/>
  <c r="M14" i="4"/>
  <c r="H87" i="4"/>
  <c r="E87" i="4" s="1"/>
  <c r="H75" i="4"/>
  <c r="E75" i="4" s="1"/>
  <c r="H88" i="4"/>
  <c r="E88" i="4" s="1"/>
  <c r="H76" i="4"/>
  <c r="E76" i="4" s="1"/>
  <c r="H56" i="4"/>
  <c r="E56" i="4" s="1"/>
  <c r="H66" i="4"/>
  <c r="E66" i="4" s="1"/>
  <c r="H86" i="4"/>
  <c r="E86" i="4" s="1"/>
  <c r="H63" i="4"/>
  <c r="E63" i="4" s="1"/>
  <c r="H60" i="4"/>
  <c r="E60" i="4" s="1"/>
  <c r="H93" i="4"/>
  <c r="E93" i="4" s="1"/>
  <c r="H83" i="4"/>
  <c r="E83" i="4" s="1"/>
  <c r="H55" i="4"/>
  <c r="E55" i="4" s="1"/>
  <c r="H71" i="4"/>
  <c r="E71" i="4" s="1"/>
  <c r="H62" i="4"/>
  <c r="E62" i="4" s="1"/>
  <c r="E33" i="4"/>
  <c r="K93" i="4"/>
  <c r="I93" i="4"/>
  <c r="J93" i="4" s="1"/>
  <c r="I87" i="4"/>
  <c r="J87" i="4" s="1"/>
  <c r="K87" i="4"/>
  <c r="I70" i="4"/>
  <c r="J70" i="4" s="1"/>
  <c r="K70" i="4"/>
  <c r="K66" i="4"/>
  <c r="I66" i="4"/>
  <c r="J66" i="4" s="1"/>
  <c r="M55" i="4"/>
  <c r="N55" i="4" s="1"/>
  <c r="M76" i="4"/>
  <c r="N76" i="4" s="1"/>
  <c r="M68" i="4"/>
  <c r="N68" i="4" s="1"/>
  <c r="M60" i="4"/>
  <c r="N60" i="4" s="1"/>
  <c r="M62" i="4"/>
  <c r="N62" i="4" s="1"/>
  <c r="M66" i="4"/>
  <c r="N66" i="4" s="1"/>
  <c r="M89" i="4"/>
  <c r="N89" i="4" s="1"/>
  <c r="M91" i="4"/>
  <c r="N91" i="4" s="1"/>
  <c r="M57" i="4"/>
  <c r="N57" i="4" s="1"/>
  <c r="M93" i="4"/>
  <c r="N93" i="4" s="1"/>
  <c r="M84" i="4"/>
  <c r="N84" i="4" s="1"/>
  <c r="M86" i="4"/>
  <c r="N86" i="4" s="1"/>
  <c r="M58" i="4"/>
  <c r="N58" i="4" s="1"/>
  <c r="M90" i="4"/>
  <c r="N90" i="4" s="1"/>
  <c r="M88" i="4"/>
  <c r="N88" i="4" s="1"/>
  <c r="M79" i="4"/>
  <c r="N79" i="4" s="1"/>
  <c r="M87" i="4"/>
  <c r="N87" i="4" s="1"/>
  <c r="M77" i="4"/>
  <c r="N77" i="4" s="1"/>
  <c r="M70" i="4"/>
  <c r="N70" i="4" s="1"/>
  <c r="M67" i="4"/>
  <c r="N67" i="4" s="1"/>
  <c r="M65" i="4"/>
  <c r="N65" i="4" s="1"/>
  <c r="M63" i="4"/>
  <c r="N63" i="4" s="1"/>
  <c r="M59" i="4"/>
  <c r="N59" i="4" s="1"/>
  <c r="M69" i="4"/>
  <c r="N69" i="4" s="1"/>
  <c r="M82" i="4"/>
  <c r="N82" i="4" s="1"/>
  <c r="M74" i="4"/>
  <c r="N74" i="4" s="1"/>
  <c r="M71" i="4"/>
  <c r="N71" i="4" s="1"/>
  <c r="M80" i="4"/>
  <c r="N80" i="4" s="1"/>
  <c r="M72" i="4"/>
  <c r="N72" i="4" s="1"/>
  <c r="M85" i="4"/>
  <c r="N85" i="4" s="1"/>
  <c r="M61" i="4"/>
  <c r="N61" i="4" s="1"/>
  <c r="M73" i="4"/>
  <c r="N73" i="4" s="1"/>
  <c r="M78" i="4"/>
  <c r="N78" i="4" s="1"/>
  <c r="M64" i="4"/>
  <c r="N64" i="4" s="1"/>
  <c r="M83" i="4"/>
  <c r="N83" i="4" s="1"/>
  <c r="M81" i="4"/>
  <c r="N81" i="4" s="1"/>
  <c r="M75" i="4"/>
  <c r="N75" i="4" s="1"/>
  <c r="M92" i="4"/>
  <c r="N92" i="4" s="1"/>
  <c r="I89" i="4"/>
  <c r="J89" i="4" s="1"/>
  <c r="K89" i="4"/>
  <c r="K69" i="4"/>
  <c r="I69" i="4"/>
  <c r="J69" i="4" s="1"/>
  <c r="K80" i="4"/>
  <c r="I80" i="4"/>
  <c r="J80" i="4" s="1"/>
  <c r="K72" i="4"/>
  <c r="I72" i="4"/>
  <c r="J72" i="4" s="1"/>
  <c r="I82" i="4"/>
  <c r="J82" i="4" s="1"/>
  <c r="E82" i="4"/>
  <c r="K82" i="4"/>
  <c r="I59" i="4"/>
  <c r="J59" i="4" s="1"/>
  <c r="K59" i="4"/>
  <c r="K58" i="4"/>
  <c r="I58" i="4"/>
  <c r="J58" i="4" s="1"/>
  <c r="I85" i="4"/>
  <c r="J85" i="4" s="1"/>
  <c r="K85" i="4"/>
  <c r="I78" i="4"/>
  <c r="J78" i="4" s="1"/>
  <c r="K78" i="4"/>
  <c r="K90" i="4"/>
  <c r="I90" i="4"/>
  <c r="J90" i="4" s="1"/>
  <c r="I77" i="4"/>
  <c r="J77" i="4" s="1"/>
  <c r="K77" i="4"/>
  <c r="K81" i="4"/>
  <c r="I81" i="4"/>
  <c r="J81" i="4" s="1"/>
  <c r="H80" i="4"/>
  <c r="E80" i="4" s="1"/>
  <c r="E32" i="4"/>
  <c r="H58" i="4"/>
  <c r="E58" i="4" s="1"/>
  <c r="H70" i="4"/>
  <c r="E70" i="4" s="1"/>
  <c r="H72" i="4"/>
  <c r="E72" i="4" s="1"/>
  <c r="D34" i="4"/>
  <c r="I57" i="4"/>
  <c r="J57" i="4" s="1"/>
  <c r="K57" i="4"/>
  <c r="I55" i="4"/>
  <c r="J55" i="4" s="1"/>
  <c r="K55" i="4"/>
  <c r="K71" i="4"/>
  <c r="I71" i="4"/>
  <c r="J71" i="4" s="1"/>
  <c r="K68" i="4"/>
  <c r="I68" i="4"/>
  <c r="J68" i="4" s="1"/>
  <c r="B42" i="4"/>
  <c r="B47" i="4"/>
  <c r="B49" i="4"/>
  <c r="B44" i="4"/>
  <c r="K54" i="4"/>
  <c r="B46" i="4"/>
  <c r="I54" i="4"/>
  <c r="J54" i="4" s="1"/>
  <c r="B48" i="4"/>
  <c r="B43" i="4"/>
  <c r="B45" i="4"/>
  <c r="B41" i="4"/>
  <c r="I64" i="4"/>
  <c r="J64" i="4" s="1"/>
  <c r="K64" i="4"/>
  <c r="I84" i="4"/>
  <c r="J84" i="4" s="1"/>
  <c r="K84" i="4"/>
  <c r="I73" i="4"/>
  <c r="J73" i="4" s="1"/>
  <c r="K73" i="4"/>
  <c r="K61" i="4"/>
  <c r="I61" i="4"/>
  <c r="J61" i="4" s="1"/>
  <c r="I92" i="4"/>
  <c r="J92" i="4" s="1"/>
  <c r="K92" i="4"/>
  <c r="K74" i="4"/>
  <c r="I74" i="4"/>
  <c r="J74" i="4" s="1"/>
  <c r="K65" i="4"/>
  <c r="I65" i="4"/>
  <c r="J65" i="4" s="1"/>
  <c r="K91" i="4"/>
  <c r="I91" i="4"/>
  <c r="J91" i="4" s="1"/>
  <c r="K67" i="4"/>
  <c r="I67" i="4"/>
  <c r="J67" i="4" s="1"/>
  <c r="I56" i="4"/>
  <c r="J56" i="4" s="1"/>
  <c r="K56" i="4"/>
  <c r="K83" i="4"/>
  <c r="I83" i="4"/>
  <c r="J83" i="4" s="1"/>
  <c r="K76" i="4"/>
  <c r="I76" i="4"/>
  <c r="J76" i="4" s="1"/>
  <c r="K60" i="4"/>
  <c r="I60" i="4"/>
  <c r="J60" i="4" s="1"/>
  <c r="I62" i="4"/>
  <c r="J62" i="4" s="1"/>
  <c r="K62" i="4"/>
  <c r="I75" i="4"/>
  <c r="J75" i="4" s="1"/>
  <c r="K75" i="4"/>
  <c r="K86" i="4"/>
  <c r="I86" i="4"/>
  <c r="J86" i="4" s="1"/>
  <c r="K79" i="4"/>
  <c r="I79" i="4"/>
  <c r="J79" i="4" s="1"/>
  <c r="K88" i="4"/>
  <c r="I88" i="4"/>
  <c r="J88" i="4" s="1"/>
  <c r="K63" i="4"/>
  <c r="I63" i="4"/>
  <c r="J63" i="4" s="1"/>
  <c r="H57" i="4"/>
  <c r="E57" i="4" s="1"/>
  <c r="H68" i="4"/>
  <c r="E68" i="4" s="1"/>
  <c r="H54" i="4"/>
  <c r="E54" i="4" s="1"/>
  <c r="H89" i="4"/>
  <c r="E89" i="4" s="1"/>
  <c r="H64" i="4"/>
  <c r="E64" i="4" s="1"/>
  <c r="H59" i="4"/>
  <c r="E59" i="4" s="1"/>
  <c r="H85" i="4"/>
  <c r="E85" i="4" s="1"/>
  <c r="H78" i="4"/>
  <c r="E78" i="4" s="1"/>
  <c r="H90" i="4"/>
  <c r="E90" i="4" s="1"/>
  <c r="H77" i="4"/>
  <c r="E77" i="4" s="1"/>
  <c r="H84" i="4"/>
  <c r="E84" i="4" s="1"/>
  <c r="H61" i="4"/>
  <c r="E61" i="4" s="1"/>
  <c r="H92" i="4"/>
  <c r="E92" i="4" s="1"/>
  <c r="H73" i="4"/>
  <c r="E73" i="4" s="1"/>
  <c r="H79" i="4"/>
  <c r="E79" i="4" s="1"/>
  <c r="H65" i="4"/>
  <c r="E65" i="4" s="1"/>
  <c r="H81" i="4"/>
  <c r="E81" i="4" s="1"/>
  <c r="H91" i="4"/>
  <c r="E91" i="4" s="1"/>
  <c r="H67" i="4"/>
  <c r="E67" i="4" s="1"/>
  <c r="H74" i="4"/>
  <c r="E74" i="4" s="1"/>
  <c r="D32" i="4" l="1"/>
  <c r="F32" i="4"/>
  <c r="D33" i="4"/>
  <c r="F33" i="4"/>
  <c r="E31" i="4"/>
  <c r="A48" i="4"/>
  <c r="D48" i="4"/>
  <c r="E48" i="4" s="1"/>
  <c r="A47" i="4"/>
  <c r="D47" i="4"/>
  <c r="E47" i="4" s="1"/>
  <c r="D45" i="4"/>
  <c r="A45" i="4"/>
  <c r="A49" i="4"/>
  <c r="D49" i="4"/>
  <c r="E49" i="4" s="1"/>
  <c r="D43" i="4"/>
  <c r="E43" i="4" s="1"/>
  <c r="A43" i="4"/>
  <c r="A42" i="4"/>
  <c r="D42" i="4"/>
  <c r="E42" i="4" s="1"/>
  <c r="A41" i="4"/>
  <c r="D41" i="4"/>
  <c r="E41" i="4" s="1"/>
  <c r="D44" i="4"/>
  <c r="E44" i="4" s="1"/>
  <c r="A44" i="4"/>
  <c r="A46" i="4"/>
  <c r="D46" i="4"/>
  <c r="E46" i="4" s="1"/>
  <c r="D31" i="4" l="1"/>
  <c r="F31" i="4"/>
  <c r="E45" i="4"/>
  <c r="D36" i="4"/>
</calcChain>
</file>

<file path=xl/sharedStrings.xml><?xml version="1.0" encoding="utf-8"?>
<sst xmlns="http://schemas.openxmlformats.org/spreadsheetml/2006/main" count="1581" uniqueCount="629">
  <si>
    <t>psi</t>
  </si>
  <si>
    <t>mm</t>
  </si>
  <si>
    <t>Case Length</t>
  </si>
  <si>
    <t>Chamber Bore</t>
  </si>
  <si>
    <t>Barrel length</t>
  </si>
  <si>
    <t>Bullet Mass</t>
  </si>
  <si>
    <t>grains</t>
  </si>
  <si>
    <t>kg</t>
  </si>
  <si>
    <t>Velocity</t>
  </si>
  <si>
    <t>Chamber Pressure</t>
  </si>
  <si>
    <t>Burn length</t>
  </si>
  <si>
    <t>inches</t>
  </si>
  <si>
    <t>KE</t>
  </si>
  <si>
    <t>Metric Units</t>
  </si>
  <si>
    <t>Pascal</t>
  </si>
  <si>
    <t>meters</t>
  </si>
  <si>
    <t>Conversions</t>
  </si>
  <si>
    <t>Chamber Volume</t>
  </si>
  <si>
    <t>Bore Xsection</t>
  </si>
  <si>
    <t>Chamber Xsection</t>
  </si>
  <si>
    <t>Fall-off volume</t>
  </si>
  <si>
    <t>Acceleration Dist</t>
  </si>
  <si>
    <t>Kinetic Energy</t>
  </si>
  <si>
    <t>Joules</t>
  </si>
  <si>
    <t>m/sec</t>
  </si>
  <si>
    <t>feet/sec</t>
  </si>
  <si>
    <t>OUTPUT</t>
  </si>
  <si>
    <t>Damage Model</t>
  </si>
  <si>
    <t>Points</t>
  </si>
  <si>
    <t>Dice</t>
  </si>
  <si>
    <t>Wound Calcs</t>
  </si>
  <si>
    <t>MV</t>
  </si>
  <si>
    <t>Tumble Section</t>
  </si>
  <si>
    <t>Aspect Ratio</t>
  </si>
  <si>
    <t>L/Bore</t>
  </si>
  <si>
    <t>L/B</t>
  </si>
  <si>
    <t>Fragment</t>
  </si>
  <si>
    <t>JHP</t>
  </si>
  <si>
    <t>Tumble Weight</t>
  </si>
  <si>
    <t>Fragment Xsect</t>
  </si>
  <si>
    <t>JHP Xsect</t>
  </si>
  <si>
    <t>Wound Channel</t>
  </si>
  <si>
    <t>Normal</t>
  </si>
  <si>
    <t>Normal Xsect</t>
  </si>
  <si>
    <t>Armor Penetration</t>
  </si>
  <si>
    <t>Normal Damage</t>
  </si>
  <si>
    <t>JHP Damage</t>
  </si>
  <si>
    <t>Fragment Damage</t>
  </si>
  <si>
    <t>Approx Density</t>
  </si>
  <si>
    <t>Approx Volume</t>
  </si>
  <si>
    <t>AP</t>
  </si>
  <si>
    <t>INPUT</t>
  </si>
  <si>
    <t>Projectile Caliber</t>
  </si>
  <si>
    <t>Total Accelerated Mass</t>
  </si>
  <si>
    <t>Barrel bore</t>
  </si>
  <si>
    <t>Bullet Xsection</t>
  </si>
  <si>
    <t>JHP Penetration</t>
  </si>
  <si>
    <t>Force</t>
  </si>
  <si>
    <t>Expansion Ratio</t>
  </si>
  <si>
    <t>.40S&amp;W</t>
  </si>
  <si>
    <t>7.62x51mm</t>
  </si>
  <si>
    <t>.30-06</t>
  </si>
  <si>
    <t>M855 5.56x45mm</t>
  </si>
  <si>
    <t>M193 5.56x45mm</t>
  </si>
  <si>
    <t>.45 ACP</t>
  </si>
  <si>
    <t>115gr 9x19mm</t>
  </si>
  <si>
    <t>124gr 9x19mm</t>
  </si>
  <si>
    <t>147gr 9x19mm</t>
  </si>
  <si>
    <t>125gr .357M</t>
  </si>
  <si>
    <t>180gr 10mm Auto</t>
  </si>
  <si>
    <t>125gr .357 SIG</t>
  </si>
  <si>
    <t>Damage</t>
  </si>
  <si>
    <t>AP Damage</t>
  </si>
  <si>
    <t>expansion</t>
  </si>
  <si>
    <t>3d+1</t>
  </si>
  <si>
    <t>2d+2</t>
  </si>
  <si>
    <t>2d+1</t>
  </si>
  <si>
    <t>2d+1 {1}</t>
  </si>
  <si>
    <t>2d+1 {0.8}</t>
  </si>
  <si>
    <t>M955 5.56x45mm</t>
  </si>
  <si>
    <t>8d+0</t>
  </si>
  <si>
    <t>8d+0 {1.5}</t>
  </si>
  <si>
    <t>16" Naval gun</t>
  </si>
  <si>
    <t>5.7x28mm</t>
  </si>
  <si>
    <t>.50 AE</t>
  </si>
  <si>
    <t>7.62x39mm</t>
  </si>
  <si>
    <t>.300 Win Mag</t>
  </si>
  <si>
    <t>.50 BMG</t>
  </si>
  <si>
    <t>.380 ACP</t>
  </si>
  <si>
    <t>.22LR</t>
  </si>
  <si>
    <t>1d+2</t>
  </si>
  <si>
    <t>10mm APSDU</t>
  </si>
  <si>
    <t>3d+3</t>
  </si>
  <si>
    <t>Sectional Density</t>
  </si>
  <si>
    <t>Loss Coefficient</t>
  </si>
  <si>
    <t>Range</t>
  </si>
  <si>
    <t>MV Xsect</t>
  </si>
  <si>
    <t>Penetration</t>
  </si>
  <si>
    <t>120mm M829-A1</t>
  </si>
  <si>
    <t>6.86x46mmCL</t>
  </si>
  <si>
    <t>5.5x40mmCL</t>
  </si>
  <si>
    <t>5d+2</t>
  </si>
  <si>
    <t>11x20mmCL</t>
  </si>
  <si>
    <t>4.73x33mmCLS</t>
  </si>
  <si>
    <t>4mm Gauss</t>
  </si>
  <si>
    <t>DU Tip</t>
  </si>
  <si>
    <t>7.5x50mmCL</t>
  </si>
  <si>
    <t>Mark 16 5.56 DS</t>
  </si>
  <si>
    <t>7.3 lbs</t>
  </si>
  <si>
    <t>6.86x46mmCL APSW</t>
  </si>
  <si>
    <t>7d+0</t>
  </si>
  <si>
    <t>5.45x39mm</t>
  </si>
  <si>
    <t>5d+1</t>
  </si>
  <si>
    <t>.338 Winchester Magnum</t>
  </si>
  <si>
    <t>D(pts)</t>
  </si>
  <si>
    <t>Dmg</t>
  </si>
  <si>
    <t>Range (yds)</t>
  </si>
  <si>
    <t>Range(miles)</t>
  </si>
  <si>
    <t>1d-5</t>
  </si>
  <si>
    <t>Dam</t>
  </si>
  <si>
    <t>.338 Caseless Ultramag</t>
  </si>
  <si>
    <t>4.6x30mm PDW</t>
  </si>
  <si>
    <t>2d+3</t>
  </si>
  <si>
    <t>2d+3 {0.7}</t>
  </si>
  <si>
    <t>.303 British</t>
  </si>
  <si>
    <t>6d+2</t>
  </si>
  <si>
    <t>1d+1</t>
  </si>
  <si>
    <t>2.8 lbs</t>
  </si>
  <si>
    <t>2d+2 {0.7}</t>
  </si>
  <si>
    <t>2d+0 {1.6}</t>
  </si>
  <si>
    <t>3d+1 {0.7}</t>
  </si>
  <si>
    <t>2d+3 {1.4}</t>
  </si>
  <si>
    <t>4.4 lbs</t>
  </si>
  <si>
    <t>5d+0</t>
  </si>
  <si>
    <t>4d+3</t>
  </si>
  <si>
    <t>6d+1</t>
  </si>
  <si>
    <t>10.3 lbs</t>
  </si>
  <si>
    <t>6d+2 {2.1}</t>
  </si>
  <si>
    <t>7d+2</t>
  </si>
  <si>
    <t>8d+1</t>
  </si>
  <si>
    <t>14d+3</t>
  </si>
  <si>
    <t>193d+2</t>
  </si>
  <si>
    <t>821d+3</t>
  </si>
  <si>
    <t>12 Gauge Shotgun</t>
  </si>
  <si>
    <t>2d+1 {0.5}</t>
  </si>
  <si>
    <t>.458 Winchester Magnum</t>
  </si>
  <si>
    <t>12.7x22mmCL</t>
  </si>
  <si>
    <t>3d+1 {2.6}</t>
  </si>
  <si>
    <t>5.5x20mmCL</t>
  </si>
  <si>
    <t>5.7x33mmCL  CLAW</t>
  </si>
  <si>
    <t>2.9 lbs</t>
  </si>
  <si>
    <t>10mm Pinata Stick</t>
  </si>
  <si>
    <t>10d+0</t>
  </si>
  <si>
    <t>2d+0</t>
  </si>
  <si>
    <t>2d+1 {1.6}</t>
  </si>
  <si>
    <t>10mm APSW</t>
  </si>
  <si>
    <t>3d+2</t>
  </si>
  <si>
    <t>3d+2 {1}</t>
  </si>
  <si>
    <t>6d+1 {0.3}</t>
  </si>
  <si>
    <t xml:space="preserve"> .40S&amp;W APSFe</t>
  </si>
  <si>
    <t>7d+1</t>
  </si>
  <si>
    <t>7d+1 {0.2}</t>
  </si>
  <si>
    <t>3.2 lbs</t>
  </si>
  <si>
    <t>2d+1 {0.4}</t>
  </si>
  <si>
    <t>Traveller 7mm ACR</t>
  </si>
  <si>
    <t>Chinese 5.8x42mm</t>
  </si>
  <si>
    <t>5d+0 {0.6}</t>
  </si>
  <si>
    <t>5.9 lbs</t>
  </si>
  <si>
    <t>2588 lbs</t>
  </si>
  <si>
    <t>Chinese NBR-2017</t>
  </si>
  <si>
    <t>10.8 lbs</t>
  </si>
  <si>
    <t>7.62x25 Tokarev</t>
  </si>
  <si>
    <t>12 Gauge Shotgun Slug</t>
  </si>
  <si>
    <t>8.3 lbs</t>
  </si>
  <si>
    <t>14.5x114mm KPV</t>
  </si>
  <si>
    <t>18d+1</t>
  </si>
  <si>
    <t>42.2 lbs</t>
  </si>
  <si>
    <t>1d-4</t>
  </si>
  <si>
    <t>Penalty</t>
  </si>
  <si>
    <t>150gr NATO 7.62x51mm</t>
  </si>
  <si>
    <t>1d+3</t>
  </si>
  <si>
    <t>1d+3 {0.6}</t>
  </si>
  <si>
    <t>13d+2</t>
  </si>
  <si>
    <t>"68" Liquid Propellant</t>
  </si>
  <si>
    <t>7.8 lbs</t>
  </si>
  <si>
    <t>M41A1 Pulse Rifle</t>
  </si>
  <si>
    <t>M41A3 Light Support Rifle</t>
  </si>
  <si>
    <t>11.7 lbs</t>
  </si>
  <si>
    <t>240gr .44M</t>
  </si>
  <si>
    <t>6.86x46mmCL Subsonic</t>
  </si>
  <si>
    <t>7.7x56mmR: 13.9g, mv 610m/s</t>
  </si>
  <si>
    <t>11.43x59mmR: 31.1g, mv 400m/s</t>
  </si>
  <si>
    <t>11.43x63mmR: 31.1g, mv 360m/s</t>
  </si>
  <si>
    <t>16.7x97mmR: 92.1g mv ? (probably around 400m/s</t>
  </si>
  <si>
    <t>25x94mmR: 206g, mv 470m/s</t>
  </si>
  <si>
    <t>37x94mmR: 555g, mv 367m/s</t>
  </si>
  <si>
    <t>7d+0 {2.2}</t>
  </si>
  <si>
    <t>Con</t>
  </si>
  <si>
    <t>Vo</t>
  </si>
  <si>
    <t>SD</t>
  </si>
  <si>
    <t>A</t>
  </si>
  <si>
    <t>MaxR</t>
  </si>
  <si>
    <t>D</t>
  </si>
  <si>
    <t>g</t>
  </si>
  <si>
    <t>Q</t>
  </si>
  <si>
    <t>Max Range</t>
  </si>
  <si>
    <t>2d+1 {1.2}</t>
  </si>
  <si>
    <t>2.5 lbs</t>
  </si>
  <si>
    <t>2d+1 {1.3}</t>
  </si>
  <si>
    <t>3.1 lbs</t>
  </si>
  <si>
    <t>4.6 lbs</t>
  </si>
  <si>
    <t>5 lbs</t>
  </si>
  <si>
    <t>4.7 lbs</t>
  </si>
  <si>
    <t>5d+0 {0.9}</t>
  </si>
  <si>
    <t>5d+0 {0.4}</t>
  </si>
  <si>
    <t>5.1 lbs</t>
  </si>
  <si>
    <t>4d+0</t>
  </si>
  <si>
    <t>4d+0 {1.8}</t>
  </si>
  <si>
    <t>5.3 lbs</t>
  </si>
  <si>
    <t>5d+1 {0.8}</t>
  </si>
  <si>
    <t>5.4 lbs</t>
  </si>
  <si>
    <t>5.5 lbs</t>
  </si>
  <si>
    <t>6d+0</t>
  </si>
  <si>
    <t>6d+0 {0.5}</t>
  </si>
  <si>
    <t>7 lbs</t>
  </si>
  <si>
    <t>Traveller 7mm ACR APS</t>
  </si>
  <si>
    <t>7.4 lbs</t>
  </si>
  <si>
    <t>8.6 lbs</t>
  </si>
  <si>
    <t>10.2 lbs</t>
  </si>
  <si>
    <t>8d+0 {0.8}</t>
  </si>
  <si>
    <t>8d+2</t>
  </si>
  <si>
    <t>11.9 lbs</t>
  </si>
  <si>
    <t>13.4 lbs</t>
  </si>
  <si>
    <t>15.4 lbs</t>
  </si>
  <si>
    <t>16.8 lbs</t>
  </si>
  <si>
    <t>89601.6 lbs</t>
  </si>
  <si>
    <t>Cartridge Name</t>
  </si>
  <si>
    <t>3d+0</t>
  </si>
  <si>
    <t>3d+0 {1.3}</t>
  </si>
  <si>
    <t>2d+2 {1.8}</t>
  </si>
  <si>
    <t>3d+0 {1.5}</t>
  </si>
  <si>
    <t>6.8x43mm SPC</t>
  </si>
  <si>
    <t>6d+0 {1.6}</t>
  </si>
  <si>
    <t>4d+3 {1.5}</t>
  </si>
  <si>
    <t>6d+0 {2.4}</t>
  </si>
  <si>
    <t>6d+0 {0.7}</t>
  </si>
  <si>
    <t>Caliber(in)</t>
  </si>
  <si>
    <t>.45GAP</t>
  </si>
  <si>
    <t>2d+1 {2}</t>
  </si>
  <si>
    <t>2d+0 {2.6}</t>
  </si>
  <si>
    <t>2d+1 {1.8}</t>
  </si>
  <si>
    <t>2d+1 {1.5}</t>
  </si>
  <si>
    <t>.500 S&amp;W</t>
  </si>
  <si>
    <t>6d+0 {3}</t>
  </si>
  <si>
    <t>5d+0 {3.5}</t>
  </si>
  <si>
    <t>6d+0 {3.5}</t>
  </si>
  <si>
    <t>2d+0 {1.8}</t>
  </si>
  <si>
    <t>1d+2 {2.7}</t>
  </si>
  <si>
    <t>1d+1 {0.6}</t>
  </si>
  <si>
    <t>1d+0 {0.7}</t>
  </si>
  <si>
    <t>1d+2 {1.1}</t>
  </si>
  <si>
    <t>1d+1 {1.6}</t>
  </si>
  <si>
    <t>2d+1 {1.4}</t>
  </si>
  <si>
    <t>2d+0 {2.2}</t>
  </si>
  <si>
    <t>2d+2 {1.3}</t>
  </si>
  <si>
    <t>2d+2 {1.4}</t>
  </si>
  <si>
    <t>2d+3 {1.6}</t>
  </si>
  <si>
    <t>2d+1 {2.2}</t>
  </si>
  <si>
    <t>3d+3 {2.2}</t>
  </si>
  <si>
    <t>3d+3 {2.4}</t>
  </si>
  <si>
    <t>.338 Lapua Magnum</t>
  </si>
  <si>
    <t>9d+1</t>
  </si>
  <si>
    <t>9d+1 {2.5}</t>
  </si>
  <si>
    <t>7d+1 {2.7}</t>
  </si>
  <si>
    <t>9d+1 {4}</t>
  </si>
  <si>
    <t>13.1 lbs</t>
  </si>
  <si>
    <t>.600 Nitro Express pistol</t>
  </si>
  <si>
    <t>10d+0 {5.4}</t>
  </si>
  <si>
    <t>8d+0 {6.4}</t>
  </si>
  <si>
    <t>10d+0 {7}</t>
  </si>
  <si>
    <t>17.3 lbs</t>
  </si>
  <si>
    <t>12 Gauge Flechettes</t>
  </si>
  <si>
    <t>1d+3 {0.5}</t>
  </si>
  <si>
    <t>1d+2 {0.2}</t>
  </si>
  <si>
    <t>Projectile Load</t>
  </si>
  <si>
    <t>8 gauge shotgun</t>
  </si>
  <si>
    <t>7d+0 {5.6}</t>
  </si>
  <si>
    <t>6d+0 {7.4}</t>
  </si>
  <si>
    <t>7d+0 {5.8}</t>
  </si>
  <si>
    <t>7d+0 {4.66}</t>
  </si>
  <si>
    <t>12.7 lbs</t>
  </si>
  <si>
    <t>MV (9mm)</t>
  </si>
  <si>
    <t>7d+0 {1.9}</t>
  </si>
  <si>
    <t>5d+1 {2.1}</t>
  </si>
  <si>
    <t>7d+0 {3}</t>
  </si>
  <si>
    <t>7d+0 {0.84}</t>
  </si>
  <si>
    <t>5d+2 {1.1}</t>
  </si>
  <si>
    <t>5d+2 {1.7}</t>
  </si>
  <si>
    <t>1d+1 {0.44}</t>
  </si>
  <si>
    <t>1d+2 {0.94}</t>
  </si>
  <si>
    <t>1d+3 {0.74}</t>
  </si>
  <si>
    <t>2d+1 {0.39}</t>
  </si>
  <si>
    <t>2d+0 {1.2}</t>
  </si>
  <si>
    <t>2d+1 {0.72}</t>
  </si>
  <si>
    <t>2d+2 {0.9}</t>
  </si>
  <si>
    <t>2d+2 {0.3}</t>
  </si>
  <si>
    <t>2d+0 {1.51}</t>
  </si>
  <si>
    <t>2d+1 {1.02}</t>
  </si>
  <si>
    <t>2d+3 {0.4}</t>
  </si>
  <si>
    <t>2d+3 {0.41}</t>
  </si>
  <si>
    <t>2d+1 {1.22}</t>
  </si>
  <si>
    <t>2d+0 {1.7}</t>
  </si>
  <si>
    <t>2d+2 {0.97}</t>
  </si>
  <si>
    <t>2d+1 {1.46}</t>
  </si>
  <si>
    <t>2d+2 {0.98}</t>
  </si>
  <si>
    <t>2d+3 {1.3}</t>
  </si>
  <si>
    <t>2d+3 {0.98}</t>
  </si>
  <si>
    <t>3d+1 {0.3}</t>
  </si>
  <si>
    <t>3d+1 {0.9}</t>
  </si>
  <si>
    <t>3d+1 {0.33}</t>
  </si>
  <si>
    <t>2d+3 {1.21}</t>
  </si>
  <si>
    <t>3d+1 {0.6}</t>
  </si>
  <si>
    <t>3d+1 {1}</t>
  </si>
  <si>
    <t>3d+1 {0.28}</t>
  </si>
  <si>
    <t>2d+3 {1.9}</t>
  </si>
  <si>
    <t>2d+1 {2.5}</t>
  </si>
  <si>
    <t>2d+3 {1.39}</t>
  </si>
  <si>
    <t>3d+0 {0.98}</t>
  </si>
  <si>
    <t>3d+2 {0.5}</t>
  </si>
  <si>
    <t>3d+2 {1.4}</t>
  </si>
  <si>
    <t>3d+2 {0.48}</t>
  </si>
  <si>
    <t>5d+0 {1.5}</t>
  </si>
  <si>
    <t>5d+0 {0.38}</t>
  </si>
  <si>
    <t>4d+3 {1.1}</t>
  </si>
  <si>
    <t>3d+3 {1}</t>
  </si>
  <si>
    <t>4d+3 {1.8}</t>
  </si>
  <si>
    <t>4d+3 {0.44}</t>
  </si>
  <si>
    <t>3d+3 {1.44}</t>
  </si>
  <si>
    <t>3d+1 {3.4}</t>
  </si>
  <si>
    <t>3d+3 {2.5}</t>
  </si>
  <si>
    <t>3d+3 {1.81}</t>
  </si>
  <si>
    <t>5d+0 {1.2}</t>
  </si>
  <si>
    <t>4d+0 {1.1}</t>
  </si>
  <si>
    <t>5d+0 {1.8}</t>
  </si>
  <si>
    <t>5d+0 {0.49}</t>
  </si>
  <si>
    <t>6d+0 {1.97}</t>
  </si>
  <si>
    <t>4d+0 {2.4}</t>
  </si>
  <si>
    <t>3d+2 {3.2}</t>
  </si>
  <si>
    <t>4d+0 {2.5}</t>
  </si>
  <si>
    <t>5d+1 {1}</t>
  </si>
  <si>
    <t>4d+1 {1}</t>
  </si>
  <si>
    <t>5d+1 {1.7}</t>
  </si>
  <si>
    <t>5d+1 {0.45}</t>
  </si>
  <si>
    <t>5d+1 {0.4}</t>
  </si>
  <si>
    <t>5d+0 {0.8}</t>
  </si>
  <si>
    <t>5d+2 {0.5}</t>
  </si>
  <si>
    <t>4d+1 {1.8}</t>
  </si>
  <si>
    <t>5d+1 {2.4}</t>
  </si>
  <si>
    <t>6d+0 {0.69}</t>
  </si>
  <si>
    <t>6.7 lbs</t>
  </si>
  <si>
    <t>5d+1 {1.2}</t>
  </si>
  <si>
    <t>7d+1 {0.7}</t>
  </si>
  <si>
    <t>7d+1 {1.3}</t>
  </si>
  <si>
    <t>6d+1 {1.1}</t>
  </si>
  <si>
    <t>6d+1 {1.8}</t>
  </si>
  <si>
    <t>6d+1 {0.47}</t>
  </si>
  <si>
    <t>6d+1 {2.6}</t>
  </si>
  <si>
    <t>6d+1 {0.74}</t>
  </si>
  <si>
    <t>8d+0 {0.21}</t>
  </si>
  <si>
    <t>6d+2 {1.9}</t>
  </si>
  <si>
    <t>5d+0 {2.1}</t>
  </si>
  <si>
    <t>6d+2 {2.8}</t>
  </si>
  <si>
    <t>6d+2 {0.86}</t>
  </si>
  <si>
    <t>6d+2 {2.2}</t>
  </si>
  <si>
    <t>5d+0 {2.3}</t>
  </si>
  <si>
    <t>6d+2 {3.1}</t>
  </si>
  <si>
    <t>6d+2 {0.9}</t>
  </si>
  <si>
    <t>1d+3 {0.12}</t>
  </si>
  <si>
    <t>2d+0 {0.7}</t>
  </si>
  <si>
    <t>1d+3 {1.1}</t>
  </si>
  <si>
    <t>2d+0 {0.8}</t>
  </si>
  <si>
    <t>2d+0 {0.68}</t>
  </si>
  <si>
    <t>5d+0 {3.2}</t>
  </si>
  <si>
    <t>4d+2 {5.2}</t>
  </si>
  <si>
    <t>5d+0 {3.22}</t>
  </si>
  <si>
    <t>7d+0 {1.4}</t>
  </si>
  <si>
    <t>6d+3 {0.6}</t>
  </si>
  <si>
    <t>7d+0 {0.56}</t>
  </si>
  <si>
    <t>5d+1 {2.2}</t>
  </si>
  <si>
    <t>7d+0 {3.2}</t>
  </si>
  <si>
    <t>7d+0 {0.87}</t>
  </si>
  <si>
    <t>7d+1 {1.9}</t>
  </si>
  <si>
    <t>5d+2 {2.1}</t>
  </si>
  <si>
    <t>7d+1 {3}</t>
  </si>
  <si>
    <t>7d+1 {0.86}</t>
  </si>
  <si>
    <t>8d+0 {2}</t>
  </si>
  <si>
    <t>6d+1 {2.2}</t>
  </si>
  <si>
    <t>8d+0 {3.1}</t>
  </si>
  <si>
    <t>8d+0 {0.87}</t>
  </si>
  <si>
    <t>8d+1 {2.3}</t>
  </si>
  <si>
    <t>8d+1 {3.5}</t>
  </si>
  <si>
    <t>8d+1 {0.95}</t>
  </si>
  <si>
    <t>7d+2 {2.2}</t>
  </si>
  <si>
    <t>7d+2 {1.2}</t>
  </si>
  <si>
    <t>7d+2 {3.3}</t>
  </si>
  <si>
    <t>7d+2 {1.24}</t>
  </si>
  <si>
    <t>8d+0 {2.5}</t>
  </si>
  <si>
    <t>6d+1 {2.7}</t>
  </si>
  <si>
    <t>8d+0 {3.7}</t>
  </si>
  <si>
    <t>8d+0 {1.09}</t>
  </si>
  <si>
    <t>9d+1 {1.08}</t>
  </si>
  <si>
    <t>8d+1 {2.2}</t>
  </si>
  <si>
    <t>8d+1 {1.2}</t>
  </si>
  <si>
    <t>8d+1 {3.4}</t>
  </si>
  <si>
    <t>8d+1 {1.24}</t>
  </si>
  <si>
    <t>8d+2 {2.5}</t>
  </si>
  <si>
    <t>6d+3 {2.7}</t>
  </si>
  <si>
    <t>8d+2 {3.9}</t>
  </si>
  <si>
    <t>8d+2 {1.08}</t>
  </si>
  <si>
    <t>8d+0 {4}</t>
  </si>
  <si>
    <t>6d+1 {4.6}</t>
  </si>
  <si>
    <t>8d+0 {5.1}</t>
  </si>
  <si>
    <t>8d+0 {1.83}</t>
  </si>
  <si>
    <t>10d+0 {3.2}</t>
  </si>
  <si>
    <t>10d+0 {4.9}</t>
  </si>
  <si>
    <t>10d+0 {1.41}</t>
  </si>
  <si>
    <t>14d+3 {1.3}</t>
  </si>
  <si>
    <t>14d+3 {0.4}</t>
  </si>
  <si>
    <t>14d+3 {2.8}</t>
  </si>
  <si>
    <t>14d+3 {0.35}</t>
  </si>
  <si>
    <t>10d+0 {2.88}</t>
  </si>
  <si>
    <t>13d+2 {4.7}</t>
  </si>
  <si>
    <t>13d+2 {2.1}</t>
  </si>
  <si>
    <t>13d+2 {7.4}</t>
  </si>
  <si>
    <t>13d+2 {2.15}</t>
  </si>
  <si>
    <t>18d+1 {5.9}</t>
  </si>
  <si>
    <t>18d+1 {2.7}</t>
  </si>
  <si>
    <t>18d+1 {9.8}</t>
  </si>
  <si>
    <t>18d+1 {2.75}</t>
  </si>
  <si>
    <t>193d+2 {93.1}</t>
  </si>
  <si>
    <t>193d+2 {15.3}</t>
  </si>
  <si>
    <t>193d+2 {184.6}</t>
  </si>
  <si>
    <t>193d+2 {15.32}</t>
  </si>
  <si>
    <t>821d+3 {2721.5}</t>
  </si>
  <si>
    <t>701d+0 {2503}</t>
  </si>
  <si>
    <t>821d+3 {3959.7}</t>
  </si>
  <si>
    <t>821d+3 {1392.49}</t>
  </si>
  <si>
    <t>Tumble Range</t>
  </si>
  <si>
    <t>6.5 Grendel</t>
  </si>
  <si>
    <t>6d+1 {1.7}</t>
  </si>
  <si>
    <t>6d+1 {0.69}</t>
  </si>
  <si>
    <t>5d+1 {1.1}</t>
  </si>
  <si>
    <t>5d+1 {1.8}</t>
  </si>
  <si>
    <t>5d+1 {0.48}</t>
  </si>
  <si>
    <t>Delta Time</t>
  </si>
  <si>
    <t>ToF</t>
  </si>
  <si>
    <t>Avg V</t>
  </si>
  <si>
    <t>Energy Density (J/g)</t>
  </si>
  <si>
    <t>Bullet SM</t>
  </si>
  <si>
    <t>Log(EnDens)</t>
  </si>
  <si>
    <t>1.8*log(EnDens)-1.2</t>
  </si>
  <si>
    <t>18 pounder smoothbore</t>
  </si>
  <si>
    <t>58d+2 {108.58}</t>
  </si>
  <si>
    <t>Unliving</t>
  </si>
  <si>
    <t>Homog</t>
  </si>
  <si>
    <t>Arrow</t>
  </si>
  <si>
    <t>1d</t>
  </si>
  <si>
    <t>Speed/Range</t>
  </si>
  <si>
    <t>Modifier</t>
  </si>
  <si>
    <t>ICM</t>
  </si>
  <si>
    <t>ICM SM</t>
  </si>
  <si>
    <t>Damage dice</t>
  </si>
  <si>
    <t>"Dice ICM"</t>
  </si>
  <si>
    <t>3d+0 {1}</t>
  </si>
  <si>
    <t>2d+2 {1.2}</t>
  </si>
  <si>
    <t>3d+0 {1.2}</t>
  </si>
  <si>
    <t>3d+0 {0.74}</t>
  </si>
  <si>
    <t>.416 Barrett</t>
  </si>
  <si>
    <t>11d+2</t>
  </si>
  <si>
    <t>11d+2 {3.5}</t>
  </si>
  <si>
    <t>11d+2 {1.5}</t>
  </si>
  <si>
    <t>11d+2 {5.6}</t>
  </si>
  <si>
    <t>11d+2 {1.54}</t>
  </si>
  <si>
    <t>Big Damage</t>
  </si>
  <si>
    <t>1/2D Range</t>
  </si>
  <si>
    <t>D&amp;D Damage?</t>
  </si>
  <si>
    <t>D&amp;D</t>
  </si>
  <si>
    <t>Roughly</t>
  </si>
  <si>
    <t>2d6</t>
  </si>
  <si>
    <t>2d6+1</t>
  </si>
  <si>
    <t>2d6+3</t>
  </si>
  <si>
    <t>2d8</t>
  </si>
  <si>
    <t>2d8+2</t>
  </si>
  <si>
    <t>2d10</t>
  </si>
  <si>
    <t>2d10+1</t>
  </si>
  <si>
    <t>2D10+2</t>
  </si>
  <si>
    <t>2D12</t>
  </si>
  <si>
    <t>2D12+2</t>
  </si>
  <si>
    <t>6D6+3</t>
  </si>
  <si>
    <t>8D6+1</t>
  </si>
  <si>
    <t>AP Channel</t>
  </si>
  <si>
    <t>Barrel Length (mm)</t>
  </si>
  <si>
    <t>Barrel Length (in)</t>
  </si>
  <si>
    <t>Velocity (m/s)</t>
  </si>
  <si>
    <t>Energy (J)</t>
  </si>
  <si>
    <t>D&amp;D Damage</t>
  </si>
  <si>
    <t>1d+3 {1.6}</t>
  </si>
  <si>
    <t>TL</t>
  </si>
  <si>
    <t>Weapon</t>
  </si>
  <si>
    <t>Acc</t>
  </si>
  <si>
    <t>Weight</t>
  </si>
  <si>
    <t>RoF</t>
  </si>
  <si>
    <t>Shots</t>
  </si>
  <si>
    <t>ST</t>
  </si>
  <si>
    <t>Bulk</t>
  </si>
  <si>
    <t>Rcl</t>
  </si>
  <si>
    <t>Cost</t>
  </si>
  <si>
    <t>LC</t>
  </si>
  <si>
    <t>Heavy Pistol, 10mmCLP</t>
  </si>
  <si>
    <t>3d+2 pi+</t>
  </si>
  <si>
    <t xml:space="preserve">   with APHC</t>
  </si>
  <si>
    <t xml:space="preserve">   with APDS</t>
  </si>
  <si>
    <t xml:space="preserve">   with APHEX</t>
  </si>
  <si>
    <t xml:space="preserve">   with APEP</t>
  </si>
  <si>
    <t>3d+2 (2) pi</t>
  </si>
  <si>
    <t>3d+2 (3) pi</t>
  </si>
  <si>
    <t>3d+2 (2) pi+ and 1d-4 cr ex [1d-2]</t>
  </si>
  <si>
    <t>WPS</t>
  </si>
  <si>
    <t>215/1,950</t>
  </si>
  <si>
    <t>425/2,875</t>
  </si>
  <si>
    <t>2.3/.45</t>
  </si>
  <si>
    <t>2.3/.75</t>
  </si>
  <si>
    <t>850/4,675</t>
  </si>
  <si>
    <t>225/1,725</t>
  </si>
  <si>
    <t>1.2/.2</t>
  </si>
  <si>
    <t xml:space="preserve">     with JHP</t>
  </si>
  <si>
    <t xml:space="preserve">     with APHC</t>
  </si>
  <si>
    <t>$325/35</t>
  </si>
  <si>
    <t>Magnum Pistol, 15mm</t>
  </si>
  <si>
    <t>5d pi++</t>
  </si>
  <si>
    <t>4.5/0.7</t>
  </si>
  <si>
    <t>450/2,950</t>
  </si>
  <si>
    <t xml:space="preserve">     with APHEX</t>
  </si>
  <si>
    <t>5d (2) pi+ and 1d-2 cr ex [1d-1]</t>
  </si>
  <si>
    <t xml:space="preserve">     with APDS</t>
  </si>
  <si>
    <t>675/4,500</t>
  </si>
  <si>
    <t>4d+1 (2) pi</t>
  </si>
  <si>
    <t>6d+1 (2) pi+</t>
  </si>
  <si>
    <t>Medium Pistol, 7.8mm</t>
  </si>
  <si>
    <t>2/.4</t>
  </si>
  <si>
    <t>250/1,900</t>
  </si>
  <si>
    <t>$700/35</t>
  </si>
  <si>
    <t>2d+2 pi</t>
  </si>
  <si>
    <t>2d pi+</t>
  </si>
  <si>
    <t>470/2,700</t>
  </si>
  <si>
    <t>2.2/.4</t>
  </si>
  <si>
    <t>2d+2 (2) pi-</t>
  </si>
  <si>
    <t>15mm CL</t>
  </si>
  <si>
    <t>Anti-Materiel Rifle, 15x103mm</t>
  </si>
  <si>
    <t>6dx3 pi+</t>
  </si>
  <si>
    <t>6+3</t>
  </si>
  <si>
    <t>925/6,950</t>
  </si>
  <si>
    <t>12B</t>
  </si>
  <si>
    <t>$8,000/$200</t>
  </si>
  <si>
    <t>30/3.5</t>
  </si>
  <si>
    <t>18d+0 {2.8}</t>
  </si>
  <si>
    <t>Assault Rifle, 7x35mm CL</t>
  </si>
  <si>
    <t>6d pi</t>
  </si>
  <si>
    <t>425/4,400</t>
  </si>
  <si>
    <t>$1,600/$35</t>
  </si>
  <si>
    <t>7.5/1.5</t>
  </si>
  <si>
    <t>Gatling Carbine, 5.9x30mm CCTA</t>
  </si>
  <si>
    <t>3d+1 pi</t>
  </si>
  <si>
    <t>500/3,350</t>
  </si>
  <si>
    <t>14.5/5.5</t>
  </si>
  <si>
    <t xml:space="preserve">      5.9x30mm CCTAPX</t>
  </si>
  <si>
    <t>3d-1(2) pi+</t>
  </si>
  <si>
    <t>585/3,600</t>
  </si>
  <si>
    <t>18.6/9.6</t>
  </si>
  <si>
    <t>MV (abs)</t>
  </si>
  <si>
    <t>Payload Rifle, 25x35mm CL</t>
  </si>
  <si>
    <t>10d pi++</t>
  </si>
  <si>
    <t>3+3</t>
  </si>
  <si>
    <t>550/3,600</t>
  </si>
  <si>
    <t>24.5/4.5</t>
  </si>
  <si>
    <t>Storm Rifle, 10x70mm CLTA</t>
  </si>
  <si>
    <t>10d pi+</t>
  </si>
  <si>
    <t>5+3</t>
  </si>
  <si>
    <t>775/5,500</t>
  </si>
  <si>
    <t>10/1.2</t>
  </si>
  <si>
    <t>$2,700/$35</t>
  </si>
  <si>
    <t>LP Target</t>
  </si>
  <si>
    <t>ETC Target</t>
  </si>
  <si>
    <t>8d</t>
  </si>
  <si>
    <t>Tumble Channel</t>
  </si>
  <si>
    <t>.45-70</t>
  </si>
  <si>
    <t>6d+2 {2.6}</t>
  </si>
  <si>
    <t>6d+0 {2}</t>
  </si>
  <si>
    <t>6d+2 {3.4}</t>
  </si>
  <si>
    <t>6d+2 {1.61}</t>
  </si>
  <si>
    <t>.277 SIG Fury</t>
  </si>
  <si>
    <t>698 yds</t>
  </si>
  <si>
    <t>7d+2 {1.8}</t>
  </si>
  <si>
    <t>5d+3 {1.8}</t>
  </si>
  <si>
    <t>7d+2 {3}</t>
  </si>
  <si>
    <t>7d+2 {0.71}</t>
  </si>
  <si>
    <t>1.8 (3 fragmenting)</t>
  </si>
  <si>
    <t>6d</t>
  </si>
  <si>
    <t>7d</t>
  </si>
  <si>
    <t>6d+3</t>
  </si>
  <si>
    <t>7d+3</t>
  </si>
  <si>
    <t>8d+3</t>
  </si>
  <si>
    <t>9d</t>
  </si>
  <si>
    <t>ALT Formula</t>
  </si>
  <si>
    <t>Big Damag</t>
  </si>
  <si>
    <t>2d+1 {0.7}</t>
  </si>
  <si>
    <t>2d+1 {1.05}</t>
  </si>
  <si>
    <t>2d+1 {0.44}</t>
  </si>
  <si>
    <t>2d+1 {1.23}</t>
  </si>
  <si>
    <t>Simple damag</t>
  </si>
  <si>
    <t>1d+1 {0.43}</t>
  </si>
  <si>
    <t>2d+1 {1.1}</t>
  </si>
  <si>
    <t>2d+1 {0.9}</t>
  </si>
  <si>
    <t>17d+3</t>
  </si>
  <si>
    <t>17d+3 {6.4}</t>
  </si>
  <si>
    <t>17d+3 {10.8}</t>
  </si>
  <si>
    <t>17d+3 {2.82}</t>
  </si>
  <si>
    <t>2d+1 {0.71}</t>
  </si>
  <si>
    <t>2d+2 {0.31}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</si>
</sst>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##0.00E+0"/>
    <numFmt numFmtId="168" formatCode="##0.000E+0"/>
    <numFmt numFmtId="169" formatCode="##0.0000E+0"/>
    <numFmt numFmtId="170" formatCode="0.0%"/>
    <numFmt numFmtId="171" formatCode="_(* #,##0.0_);_(* \(#,##0.0\);_(* &quot;-&quot;??_);_(@_)"/>
    <numFmt numFmtId="172" formatCode="_(* #,##0_);_(* \(#,##0\);_(* &quot;-&quot;??_);_(@_)"/>
  </numFmts>
  <fonts count="12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8"/>
      <name val="Arial"/>
      <family val="2"/>
    </font>
    <font>
      <sz val="10"/>
      <name val="Arial Unicode MS"/>
      <family val="2"/>
    </font>
    <font>
      <sz val="11"/>
      <color rgb="FF0061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48" fontId="0" fillId="0" borderId="3" xfId="0" applyNumberFormat="1" applyBorder="1"/>
    <xf numFmtId="48" fontId="0" fillId="0" borderId="5" xfId="0" applyNumberFormat="1" applyBorder="1"/>
    <xf numFmtId="164" fontId="0" fillId="0" borderId="0" xfId="0" applyNumberFormat="1"/>
    <xf numFmtId="0" fontId="2" fillId="0" borderId="0" xfId="0" applyFont="1"/>
    <xf numFmtId="2" fontId="0" fillId="0" borderId="7" xfId="0" applyNumberFormat="1" applyBorder="1"/>
    <xf numFmtId="0" fontId="0" fillId="0" borderId="8" xfId="0" applyBorder="1"/>
    <xf numFmtId="43" fontId="0" fillId="0" borderId="9" xfId="1" applyFont="1" applyBorder="1"/>
    <xf numFmtId="48" fontId="0" fillId="0" borderId="6" xfId="0" applyNumberFormat="1" applyBorder="1"/>
    <xf numFmtId="48" fontId="0" fillId="0" borderId="0" xfId="0" applyNumberFormat="1"/>
    <xf numFmtId="0" fontId="0" fillId="0" borderId="7" xfId="0" applyBorder="1"/>
    <xf numFmtId="164" fontId="0" fillId="0" borderId="6" xfId="0" applyNumberFormat="1" applyBorder="1"/>
    <xf numFmtId="48" fontId="0" fillId="0" borderId="10" xfId="0" applyNumberFormat="1" applyBorder="1"/>
    <xf numFmtId="0" fontId="0" fillId="0" borderId="10" xfId="0" applyBorder="1"/>
    <xf numFmtId="48" fontId="0" fillId="0" borderId="4" xfId="0" applyNumberFormat="1" applyBorder="1"/>
    <xf numFmtId="0" fontId="4" fillId="0" borderId="0" xfId="0" applyFont="1"/>
    <xf numFmtId="0" fontId="0" fillId="0" borderId="11" xfId="0" applyBorder="1"/>
    <xf numFmtId="43" fontId="0" fillId="0" borderId="0" xfId="0" applyNumberFormat="1"/>
    <xf numFmtId="169" fontId="0" fillId="0" borderId="0" xfId="0" applyNumberFormat="1"/>
    <xf numFmtId="43" fontId="0" fillId="0" borderId="0" xfId="1" applyFont="1"/>
    <xf numFmtId="170" fontId="0" fillId="0" borderId="0" xfId="3" applyNumberFormat="1" applyFont="1"/>
    <xf numFmtId="168" fontId="0" fillId="0" borderId="3" xfId="0" applyNumberFormat="1" applyBorder="1"/>
    <xf numFmtId="164" fontId="0" fillId="0" borderId="4" xfId="1" applyNumberFormat="1" applyFont="1" applyBorder="1"/>
    <xf numFmtId="164" fontId="0" fillId="0" borderId="4" xfId="0" applyNumberFormat="1" applyBorder="1"/>
    <xf numFmtId="164" fontId="0" fillId="0" borderId="11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12" xfId="0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71" fontId="0" fillId="0" borderId="0" xfId="1" applyNumberFormat="1" applyFont="1"/>
    <xf numFmtId="171" fontId="0" fillId="0" borderId="0" xfId="0" applyNumberFormat="1" applyAlignment="1">
      <alignment horizontal="center"/>
    </xf>
    <xf numFmtId="9" fontId="4" fillId="0" borderId="3" xfId="0" applyNumberFormat="1" applyFont="1" applyBorder="1" applyAlignment="1">
      <alignment horizontal="center"/>
    </xf>
    <xf numFmtId="172" fontId="7" fillId="0" borderId="4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9" fontId="4" fillId="2" borderId="3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72" fontId="7" fillId="0" borderId="2" xfId="1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3" fontId="4" fillId="2" borderId="3" xfId="0" applyNumberFormat="1" applyFont="1" applyFill="1" applyBorder="1" applyAlignment="1">
      <alignment horizontal="center"/>
    </xf>
    <xf numFmtId="0" fontId="8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0" xfId="0" applyNumberFormat="1"/>
    <xf numFmtId="2" fontId="2" fillId="0" borderId="4" xfId="0" applyNumberFormat="1" applyFont="1" applyBorder="1"/>
    <xf numFmtId="0" fontId="4" fillId="0" borderId="1" xfId="0" applyFont="1" applyBorder="1"/>
    <xf numFmtId="0" fontId="4" fillId="0" borderId="2" xfId="0" applyFont="1" applyBorder="1"/>
    <xf numFmtId="9" fontId="0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9" fillId="3" borderId="0" xfId="2" applyAlignment="1">
      <alignment horizontal="center"/>
    </xf>
    <xf numFmtId="0" fontId="6" fillId="0" borderId="15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66" fontId="0" fillId="0" borderId="0" xfId="0" applyNumberFormat="1"/>
    <xf numFmtId="0" fontId="5" fillId="0" borderId="0" xfId="0" applyFon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  <xf numFmtId="166" fontId="0" fillId="5" borderId="0" xfId="0" applyNumberFormat="1" applyFill="1"/>
    <xf numFmtId="0" fontId="1" fillId="0" borderId="0" xfId="0" applyFont="1"/>
    <xf numFmtId="2" fontId="5" fillId="0" borderId="0" xfId="0" applyNumberFormat="1" applyFont="1"/>
    <xf numFmtId="43" fontId="4" fillId="0" borderId="0" xfId="0" applyNumberFormat="1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" fillId="0" borderId="14" xfId="0" applyFont="1" applyBorder="1"/>
    <xf numFmtId="0" fontId="4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4" xfId="0" applyFont="1" applyBorder="1" applyAlignment="1">
      <alignment horizontal="left"/>
    </xf>
    <xf numFmtId="6" fontId="1" fillId="0" borderId="14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3" applyNumberFormat="1" applyFont="1" applyAlignment="1">
      <alignment horizontal="center"/>
    </xf>
    <xf numFmtId="167" fontId="1" fillId="0" borderId="0" xfId="0" applyNumberFormat="1" applyFont="1"/>
    <xf numFmtId="0" fontId="11" fillId="0" borderId="0" xfId="0" applyFont="1" applyAlignment="1">
      <alignment horizontal="center" vertical="center"/>
    </xf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93"/>
  <sheetViews>
    <sheetView tabSelected="1" topLeftCell="A10" workbookViewId="0">
      <selection activeCell="D26" sqref="D26"/>
    </sheetView>
  </sheetViews>
  <sheetFormatPr defaultRowHeight="12.75"/>
  <cols>
    <col min="1" max="2" width="12" bestFit="1" customWidth="1"/>
    <col min="3" max="3" width="20.85546875" bestFit="1" customWidth="1"/>
    <col min="4" max="4" width="12" bestFit="1" customWidth="1"/>
    <col min="5" max="5" width="14.42578125" bestFit="1" customWidth="1"/>
    <col min="6" max="6" width="13.42578125" bestFit="1" customWidth="1"/>
    <col min="7" max="7" width="12" bestFit="1" customWidth="1"/>
    <col min="8" max="8" width="44.5703125" bestFit="1" customWidth="1"/>
    <col min="9" max="9" width="18.85546875" bestFit="1" customWidth="1"/>
    <col min="10" max="10" width="17" bestFit="1" customWidth="1"/>
    <col min="11" max="11" width="13.28515625" bestFit="1" customWidth="1"/>
    <col min="12" max="12" width="14.28515625" bestFit="1" customWidth="1"/>
    <col min="13" max="13" width="9.28515625" bestFit="1" customWidth="1"/>
    <col min="14" max="14" width="13.140625" bestFit="1" customWidth="1"/>
    <col min="15" max="15" width="8.7109375" bestFit="1" customWidth="1"/>
  </cols>
  <sheetData>
    <row r="1" spans="1:14">
      <c r="A1" t="s">
        <v>197</v>
      </c>
      <c r="B1">
        <v>1.8102605293438885</v>
      </c>
      <c r="H1" s="57" t="s">
        <v>190</v>
      </c>
    </row>
    <row r="2" spans="1:14">
      <c r="A2" t="s">
        <v>198</v>
      </c>
      <c r="B2">
        <v>0.26740372123152517</v>
      </c>
      <c r="H2" s="57" t="s">
        <v>191</v>
      </c>
    </row>
    <row r="3" spans="1:14">
      <c r="A3" t="s">
        <v>199</v>
      </c>
      <c r="B3">
        <v>0.86618580020075886</v>
      </c>
      <c r="H3" s="57" t="s">
        <v>192</v>
      </c>
    </row>
    <row r="4" spans="1:14">
      <c r="A4" t="s">
        <v>200</v>
      </c>
      <c r="B4">
        <v>0</v>
      </c>
      <c r="H4" s="57" t="s">
        <v>193</v>
      </c>
    </row>
    <row r="5" spans="1:14">
      <c r="H5" s="57" t="s">
        <v>194</v>
      </c>
    </row>
    <row r="6" spans="1:14">
      <c r="H6" s="57" t="s">
        <v>195</v>
      </c>
    </row>
    <row r="8" spans="1:14">
      <c r="D8" t="s">
        <v>57</v>
      </c>
      <c r="E8" s="17">
        <f>F13*I17</f>
        <v>14433.380172638681</v>
      </c>
      <c r="F8" s="27">
        <f>E8/9.81*2.205</f>
        <v>3244.2001305472263</v>
      </c>
      <c r="H8">
        <f>E8*(F17+I16)</f>
        <v>3438.2777156441316</v>
      </c>
    </row>
    <row r="11" spans="1:14" ht="13.5" thickBot="1">
      <c r="C11" s="23" t="s">
        <v>51</v>
      </c>
      <c r="H11" t="s">
        <v>16</v>
      </c>
      <c r="J11" t="s">
        <v>30</v>
      </c>
      <c r="L11" t="s">
        <v>41</v>
      </c>
    </row>
    <row r="12" spans="1:14">
      <c r="C12" s="2"/>
      <c r="D12" s="116" t="s">
        <v>66</v>
      </c>
      <c r="E12" s="7"/>
      <c r="F12" s="2" t="s">
        <v>13</v>
      </c>
      <c r="G12" s="3"/>
      <c r="H12" s="7" t="s">
        <v>19</v>
      </c>
      <c r="I12" s="16">
        <f>PI()*(F16/2)^2</f>
        <v>6.3617251235193305E-5</v>
      </c>
      <c r="J12" s="2" t="s">
        <v>12</v>
      </c>
      <c r="K12" s="19">
        <f>D28*F18/F22</f>
        <v>514.9</v>
      </c>
      <c r="L12" s="7"/>
      <c r="M12" s="3"/>
    </row>
    <row r="13" spans="1:14">
      <c r="C13" s="4" t="s">
        <v>9</v>
      </c>
      <c r="D13" s="70">
        <v>32900</v>
      </c>
      <c r="E13" t="s">
        <v>0</v>
      </c>
      <c r="F13" s="9">
        <f>D13*6896</f>
        <v>226878400</v>
      </c>
      <c r="G13" s="5" t="s">
        <v>14</v>
      </c>
      <c r="H13" t="s">
        <v>18</v>
      </c>
      <c r="I13" s="17">
        <f>PI()*(F14/2)^2</f>
        <v>6.3617251235193305E-5</v>
      </c>
      <c r="J13" s="4" t="s">
        <v>31</v>
      </c>
      <c r="K13" s="17">
        <f>F18*D26</f>
        <v>2.8769928710304602</v>
      </c>
      <c r="M13" s="22"/>
      <c r="N13">
        <v>46192.652506711762</v>
      </c>
    </row>
    <row r="14" spans="1:14">
      <c r="C14" s="4" t="s">
        <v>54</v>
      </c>
      <c r="D14" s="70">
        <v>9</v>
      </c>
      <c r="E14" t="s">
        <v>1</v>
      </c>
      <c r="F14" s="9">
        <f>D14/1000</f>
        <v>8.9999999999999993E-3</v>
      </c>
      <c r="G14" s="5" t="s">
        <v>15</v>
      </c>
      <c r="H14" t="s">
        <v>17</v>
      </c>
      <c r="I14" s="8">
        <f>I12*(F15*7/8-F14)</f>
        <v>4.850815406683491E-7</v>
      </c>
      <c r="J14" s="4" t="s">
        <v>32</v>
      </c>
      <c r="K14" s="17">
        <f>F21^2*F19</f>
        <v>1.4984999999999998E-4</v>
      </c>
      <c r="L14" s="12" t="s">
        <v>42</v>
      </c>
      <c r="M14" s="63">
        <f>K13*K16*N13</f>
        <v>15.292262860318521</v>
      </c>
    </row>
    <row r="15" spans="1:14">
      <c r="C15" s="4" t="s">
        <v>2</v>
      </c>
      <c r="D15" s="70">
        <v>19</v>
      </c>
      <c r="E15" t="s">
        <v>1</v>
      </c>
      <c r="F15" s="9">
        <f>D15/1000</f>
        <v>1.9E-2</v>
      </c>
      <c r="G15" s="5" t="s">
        <v>15</v>
      </c>
      <c r="H15" t="s">
        <v>20</v>
      </c>
      <c r="I15" s="8">
        <f>I14+I13*F20</f>
        <v>8.5297485479480021E-7</v>
      </c>
      <c r="J15" s="4" t="s">
        <v>38</v>
      </c>
      <c r="K15" s="28">
        <f>MIN(D26/600,1)</f>
        <v>0.59666666666666668</v>
      </c>
      <c r="L15" s="12" t="s">
        <v>36</v>
      </c>
      <c r="M15" s="63">
        <f>K13*K17*N13</f>
        <v>15.226250128517776</v>
      </c>
    </row>
    <row r="16" spans="1:14">
      <c r="B16">
        <f>7.8*7.8/100*8/6</f>
        <v>0.81119999999999992</v>
      </c>
      <c r="C16" s="4" t="s">
        <v>3</v>
      </c>
      <c r="D16" s="70">
        <v>9</v>
      </c>
      <c r="E16" t="s">
        <v>1</v>
      </c>
      <c r="F16" s="9">
        <f>D16/1000</f>
        <v>8.9999999999999993E-3</v>
      </c>
      <c r="G16" s="5" t="s">
        <v>15</v>
      </c>
      <c r="H16" t="s">
        <v>21</v>
      </c>
      <c r="I16" s="17">
        <f>F17-F15-F20+F14</f>
        <v>0.11121708252111762</v>
      </c>
      <c r="J16" s="4" t="s">
        <v>43</v>
      </c>
      <c r="K16" s="17">
        <f>(1-K15)*I17+K15*K14</f>
        <v>1.1506945799819463E-4</v>
      </c>
      <c r="L16" s="12" t="s">
        <v>37</v>
      </c>
      <c r="M16" s="63">
        <f>K13*K18*N13</f>
        <v>23.297148255051166</v>
      </c>
    </row>
    <row r="17" spans="1:14">
      <c r="C17" s="4" t="s">
        <v>4</v>
      </c>
      <c r="D17" s="70">
        <v>127</v>
      </c>
      <c r="E17" t="s">
        <v>1</v>
      </c>
      <c r="F17" s="9">
        <f>D17/1000</f>
        <v>0.127</v>
      </c>
      <c r="G17" s="5" t="s">
        <v>15</v>
      </c>
      <c r="H17" t="s">
        <v>55</v>
      </c>
      <c r="I17" s="17">
        <f>PI()*(F21/2)^2</f>
        <v>6.3617251235193305E-5</v>
      </c>
      <c r="J17" s="4" t="s">
        <v>39</v>
      </c>
      <c r="K17" s="17">
        <f>(1-K15)*I17+K15*K14*D26/360</f>
        <v>1.1457273299819463E-4</v>
      </c>
      <c r="L17" s="12" t="s">
        <v>50</v>
      </c>
      <c r="M17" s="63">
        <f>K13*I17*N13</f>
        <v>8.4544738913670958</v>
      </c>
    </row>
    <row r="18" spans="1:14" ht="13.5" thickBot="1">
      <c r="A18">
        <f>D22/D18</f>
        <v>1</v>
      </c>
      <c r="B18" s="62">
        <f>(D22+25*B16)/7000</f>
        <v>2.0611428571428572E-2</v>
      </c>
      <c r="C18" s="4" t="s">
        <v>5</v>
      </c>
      <c r="D18" s="68">
        <v>124</v>
      </c>
      <c r="E18" t="s">
        <v>6</v>
      </c>
      <c r="F18" s="29">
        <f>D18/15430</f>
        <v>8.0362929358392746E-3</v>
      </c>
      <c r="G18" s="5" t="s">
        <v>7</v>
      </c>
      <c r="J18" s="6" t="s">
        <v>40</v>
      </c>
      <c r="K18" s="20">
        <f>PI()*(F21/2*D23)^2</f>
        <v>1.7530369750369865E-4</v>
      </c>
      <c r="L18" s="21"/>
      <c r="M18" s="24"/>
    </row>
    <row r="19" spans="1:14" ht="13.5" thickBot="1">
      <c r="C19" s="4" t="s">
        <v>33</v>
      </c>
      <c r="D19" s="70">
        <v>1.85</v>
      </c>
      <c r="E19" t="s">
        <v>34</v>
      </c>
      <c r="F19" s="9">
        <f>D19</f>
        <v>1.85</v>
      </c>
      <c r="G19" s="5" t="s">
        <v>35</v>
      </c>
      <c r="J19" s="4" t="s">
        <v>56</v>
      </c>
      <c r="K19" s="17">
        <f>SQRT((K12^1.04)/(K18^0.314))/13.3926</f>
        <v>7.4637280489026843</v>
      </c>
      <c r="L19" t="str">
        <f>CONCATENATE(INT(K19/3.5),"d+",FLOOR(3.5*(K19/3.5-INT(K19/3.5)),1))</f>
        <v>2d+0</v>
      </c>
    </row>
    <row r="20" spans="1:14" ht="13.5" thickTop="1">
      <c r="B20" t="s">
        <v>246</v>
      </c>
      <c r="C20" s="4" t="s">
        <v>10</v>
      </c>
      <c r="D20" s="70">
        <v>5.7829174788823812</v>
      </c>
      <c r="E20" t="s">
        <v>1</v>
      </c>
      <c r="F20" s="9">
        <f>D20/1000</f>
        <v>5.7829174788823811E-3</v>
      </c>
      <c r="G20" s="5" t="s">
        <v>15</v>
      </c>
      <c r="H20" s="13">
        <f>D17/25.4</f>
        <v>5</v>
      </c>
      <c r="I20" s="18" t="s">
        <v>11</v>
      </c>
      <c r="J20" s="4"/>
      <c r="K20" s="27"/>
    </row>
    <row r="21" spans="1:14">
      <c r="B21" s="62">
        <f>D21/25.4</f>
        <v>0.35433070866141736</v>
      </c>
      <c r="C21" s="4" t="s">
        <v>52</v>
      </c>
      <c r="D21" s="70">
        <v>9</v>
      </c>
      <c r="E21" t="s">
        <v>1</v>
      </c>
      <c r="F21" s="9">
        <f>D21/1000</f>
        <v>8.9999999999999993E-3</v>
      </c>
      <c r="G21" s="5" t="s">
        <v>15</v>
      </c>
      <c r="H21" t="s">
        <v>49</v>
      </c>
      <c r="I21" s="17">
        <f>(PI()*(F21/2)^3+PI()/12*F21^2*(2*F21*F19-F21))</f>
        <v>8.0157736556343544E-7</v>
      </c>
    </row>
    <row r="22" spans="1:14" ht="13.5" thickBot="1">
      <c r="C22" s="6" t="s">
        <v>53</v>
      </c>
      <c r="D22" s="70">
        <v>124</v>
      </c>
      <c r="E22" s="21" t="s">
        <v>6</v>
      </c>
      <c r="F22" s="10">
        <f>D22/15430</f>
        <v>8.0362929358392746E-3</v>
      </c>
      <c r="G22" s="24" t="s">
        <v>7</v>
      </c>
      <c r="H22" s="14" t="s">
        <v>48</v>
      </c>
      <c r="I22" s="15">
        <f>ROUND(F18/I21/1000,2)</f>
        <v>10.029999999999999</v>
      </c>
    </row>
    <row r="23" spans="1:14" ht="13.5" thickBot="1">
      <c r="C23" s="21" t="s">
        <v>58</v>
      </c>
      <c r="D23" s="70">
        <v>1.66</v>
      </c>
      <c r="E23" t="s">
        <v>73</v>
      </c>
    </row>
    <row r="24" spans="1:14">
      <c r="C24" t="s">
        <v>284</v>
      </c>
      <c r="D24" s="70">
        <v>1</v>
      </c>
    </row>
    <row r="25" spans="1:14" ht="13.5" thickBot="1">
      <c r="C25" s="23" t="s">
        <v>26</v>
      </c>
      <c r="D25" s="33"/>
      <c r="G25" s="115" t="s">
        <v>591</v>
      </c>
      <c r="H25" s="1">
        <f>(4.5/3.5)^2*D28</f>
        <v>851.16122448979604</v>
      </c>
      <c r="I25" s="8"/>
      <c r="J25" s="17"/>
    </row>
    <row r="26" spans="1:14">
      <c r="A26" t="s">
        <v>201</v>
      </c>
      <c r="B26">
        <f>LOG(D26^2*SIN(B29*PI()/180*2)/B28)*B27</f>
        <v>1852.9063692334585</v>
      </c>
      <c r="C26" s="2" t="s">
        <v>8</v>
      </c>
      <c r="D26" s="35">
        <f>ROUND(SQRT(2*D28/F22),1)</f>
        <v>358</v>
      </c>
      <c r="E26" s="3" t="s">
        <v>24</v>
      </c>
      <c r="G26" s="91" t="s">
        <v>592</v>
      </c>
      <c r="H26" s="1">
        <f>2.25*D28</f>
        <v>1158.5249999999999</v>
      </c>
    </row>
    <row r="27" spans="1:14">
      <c r="A27" t="s">
        <v>202</v>
      </c>
      <c r="B27">
        <f>10^B1*D26^(B2)*(D18/D21^2)^(B3)*D19^(B4)</f>
        <v>450.16100168862812</v>
      </c>
      <c r="C27" s="4"/>
      <c r="D27" s="36">
        <f>ROUND(D26*1000/(12*25.4),1)</f>
        <v>1174.5</v>
      </c>
      <c r="E27" s="5" t="s">
        <v>25</v>
      </c>
      <c r="I27" s="107" t="s">
        <v>484</v>
      </c>
      <c r="J27" s="105" t="s">
        <v>601</v>
      </c>
      <c r="L27" s="11"/>
    </row>
    <row r="28" spans="1:14" ht="13.5" thickBot="1">
      <c r="A28" t="s">
        <v>203</v>
      </c>
      <c r="B28">
        <v>9.81</v>
      </c>
      <c r="C28" s="4" t="s">
        <v>22</v>
      </c>
      <c r="D28" s="37">
        <f>ROUND(F13*(I13*F20+I15*LN(I13*I16/I15+1)),1)</f>
        <v>514.9</v>
      </c>
      <c r="E28" s="5" t="s">
        <v>23</v>
      </c>
      <c r="F28" s="26"/>
      <c r="I28" s="107" t="s">
        <v>500</v>
      </c>
      <c r="J28" s="58">
        <v>0.71</v>
      </c>
      <c r="L28" s="11"/>
    </row>
    <row r="29" spans="1:14">
      <c r="A29" t="s">
        <v>204</v>
      </c>
      <c r="B29">
        <v>45</v>
      </c>
      <c r="C29" s="64" t="s">
        <v>27</v>
      </c>
      <c r="D29" s="38" t="s">
        <v>29</v>
      </c>
      <c r="E29" s="65" t="s">
        <v>28</v>
      </c>
      <c r="F29" s="93" t="s">
        <v>483</v>
      </c>
      <c r="G29" s="91" t="s">
        <v>486</v>
      </c>
      <c r="I29" s="107" t="s">
        <v>594</v>
      </c>
      <c r="J29" s="105" t="s">
        <v>606</v>
      </c>
      <c r="L29" s="11"/>
    </row>
    <row r="30" spans="1:14">
      <c r="C30" s="4" t="s">
        <v>44</v>
      </c>
      <c r="D30" s="39" t="str">
        <f>CONCATENATE(INT(E30/3.5),"d+",FLOOR(3.5*(E30/3.5-INT(E30/3.5)),1))</f>
        <v>2d+2</v>
      </c>
      <c r="E30" s="30">
        <f>CEILING(SQRT(K12/(D21^0.4))*0.6,0.5)</f>
        <v>9</v>
      </c>
      <c r="F30" s="33" t="str">
        <f>"6dx"&amp;ROUND(E30/(3.5*6),1)</f>
        <v>6dx0.4</v>
      </c>
      <c r="G30">
        <f>4.5*LOG(D28,8)</f>
        <v>13.512222689865142</v>
      </c>
      <c r="L30" s="11"/>
    </row>
    <row r="31" spans="1:14">
      <c r="C31" s="4" t="s">
        <v>45</v>
      </c>
      <c r="D31" s="39" t="str">
        <f>CONCATENATE($D$30," {",ROUND(E31/$E$30,1),"}")</f>
        <v>2d+2 {1.3}</v>
      </c>
      <c r="E31" s="31">
        <f>ROUND(SQRT(E30*M14),1)</f>
        <v>11.7</v>
      </c>
      <c r="F31" s="33" t="str">
        <f>"6dx"&amp;ROUND(E31/(3.5*6),1)</f>
        <v>6dx0.6</v>
      </c>
      <c r="I31" s="104" t="s">
        <v>501</v>
      </c>
      <c r="J31" s="104" t="s">
        <v>502</v>
      </c>
      <c r="K31" s="104" t="s">
        <v>503</v>
      </c>
      <c r="L31" s="104" t="s">
        <v>504</v>
      </c>
      <c r="M31" s="104" t="s">
        <v>71</v>
      </c>
      <c r="N31" s="104" t="s">
        <v>505</v>
      </c>
    </row>
    <row r="32" spans="1:14">
      <c r="C32" s="4" t="s">
        <v>46</v>
      </c>
      <c r="D32" s="39" t="str">
        <f>CONCATENATE($L$19," {",ROUND(E32/$K$19,1),"}")</f>
        <v>2d+0 {1.8}</v>
      </c>
      <c r="E32" s="31">
        <f>ROUND(SQRT(K19*M16),1)</f>
        <v>13.2</v>
      </c>
      <c r="F32" s="33" t="str">
        <f>"6dx"&amp;ROUND(E32/(3.5*6),1)</f>
        <v>6dx0.6</v>
      </c>
      <c r="I32" s="58">
        <v>213</v>
      </c>
      <c r="J32" s="60">
        <f>ROUND(I32/25.4,1)</f>
        <v>8.4</v>
      </c>
      <c r="K32" s="58">
        <v>731.4</v>
      </c>
      <c r="L32" s="58">
        <v>2340</v>
      </c>
      <c r="M32" s="105" t="s">
        <v>607</v>
      </c>
      <c r="N32" s="105">
        <f>ROUND(4*LOG(L32,5),0)</f>
        <v>19</v>
      </c>
    </row>
    <row r="33" spans="1:14" ht="13.5" thickBot="1">
      <c r="C33" s="6" t="s">
        <v>47</v>
      </c>
      <c r="D33" s="40" t="str">
        <f>CONCATENATE($D$30," {",ROUND(E33/$E$30,1),"}")</f>
        <v>2d+2 {1.3}</v>
      </c>
      <c r="E33" s="32">
        <f>ROUND(SQRT(E30*M15),1)</f>
        <v>11.7</v>
      </c>
      <c r="F33" s="33" t="str">
        <f>"6dx"&amp;ROUND(E33/(3.5*6),1)</f>
        <v>6dx0.6</v>
      </c>
      <c r="I33" s="106">
        <v>239</v>
      </c>
      <c r="J33" s="60">
        <f t="shared" ref="J33:J44" si="0">ROUND(I33/25.4,1)</f>
        <v>9.4</v>
      </c>
      <c r="K33" s="60">
        <v>766</v>
      </c>
      <c r="L33" s="106">
        <v>2567</v>
      </c>
      <c r="M33" s="105" t="s">
        <v>135</v>
      </c>
      <c r="N33" s="105">
        <f t="shared" ref="N33:N44" si="1">ROUND(4*LOG(L33,5),0)</f>
        <v>20</v>
      </c>
    </row>
    <row r="34" spans="1:14" ht="13.5" thickBot="1">
      <c r="C34" s="4" t="s">
        <v>72</v>
      </c>
      <c r="D34" s="39" t="str">
        <f>D30 &amp; " {" &amp; ROUND(SQRT(M17/E30),2) &amp; "}"</f>
        <v>2d+2 {0.97}</v>
      </c>
      <c r="E34">
        <f>ROUND(SQRT(E30*M17),1)</f>
        <v>8.6999999999999993</v>
      </c>
      <c r="F34" s="33" t="str">
        <f>"6dx"&amp;ROUND(E34/(3.5*6),1)</f>
        <v>6dx0.4</v>
      </c>
      <c r="I34" s="106">
        <v>266</v>
      </c>
      <c r="J34" s="60">
        <f t="shared" si="0"/>
        <v>10.5</v>
      </c>
      <c r="K34" s="60">
        <v>797.1</v>
      </c>
      <c r="L34" s="106">
        <v>2780</v>
      </c>
      <c r="M34" s="105" t="s">
        <v>125</v>
      </c>
      <c r="N34" s="105">
        <f t="shared" si="1"/>
        <v>20</v>
      </c>
    </row>
    <row r="35" spans="1:14" ht="13.5" thickBot="1">
      <c r="C35" s="41" t="s">
        <v>447</v>
      </c>
      <c r="D35" s="101">
        <f>E36</f>
        <v>-201.54076590571299</v>
      </c>
      <c r="E35" s="81" t="s">
        <v>447</v>
      </c>
      <c r="F35" s="44"/>
      <c r="I35" s="106">
        <v>300</v>
      </c>
      <c r="J35" s="60">
        <f t="shared" si="0"/>
        <v>11.8</v>
      </c>
      <c r="K35" s="60">
        <v>831.8</v>
      </c>
      <c r="L35" s="106">
        <v>3027</v>
      </c>
      <c r="M35" s="105" t="s">
        <v>609</v>
      </c>
      <c r="N35" s="105">
        <f t="shared" si="1"/>
        <v>20</v>
      </c>
    </row>
    <row r="36" spans="1:14" ht="13.5" thickBot="1">
      <c r="C36" s="41" t="s">
        <v>484</v>
      </c>
      <c r="D36" s="102">
        <f>D45</f>
        <v>260</v>
      </c>
      <c r="E36" s="82">
        <f>-1/D39*LN(600/D26)</f>
        <v>-201.54076590571299</v>
      </c>
      <c r="F36" s="44"/>
      <c r="I36" s="106">
        <v>319</v>
      </c>
      <c r="J36" s="60">
        <f t="shared" si="0"/>
        <v>12.6</v>
      </c>
      <c r="K36" s="60">
        <v>849.2</v>
      </c>
      <c r="L36" s="106">
        <v>3155</v>
      </c>
      <c r="M36" s="105" t="s">
        <v>608</v>
      </c>
      <c r="N36" s="105">
        <f t="shared" si="1"/>
        <v>20</v>
      </c>
    </row>
    <row r="37" spans="1:14" ht="13.5" thickBot="1">
      <c r="C37" s="41" t="s">
        <v>205</v>
      </c>
      <c r="D37" s="102">
        <f>TRUNC(B26)</f>
        <v>1852</v>
      </c>
      <c r="E37" s="100"/>
      <c r="F37" s="44">
        <f>D37/1760</f>
        <v>1.0522727272727272</v>
      </c>
      <c r="I37" s="106">
        <v>360</v>
      </c>
      <c r="J37" s="60">
        <f t="shared" si="0"/>
        <v>14.2</v>
      </c>
      <c r="K37" s="60">
        <v>883.1</v>
      </c>
      <c r="L37" s="106">
        <v>3411</v>
      </c>
      <c r="M37" s="105" t="s">
        <v>160</v>
      </c>
      <c r="N37" s="105">
        <f t="shared" si="1"/>
        <v>20</v>
      </c>
    </row>
    <row r="38" spans="1:14">
      <c r="C38" t="s">
        <v>93</v>
      </c>
      <c r="D38">
        <f>(D18/15.43)/(PI()*(D21/2)^2)</f>
        <v>0.12632254270353582</v>
      </c>
      <c r="I38" s="106">
        <v>406</v>
      </c>
      <c r="J38" s="60">
        <f t="shared" si="0"/>
        <v>16</v>
      </c>
      <c r="K38" s="60">
        <v>916</v>
      </c>
      <c r="L38" s="106">
        <v>3671</v>
      </c>
      <c r="M38" s="105" t="s">
        <v>138</v>
      </c>
      <c r="N38" s="105">
        <f t="shared" si="1"/>
        <v>20</v>
      </c>
    </row>
    <row r="39" spans="1:14" ht="13.5" thickBot="1">
      <c r="C39" t="s">
        <v>94</v>
      </c>
      <c r="D39">
        <f>0.000178*D38^-1.1213/POWER(D19,1/4)*1.65</f>
        <v>2.562244251155781E-3</v>
      </c>
      <c r="I39" s="106">
        <v>457</v>
      </c>
      <c r="J39" s="60">
        <f t="shared" si="0"/>
        <v>18</v>
      </c>
      <c r="K39" s="60">
        <v>947.9</v>
      </c>
      <c r="L39" s="106">
        <v>3931</v>
      </c>
      <c r="M39" s="105" t="s">
        <v>610</v>
      </c>
      <c r="N39" s="105">
        <f t="shared" si="1"/>
        <v>21</v>
      </c>
    </row>
    <row r="40" spans="1:14" ht="13.5" thickBot="1">
      <c r="A40" t="s">
        <v>119</v>
      </c>
      <c r="B40" s="33" t="s">
        <v>114</v>
      </c>
      <c r="C40" s="54" t="s">
        <v>115</v>
      </c>
      <c r="D40" s="55" t="s">
        <v>116</v>
      </c>
      <c r="E40" s="33" t="s">
        <v>117</v>
      </c>
      <c r="I40" s="106">
        <v>486</v>
      </c>
      <c r="J40" s="60">
        <f t="shared" si="0"/>
        <v>19.100000000000001</v>
      </c>
      <c r="K40" s="60">
        <v>964.2</v>
      </c>
      <c r="L40" s="106">
        <v>4067</v>
      </c>
      <c r="M40" s="105" t="s">
        <v>593</v>
      </c>
      <c r="N40" s="105">
        <f t="shared" si="1"/>
        <v>21</v>
      </c>
    </row>
    <row r="41" spans="1:14">
      <c r="A41" t="str">
        <f>CONCATENATE(INT(B41/3.5),"d+",ROUND(3.5*(B41/3.5-INT(B41/3.5)),0))</f>
        <v>2d+1</v>
      </c>
      <c r="B41" s="46">
        <f>C41*$F$54</f>
        <v>7.875</v>
      </c>
      <c r="C41" s="51">
        <v>0.9</v>
      </c>
      <c r="D41" s="52">
        <f t="shared" ref="D41:D51" si="2">ROUND((LN(13.3926)+LN(B41)-0.52*LN($F$18/2)+0.157*LN($I$17))/(-1.04*$D$39) + LN($D$26)/$D$39,0)</f>
        <v>40</v>
      </c>
      <c r="E41" s="49">
        <f>D41/1760</f>
        <v>2.2727272727272728E-2</v>
      </c>
      <c r="I41" s="106">
        <v>551</v>
      </c>
      <c r="J41" s="60">
        <f t="shared" si="0"/>
        <v>21.7</v>
      </c>
      <c r="K41" s="60">
        <v>997</v>
      </c>
      <c r="L41" s="106">
        <v>4349</v>
      </c>
      <c r="M41" s="105" t="s">
        <v>139</v>
      </c>
      <c r="N41" s="105">
        <f t="shared" si="1"/>
        <v>21</v>
      </c>
    </row>
    <row r="42" spans="1:14">
      <c r="A42" t="str">
        <f t="shared" ref="A42:A49" si="3">CONCATENATE(INT(B42/3.5),"d+",ROUND(3.5*(B42/3.5-INT(B42/3.5)),0))</f>
        <v>2d+0</v>
      </c>
      <c r="B42" s="46">
        <f t="shared" ref="B42:B49" si="4">C42*$F$54</f>
        <v>7</v>
      </c>
      <c r="C42" s="47">
        <v>0.8</v>
      </c>
      <c r="D42" s="48">
        <f t="shared" si="2"/>
        <v>84</v>
      </c>
      <c r="E42" s="49">
        <f t="shared" ref="E42:E51" si="5">D42/1760</f>
        <v>4.7727272727272729E-2</v>
      </c>
      <c r="I42" s="106">
        <v>631</v>
      </c>
      <c r="J42" s="60">
        <f t="shared" si="0"/>
        <v>24.8</v>
      </c>
      <c r="K42" s="60">
        <v>1031.8</v>
      </c>
      <c r="L42" s="106">
        <v>4657</v>
      </c>
      <c r="M42" s="105" t="s">
        <v>230</v>
      </c>
      <c r="N42" s="105">
        <f t="shared" si="1"/>
        <v>21</v>
      </c>
    </row>
    <row r="43" spans="1:14">
      <c r="A43" t="str">
        <f t="shared" si="3"/>
        <v>1d+3</v>
      </c>
      <c r="B43" s="46">
        <f t="shared" si="4"/>
        <v>6.125</v>
      </c>
      <c r="C43" s="47">
        <v>0.7</v>
      </c>
      <c r="D43" s="48">
        <f t="shared" si="2"/>
        <v>134</v>
      </c>
      <c r="E43" s="49">
        <f t="shared" si="5"/>
        <v>7.6136363636363641E-2</v>
      </c>
      <c r="I43" s="106">
        <v>718</v>
      </c>
      <c r="J43" s="60">
        <f t="shared" si="0"/>
        <v>28.3</v>
      </c>
      <c r="K43" s="60">
        <v>1064.2</v>
      </c>
      <c r="L43" s="106">
        <v>4955</v>
      </c>
      <c r="M43" s="105" t="s">
        <v>611</v>
      </c>
      <c r="N43" s="105">
        <f t="shared" si="1"/>
        <v>21</v>
      </c>
    </row>
    <row r="44" spans="1:14">
      <c r="A44" t="str">
        <f t="shared" si="3"/>
        <v>1d+2</v>
      </c>
      <c r="B44" s="46">
        <f t="shared" si="4"/>
        <v>5.25</v>
      </c>
      <c r="C44" s="47">
        <v>0.6</v>
      </c>
      <c r="D44" s="48">
        <f t="shared" si="2"/>
        <v>192</v>
      </c>
      <c r="E44" s="49">
        <f t="shared" si="5"/>
        <v>0.10909090909090909</v>
      </c>
      <c r="I44" s="106">
        <v>764</v>
      </c>
      <c r="J44" s="60">
        <f t="shared" si="0"/>
        <v>30.1</v>
      </c>
      <c r="K44" s="60">
        <v>1079.5999999999999</v>
      </c>
      <c r="L44" s="106">
        <v>5099</v>
      </c>
      <c r="M44" s="105" t="s">
        <v>612</v>
      </c>
      <c r="N44" s="105">
        <f t="shared" si="1"/>
        <v>21</v>
      </c>
    </row>
    <row r="45" spans="1:14">
      <c r="A45" t="str">
        <f t="shared" si="3"/>
        <v>1d+1</v>
      </c>
      <c r="B45" s="46">
        <f t="shared" si="4"/>
        <v>4.375</v>
      </c>
      <c r="C45" s="50">
        <v>0.5</v>
      </c>
      <c r="D45" s="48">
        <f t="shared" si="2"/>
        <v>260</v>
      </c>
      <c r="E45" s="49">
        <f t="shared" si="5"/>
        <v>0.14772727272727273</v>
      </c>
    </row>
    <row r="46" spans="1:14">
      <c r="A46" t="str">
        <f t="shared" si="3"/>
        <v>1d+0</v>
      </c>
      <c r="B46" s="46">
        <f t="shared" si="4"/>
        <v>3.5</v>
      </c>
      <c r="C46" s="47">
        <v>0.4</v>
      </c>
      <c r="D46" s="48">
        <f t="shared" si="2"/>
        <v>344</v>
      </c>
      <c r="E46" s="49">
        <f t="shared" si="5"/>
        <v>0.19545454545454546</v>
      </c>
    </row>
    <row r="47" spans="1:14">
      <c r="A47" t="str">
        <f t="shared" si="3"/>
        <v>0d+3</v>
      </c>
      <c r="B47" s="46">
        <f t="shared" si="4"/>
        <v>2.625</v>
      </c>
      <c r="C47" s="47">
        <v>0.3</v>
      </c>
      <c r="D47" s="48">
        <f t="shared" si="2"/>
        <v>452</v>
      </c>
      <c r="E47" s="49">
        <f t="shared" si="5"/>
        <v>0.25681818181818183</v>
      </c>
    </row>
    <row r="48" spans="1:14">
      <c r="A48" t="str">
        <f t="shared" si="3"/>
        <v>0d+2</v>
      </c>
      <c r="B48" s="46">
        <f t="shared" si="4"/>
        <v>1.75</v>
      </c>
      <c r="C48" s="47">
        <v>0.2</v>
      </c>
      <c r="D48" s="48">
        <f t="shared" si="2"/>
        <v>604</v>
      </c>
      <c r="E48" s="49">
        <f t="shared" si="5"/>
        <v>0.3431818181818182</v>
      </c>
    </row>
    <row r="49" spans="1:14">
      <c r="A49" t="str">
        <f t="shared" si="3"/>
        <v>0d+1</v>
      </c>
      <c r="B49" s="46">
        <f t="shared" si="4"/>
        <v>0.875</v>
      </c>
      <c r="C49" s="47">
        <v>0.1</v>
      </c>
      <c r="D49" s="48">
        <f t="shared" si="2"/>
        <v>864</v>
      </c>
      <c r="E49" s="49">
        <f t="shared" si="5"/>
        <v>0.49090909090909091</v>
      </c>
      <c r="I49" s="1"/>
      <c r="J49" s="27"/>
    </row>
    <row r="50" spans="1:14">
      <c r="A50" t="s">
        <v>177</v>
      </c>
      <c r="B50" s="46">
        <v>0.5</v>
      </c>
      <c r="C50" s="56" t="s">
        <v>177</v>
      </c>
      <c r="D50" s="48">
        <f t="shared" si="2"/>
        <v>1074</v>
      </c>
      <c r="E50" s="49">
        <f t="shared" si="5"/>
        <v>0.61022727272727273</v>
      </c>
      <c r="I50" s="1"/>
      <c r="J50" s="27"/>
    </row>
    <row r="51" spans="1:14" ht="13.5" thickBot="1">
      <c r="A51" t="s">
        <v>118</v>
      </c>
      <c r="B51">
        <v>0.17</v>
      </c>
      <c r="C51" s="34" t="s">
        <v>118</v>
      </c>
      <c r="D51" s="53">
        <f t="shared" si="2"/>
        <v>1479</v>
      </c>
      <c r="E51" s="49">
        <f t="shared" si="5"/>
        <v>0.84034090909090908</v>
      </c>
      <c r="I51" s="1"/>
      <c r="J51" s="27"/>
    </row>
    <row r="52" spans="1:14">
      <c r="F52" s="25"/>
    </row>
    <row r="53" spans="1:14">
      <c r="B53" t="s">
        <v>178</v>
      </c>
      <c r="C53" t="s">
        <v>95</v>
      </c>
      <c r="D53" t="s">
        <v>8</v>
      </c>
      <c r="F53" s="45" t="s">
        <v>71</v>
      </c>
      <c r="G53" s="45" t="s">
        <v>12</v>
      </c>
      <c r="H53" s="45" t="s">
        <v>96</v>
      </c>
      <c r="I53" s="45" t="s">
        <v>97</v>
      </c>
      <c r="J53" s="45" t="s">
        <v>105</v>
      </c>
      <c r="L53" s="45" t="s">
        <v>454</v>
      </c>
      <c r="M53" s="45" t="s">
        <v>455</v>
      </c>
      <c r="N53" s="45" t="s">
        <v>456</v>
      </c>
    </row>
    <row r="54" spans="1:14">
      <c r="C54" s="11">
        <v>0</v>
      </c>
      <c r="D54">
        <f t="shared" ref="D54:D93" si="6">ROUND($D$26*EXP(-1*$D$39*C54),1)</f>
        <v>358</v>
      </c>
      <c r="E54" s="39" t="str">
        <f>CONCATENATE(INT(F54/3.5),"d+",ROUND(3.5*(F54/3.5-INT(F54/3.5)),0)) &amp; " {" &amp; ROUND(SQRT(H54/F54),1) &amp; "}"</f>
        <v>2d+2 {1}</v>
      </c>
      <c r="F54" s="45">
        <f>ROUND(SQRT(G54^1.04/$I$17^0.314)/13.3926,2)</f>
        <v>8.75</v>
      </c>
      <c r="G54" s="45">
        <f t="shared" ref="G54:G92" si="7">0.5*$F$18*D54^2</f>
        <v>514.98172391445235</v>
      </c>
      <c r="H54" s="45">
        <f>$F$18*D54*$K$16*26220</f>
        <v>8.6802361509612798</v>
      </c>
      <c r="I54" s="45">
        <f>F54/70*25.4</f>
        <v>3.1749999999999998</v>
      </c>
      <c r="J54" s="45">
        <f>I54*2.4</f>
        <v>7.6199999999999992</v>
      </c>
      <c r="K54" s="25">
        <f>F54*2.4</f>
        <v>21</v>
      </c>
    </row>
    <row r="55" spans="1:14">
      <c r="B55" s="1">
        <f t="shared" ref="B55:B75" si="8">2-6*LOG(C55)</f>
        <v>2</v>
      </c>
      <c r="C55" s="11">
        <v>1</v>
      </c>
      <c r="D55">
        <f t="shared" si="6"/>
        <v>357.1</v>
      </c>
      <c r="E55" s="39" t="str">
        <f t="shared" ref="E55:E92" si="9">CONCATENATE(INT(F55/3.5),"d+",ROUND(3.5*(F55/3.5-INT(F55/3.5)),0)) &amp; " {" &amp; ROUND(SQRT(H55/F55),1) &amp; "}"</f>
        <v>2d+2 {1}</v>
      </c>
      <c r="F55" s="45">
        <f t="shared" ref="F55:F93" si="10">ROUND(SQRT(G55^1.04/$I$17^0.314)/13.3926,2)</f>
        <v>8.73</v>
      </c>
      <c r="G55" s="45">
        <f t="shared" si="7"/>
        <v>512.39568502916404</v>
      </c>
      <c r="H55" s="45">
        <f t="shared" ref="H55:H93" si="11">$F$18*D55*$K$16*26220</f>
        <v>8.6584143282354002</v>
      </c>
      <c r="I55" s="45">
        <f t="shared" ref="I55:I92" si="12">F55/70*25.4</f>
        <v>3.1677428571428572</v>
      </c>
      <c r="J55" s="45">
        <f t="shared" ref="J55:J93" si="13">I55*2.4</f>
        <v>7.6025828571428571</v>
      </c>
      <c r="K55" s="25">
        <f t="shared" ref="K55:K93" si="14">F55*2.4</f>
        <v>20.952000000000002</v>
      </c>
      <c r="L55" s="83">
        <f>(C55-C54)/AVERAGE(D54:D55)</f>
        <v>2.7968116347364003E-3</v>
      </c>
      <c r="M55" s="27">
        <f>SUM($L$55:L55)</f>
        <v>2.7968116347364003E-3</v>
      </c>
      <c r="N55" s="25">
        <f>C55/M55</f>
        <v>357.55</v>
      </c>
    </row>
    <row r="56" spans="1:14">
      <c r="B56" s="1">
        <f t="shared" si="8"/>
        <v>0.94345244566591258</v>
      </c>
      <c r="C56" s="11">
        <v>1.5</v>
      </c>
      <c r="D56">
        <f t="shared" si="6"/>
        <v>356.6</v>
      </c>
      <c r="E56" s="39" t="str">
        <f t="shared" si="9"/>
        <v>2d+2 {1}</v>
      </c>
      <c r="F56" s="45">
        <f t="shared" si="10"/>
        <v>8.7200000000000006</v>
      </c>
      <c r="G56" s="45">
        <f t="shared" si="7"/>
        <v>510.96180946208693</v>
      </c>
      <c r="H56" s="45">
        <f t="shared" si="11"/>
        <v>8.6462910933876884</v>
      </c>
      <c r="I56" s="45">
        <f t="shared" si="12"/>
        <v>3.1641142857142857</v>
      </c>
      <c r="J56" s="45">
        <f t="shared" si="13"/>
        <v>7.5938742857142856</v>
      </c>
      <c r="K56" s="25">
        <f t="shared" si="14"/>
        <v>20.928000000000001</v>
      </c>
      <c r="L56" s="83">
        <f t="shared" ref="L56:L93" si="15">(C56-C55)/AVERAGE(D55:D56)</f>
        <v>1.4011489421325487E-3</v>
      </c>
      <c r="M56" s="27">
        <f>SUM($L$55:L56)</f>
        <v>4.197960576868949E-3</v>
      </c>
      <c r="N56" s="25">
        <f t="shared" ref="N56:N93" si="16">C56/M56</f>
        <v>357.31636172695448</v>
      </c>
    </row>
    <row r="57" spans="1:14">
      <c r="B57" s="1">
        <f t="shared" si="8"/>
        <v>0.19382002601611292</v>
      </c>
      <c r="C57" s="11">
        <v>2</v>
      </c>
      <c r="D57">
        <f t="shared" si="6"/>
        <v>356.2</v>
      </c>
      <c r="E57" s="39" t="str">
        <f t="shared" si="9"/>
        <v>2d+2 {1}</v>
      </c>
      <c r="F57" s="45">
        <f t="shared" si="10"/>
        <v>8.7100000000000009</v>
      </c>
      <c r="G57" s="45">
        <f t="shared" si="7"/>
        <v>509.81615554115359</v>
      </c>
      <c r="H57" s="45">
        <f t="shared" si="11"/>
        <v>8.6365925055095207</v>
      </c>
      <c r="I57" s="45">
        <f t="shared" si="12"/>
        <v>3.1604857142857146</v>
      </c>
      <c r="J57" s="45">
        <f t="shared" si="13"/>
        <v>7.585165714285715</v>
      </c>
      <c r="K57" s="25">
        <f t="shared" si="14"/>
        <v>20.904</v>
      </c>
      <c r="L57" s="83">
        <f t="shared" si="15"/>
        <v>1.4029180695847364E-3</v>
      </c>
      <c r="M57" s="27">
        <f>SUM($L$55:L57)</f>
        <v>5.6008786464536858E-3</v>
      </c>
      <c r="N57" s="25">
        <f t="shared" si="16"/>
        <v>357.08682980773779</v>
      </c>
    </row>
    <row r="58" spans="1:14">
      <c r="B58" s="1">
        <f t="shared" si="8"/>
        <v>-0.86272752831797472</v>
      </c>
      <c r="C58" s="11">
        <v>3</v>
      </c>
      <c r="D58">
        <f t="shared" si="6"/>
        <v>355.3</v>
      </c>
      <c r="E58" s="39" t="str">
        <f t="shared" si="9"/>
        <v>2d+2 {1}</v>
      </c>
      <c r="F58" s="45">
        <f t="shared" si="10"/>
        <v>8.68</v>
      </c>
      <c r="G58" s="45">
        <f t="shared" si="7"/>
        <v>507.24313545042133</v>
      </c>
      <c r="H58" s="45">
        <f t="shared" si="11"/>
        <v>8.6147706827836394</v>
      </c>
      <c r="I58" s="45">
        <f t="shared" si="12"/>
        <v>3.1496</v>
      </c>
      <c r="J58" s="45">
        <f t="shared" si="13"/>
        <v>7.5590399999999995</v>
      </c>
      <c r="K58" s="25">
        <f t="shared" si="14"/>
        <v>20.831999999999997</v>
      </c>
      <c r="L58" s="83">
        <f t="shared" si="15"/>
        <v>2.8109627547434997E-3</v>
      </c>
      <c r="M58" s="27">
        <f>SUM($L$55:L58)</f>
        <v>8.4118414011971863E-3</v>
      </c>
      <c r="N58" s="25">
        <f t="shared" si="16"/>
        <v>356.64010493267688</v>
      </c>
    </row>
    <row r="59" spans="1:14">
      <c r="B59" s="1">
        <f t="shared" si="8"/>
        <v>-2.1938200260161134</v>
      </c>
      <c r="C59" s="11">
        <v>5</v>
      </c>
      <c r="D59">
        <f t="shared" si="6"/>
        <v>353.4</v>
      </c>
      <c r="E59" s="39" t="str">
        <f t="shared" si="9"/>
        <v>2d+2 {1}</v>
      </c>
      <c r="F59" s="45">
        <f t="shared" si="10"/>
        <v>8.64</v>
      </c>
      <c r="G59" s="45">
        <f t="shared" si="7"/>
        <v>501.83258068697342</v>
      </c>
      <c r="H59" s="45">
        <f t="shared" si="11"/>
        <v>8.5687023903623363</v>
      </c>
      <c r="I59" s="45">
        <f t="shared" si="12"/>
        <v>3.1350857142857147</v>
      </c>
      <c r="J59" s="45">
        <f t="shared" si="13"/>
        <v>7.5242057142857153</v>
      </c>
      <c r="K59" s="25">
        <f t="shared" si="14"/>
        <v>20.736000000000001</v>
      </c>
      <c r="L59" s="83">
        <f t="shared" si="15"/>
        <v>5.6441371525328063E-3</v>
      </c>
      <c r="M59" s="27">
        <f>SUM($L$55:L59)</f>
        <v>1.4055978553729993E-2</v>
      </c>
      <c r="N59" s="25">
        <f t="shared" si="16"/>
        <v>355.72051998280585</v>
      </c>
    </row>
    <row r="60" spans="1:14">
      <c r="B60" s="1">
        <f t="shared" si="8"/>
        <v>-3.0705882400855407</v>
      </c>
      <c r="C60" s="11">
        <v>7</v>
      </c>
      <c r="D60">
        <f t="shared" si="6"/>
        <v>351.6</v>
      </c>
      <c r="E60" s="39" t="str">
        <f t="shared" si="9"/>
        <v>2d+2 {1}</v>
      </c>
      <c r="F60" s="45">
        <f t="shared" si="10"/>
        <v>8.59</v>
      </c>
      <c r="G60" s="45">
        <f t="shared" si="7"/>
        <v>496.7335528191835</v>
      </c>
      <c r="H60" s="45">
        <f t="shared" si="11"/>
        <v>8.5250587449105772</v>
      </c>
      <c r="I60" s="45">
        <f t="shared" si="12"/>
        <v>3.1169428571428566</v>
      </c>
      <c r="J60" s="45">
        <f t="shared" si="13"/>
        <v>7.4806628571428551</v>
      </c>
      <c r="K60" s="25">
        <f t="shared" si="14"/>
        <v>20.616</v>
      </c>
      <c r="L60" s="83">
        <f t="shared" si="15"/>
        <v>5.6737588652482273E-3</v>
      </c>
      <c r="M60" s="27">
        <f>SUM($L$55:L60)</f>
        <v>1.9729737418978221E-2</v>
      </c>
      <c r="N60" s="25">
        <f t="shared" si="16"/>
        <v>354.79438227427363</v>
      </c>
    </row>
    <row r="61" spans="1:14">
      <c r="B61" s="1">
        <f t="shared" si="8"/>
        <v>-4</v>
      </c>
      <c r="C61" s="11">
        <v>10</v>
      </c>
      <c r="D61">
        <f t="shared" si="6"/>
        <v>348.9</v>
      </c>
      <c r="E61" s="39" t="str">
        <f t="shared" si="9"/>
        <v>2d+2 {1}</v>
      </c>
      <c r="F61" s="45">
        <f t="shared" si="10"/>
        <v>8.52</v>
      </c>
      <c r="G61" s="45">
        <f t="shared" si="7"/>
        <v>489.13383149708352</v>
      </c>
      <c r="H61" s="45">
        <f t="shared" si="11"/>
        <v>8.4595932767329352</v>
      </c>
      <c r="I61" s="45">
        <f t="shared" si="12"/>
        <v>3.0915428571428567</v>
      </c>
      <c r="J61" s="45">
        <f t="shared" si="13"/>
        <v>7.4197028571428554</v>
      </c>
      <c r="K61" s="25">
        <f t="shared" si="14"/>
        <v>20.447999999999997</v>
      </c>
      <c r="L61" s="83">
        <f t="shared" si="15"/>
        <v>8.5653104925053538E-3</v>
      </c>
      <c r="M61" s="27">
        <f>SUM($L$55:L61)</f>
        <v>2.8295047911483573E-2</v>
      </c>
      <c r="N61" s="25">
        <f t="shared" si="16"/>
        <v>353.41873359901575</v>
      </c>
    </row>
    <row r="62" spans="1:14">
      <c r="B62" s="1">
        <f t="shared" si="8"/>
        <v>-5.0565475543340881</v>
      </c>
      <c r="C62" s="1">
        <f>C56*10</f>
        <v>15</v>
      </c>
      <c r="D62">
        <f t="shared" si="6"/>
        <v>344.5</v>
      </c>
      <c r="E62" s="39" t="str">
        <f t="shared" si="9"/>
        <v>2d+1 {1}</v>
      </c>
      <c r="F62" s="45">
        <f t="shared" si="10"/>
        <v>8.41</v>
      </c>
      <c r="G62" s="45">
        <f t="shared" si="7"/>
        <v>476.87462734931955</v>
      </c>
      <c r="H62" s="45">
        <f t="shared" si="11"/>
        <v>8.3529088100730746</v>
      </c>
      <c r="I62" s="45">
        <f t="shared" si="12"/>
        <v>3.0516285714285716</v>
      </c>
      <c r="J62" s="45">
        <f t="shared" si="13"/>
        <v>7.3239085714285714</v>
      </c>
      <c r="K62" s="25">
        <f t="shared" si="14"/>
        <v>20.184000000000001</v>
      </c>
      <c r="L62" s="83">
        <f t="shared" si="15"/>
        <v>1.442169022209403E-2</v>
      </c>
      <c r="M62" s="27">
        <f>SUM($L$55:L62)</f>
        <v>4.2716738133577604E-2</v>
      </c>
      <c r="N62" s="25">
        <f t="shared" si="16"/>
        <v>351.15040743734153</v>
      </c>
    </row>
    <row r="63" spans="1:14">
      <c r="B63" s="1">
        <f t="shared" si="8"/>
        <v>-5.8061799739838875</v>
      </c>
      <c r="C63" s="1">
        <f t="shared" ref="C63:C84" si="17">C57*10</f>
        <v>20</v>
      </c>
      <c r="D63">
        <f t="shared" si="6"/>
        <v>340.1</v>
      </c>
      <c r="E63" s="39" t="str">
        <f t="shared" si="9"/>
        <v>2d+1 {1}</v>
      </c>
      <c r="F63" s="45">
        <f t="shared" si="10"/>
        <v>8.3000000000000007</v>
      </c>
      <c r="G63" s="45">
        <f t="shared" si="7"/>
        <v>464.77100583279332</v>
      </c>
      <c r="H63" s="45">
        <f t="shared" si="11"/>
        <v>8.2462243434132176</v>
      </c>
      <c r="I63" s="45">
        <f t="shared" si="12"/>
        <v>3.0117142857142856</v>
      </c>
      <c r="J63" s="45">
        <f t="shared" si="13"/>
        <v>7.2281142857142848</v>
      </c>
      <c r="K63" s="25">
        <f t="shared" si="14"/>
        <v>19.920000000000002</v>
      </c>
      <c r="L63" s="83">
        <f t="shared" si="15"/>
        <v>1.4607069821793748E-2</v>
      </c>
      <c r="M63" s="27">
        <f>SUM($L$55:L63)</f>
        <v>5.7323807955371356E-2</v>
      </c>
      <c r="N63" s="25">
        <f t="shared" si="16"/>
        <v>348.89517485598162</v>
      </c>
    </row>
    <row r="64" spans="1:14">
      <c r="B64" s="1">
        <f t="shared" si="8"/>
        <v>-6.8627275283179738</v>
      </c>
      <c r="C64" s="1">
        <f t="shared" si="17"/>
        <v>30</v>
      </c>
      <c r="D64">
        <f t="shared" si="6"/>
        <v>331.5</v>
      </c>
      <c r="E64" s="39" t="str">
        <f t="shared" si="9"/>
        <v>2d+1 {1}</v>
      </c>
      <c r="F64" s="45">
        <f t="shared" si="10"/>
        <v>8.08</v>
      </c>
      <c r="G64" s="45">
        <f t="shared" si="7"/>
        <v>441.56315618924174</v>
      </c>
      <c r="H64" s="45">
        <f t="shared" si="11"/>
        <v>8.0377047040325813</v>
      </c>
      <c r="I64" s="45">
        <f t="shared" si="12"/>
        <v>2.9318857142857144</v>
      </c>
      <c r="J64" s="45">
        <f t="shared" si="13"/>
        <v>7.0365257142857143</v>
      </c>
      <c r="K64" s="25">
        <f t="shared" si="14"/>
        <v>19.391999999999999</v>
      </c>
      <c r="L64" s="83">
        <f t="shared" si="15"/>
        <v>2.9779630732578916E-2</v>
      </c>
      <c r="M64" s="27">
        <f>SUM($L$55:L64)</f>
        <v>8.7103438687950271E-2</v>
      </c>
      <c r="N64" s="25">
        <f t="shared" si="16"/>
        <v>344.41809016835225</v>
      </c>
    </row>
    <row r="65" spans="1:14">
      <c r="B65" s="1">
        <f t="shared" si="8"/>
        <v>-8.1938200260161125</v>
      </c>
      <c r="C65" s="1">
        <f t="shared" si="17"/>
        <v>50</v>
      </c>
      <c r="D65">
        <f t="shared" si="6"/>
        <v>315</v>
      </c>
      <c r="E65" s="39" t="str">
        <f t="shared" si="9"/>
        <v>2d+1 {1}</v>
      </c>
      <c r="F65" s="45">
        <f t="shared" si="10"/>
        <v>7.66</v>
      </c>
      <c r="G65" s="45">
        <f t="shared" si="7"/>
        <v>398.700583279326</v>
      </c>
      <c r="H65" s="45">
        <f t="shared" si="11"/>
        <v>7.6376379540581096</v>
      </c>
      <c r="I65" s="45">
        <f t="shared" si="12"/>
        <v>2.7794857142857143</v>
      </c>
      <c r="J65" s="45">
        <f t="shared" si="13"/>
        <v>6.6707657142857144</v>
      </c>
      <c r="K65" s="25">
        <f t="shared" si="14"/>
        <v>18.384</v>
      </c>
      <c r="L65" s="83">
        <f t="shared" si="15"/>
        <v>6.1871616395978345E-2</v>
      </c>
      <c r="M65" s="27">
        <f>SUM($L$55:L65)</f>
        <v>0.14897505508392861</v>
      </c>
      <c r="N65" s="25">
        <f t="shared" si="16"/>
        <v>335.62665891837611</v>
      </c>
    </row>
    <row r="66" spans="1:14">
      <c r="B66" s="1">
        <f t="shared" si="8"/>
        <v>-9.0705882400855415</v>
      </c>
      <c r="C66" s="1">
        <f t="shared" si="17"/>
        <v>70</v>
      </c>
      <c r="D66">
        <f t="shared" si="6"/>
        <v>299.2</v>
      </c>
      <c r="E66" s="39" t="str">
        <f t="shared" si="9"/>
        <v>2d+0 {1}</v>
      </c>
      <c r="F66" s="45">
        <f t="shared" si="10"/>
        <v>7.26</v>
      </c>
      <c r="G66" s="45">
        <f t="shared" si="7"/>
        <v>359.70704342190538</v>
      </c>
      <c r="H66" s="45">
        <f t="shared" si="11"/>
        <v>7.2545437328704327</v>
      </c>
      <c r="I66" s="45">
        <f t="shared" si="12"/>
        <v>2.6343428571428569</v>
      </c>
      <c r="J66" s="45">
        <f t="shared" si="13"/>
        <v>6.3224228571428567</v>
      </c>
      <c r="K66" s="25">
        <f t="shared" si="14"/>
        <v>17.423999999999999</v>
      </c>
      <c r="L66" s="83">
        <f t="shared" si="15"/>
        <v>6.5125366330185605E-2</v>
      </c>
      <c r="M66" s="27">
        <f>SUM($L$55:L66)</f>
        <v>0.21410042141411423</v>
      </c>
      <c r="N66" s="25">
        <f t="shared" si="16"/>
        <v>326.94937981745306</v>
      </c>
    </row>
    <row r="67" spans="1:14">
      <c r="B67" s="1">
        <f t="shared" si="8"/>
        <v>-10</v>
      </c>
      <c r="C67" s="1">
        <f t="shared" si="17"/>
        <v>100</v>
      </c>
      <c r="D67">
        <f t="shared" si="6"/>
        <v>277.10000000000002</v>
      </c>
      <c r="E67" s="39" t="str">
        <f t="shared" si="9"/>
        <v>1d+3 {1}</v>
      </c>
      <c r="F67" s="45">
        <f t="shared" si="10"/>
        <v>6.71</v>
      </c>
      <c r="G67" s="45">
        <f t="shared" si="7"/>
        <v>308.53100583279337</v>
      </c>
      <c r="H67" s="45">
        <f t="shared" si="11"/>
        <v>6.7186967526015948</v>
      </c>
      <c r="I67" s="45">
        <f t="shared" si="12"/>
        <v>2.4347714285714286</v>
      </c>
      <c r="J67" s="45">
        <f t="shared" si="13"/>
        <v>5.8434514285714281</v>
      </c>
      <c r="K67" s="25">
        <f t="shared" si="14"/>
        <v>16.103999999999999</v>
      </c>
      <c r="L67" s="83">
        <f t="shared" si="15"/>
        <v>0.1041124414367517</v>
      </c>
      <c r="M67" s="27">
        <f>SUM($L$55:L67)</f>
        <v>0.31821286285086592</v>
      </c>
      <c r="N67" s="25">
        <f t="shared" si="16"/>
        <v>314.25505274708564</v>
      </c>
    </row>
    <row r="68" spans="1:14">
      <c r="B68" s="1">
        <f t="shared" si="8"/>
        <v>-11.056547554334088</v>
      </c>
      <c r="C68" s="1">
        <f t="shared" si="17"/>
        <v>150</v>
      </c>
      <c r="D68">
        <f t="shared" si="6"/>
        <v>243.8</v>
      </c>
      <c r="E68" s="39" t="str">
        <f t="shared" si="9"/>
        <v>1d+2 {1}</v>
      </c>
      <c r="F68" s="45">
        <f t="shared" si="10"/>
        <v>5.87</v>
      </c>
      <c r="G68" s="45">
        <f t="shared" si="7"/>
        <v>238.83235774465331</v>
      </c>
      <c r="H68" s="45">
        <f t="shared" si="11"/>
        <v>5.9112893117440226</v>
      </c>
      <c r="I68" s="45">
        <f t="shared" si="12"/>
        <v>2.1299714285714284</v>
      </c>
      <c r="J68" s="45">
        <f t="shared" si="13"/>
        <v>5.1119314285714283</v>
      </c>
      <c r="K68" s="25">
        <f t="shared" si="14"/>
        <v>14.087999999999999</v>
      </c>
      <c r="L68" s="83">
        <f t="shared" si="15"/>
        <v>0.19197542714532537</v>
      </c>
      <c r="M68" s="27">
        <f>SUM($L$55:L68)</f>
        <v>0.51018828999619126</v>
      </c>
      <c r="N68" s="25">
        <f t="shared" si="16"/>
        <v>294.00910005425607</v>
      </c>
    </row>
    <row r="69" spans="1:14">
      <c r="B69" s="1">
        <f t="shared" si="8"/>
        <v>-11.806179973983888</v>
      </c>
      <c r="C69" s="1">
        <f t="shared" si="17"/>
        <v>200</v>
      </c>
      <c r="D69">
        <f t="shared" si="6"/>
        <v>214.5</v>
      </c>
      <c r="E69" s="39" t="str">
        <f t="shared" si="9"/>
        <v>1d+2 {1}</v>
      </c>
      <c r="F69" s="45">
        <f t="shared" si="10"/>
        <v>5.14</v>
      </c>
      <c r="G69" s="45">
        <f t="shared" si="7"/>
        <v>184.87592352559949</v>
      </c>
      <c r="H69" s="45">
        <f t="shared" si="11"/>
        <v>5.2008677496681415</v>
      </c>
      <c r="I69" s="45">
        <f t="shared" si="12"/>
        <v>1.8650857142857142</v>
      </c>
      <c r="J69" s="45">
        <f t="shared" si="13"/>
        <v>4.4762057142857143</v>
      </c>
      <c r="K69" s="25">
        <f t="shared" si="14"/>
        <v>12.335999999999999</v>
      </c>
      <c r="L69" s="83">
        <f t="shared" si="15"/>
        <v>0.21819768710451667</v>
      </c>
      <c r="M69" s="27">
        <f>SUM($L$55:L69)</f>
        <v>0.72838597710070796</v>
      </c>
      <c r="N69" s="25">
        <f t="shared" si="16"/>
        <v>274.57969577625141</v>
      </c>
    </row>
    <row r="70" spans="1:14">
      <c r="B70" s="1">
        <f t="shared" si="8"/>
        <v>-12.862727528317976</v>
      </c>
      <c r="C70" s="1">
        <f t="shared" si="17"/>
        <v>300</v>
      </c>
      <c r="D70">
        <f t="shared" si="6"/>
        <v>166</v>
      </c>
      <c r="E70" s="39" t="str">
        <f t="shared" si="9"/>
        <v>1d+0 {1}</v>
      </c>
      <c r="F70" s="45">
        <f t="shared" si="10"/>
        <v>3.94</v>
      </c>
      <c r="G70" s="45">
        <f t="shared" si="7"/>
        <v>110.72404406999352</v>
      </c>
      <c r="H70" s="45">
        <f t="shared" si="11"/>
        <v>4.0249139694401466</v>
      </c>
      <c r="I70" s="45">
        <f t="shared" si="12"/>
        <v>1.4296571428571427</v>
      </c>
      <c r="J70" s="45">
        <f t="shared" si="13"/>
        <v>3.4311771428571425</v>
      </c>
      <c r="K70" s="25">
        <f t="shared" si="14"/>
        <v>9.4559999999999995</v>
      </c>
      <c r="L70" s="83">
        <f t="shared" si="15"/>
        <v>0.52562417871222078</v>
      </c>
      <c r="M70" s="27">
        <f>SUM($L$55:L70)</f>
        <v>1.2540101558129289</v>
      </c>
      <c r="N70" s="25">
        <f t="shared" si="16"/>
        <v>239.23251228019041</v>
      </c>
    </row>
    <row r="71" spans="1:14">
      <c r="B71" s="1">
        <f t="shared" si="8"/>
        <v>-14.193820026016112</v>
      </c>
      <c r="C71" s="1">
        <f t="shared" si="17"/>
        <v>500</v>
      </c>
      <c r="D71">
        <f t="shared" si="6"/>
        <v>99.4</v>
      </c>
      <c r="E71" s="39" t="str">
        <f t="shared" si="9"/>
        <v>0d+2 {1}</v>
      </c>
      <c r="F71" s="45">
        <f t="shared" si="10"/>
        <v>2.31</v>
      </c>
      <c r="G71" s="45">
        <f t="shared" si="7"/>
        <v>39.700733635774469</v>
      </c>
      <c r="H71" s="45">
        <f t="shared" si="11"/>
        <v>2.4100990877250039</v>
      </c>
      <c r="I71" s="45">
        <f t="shared" si="12"/>
        <v>0.83819999999999995</v>
      </c>
      <c r="J71" s="45">
        <f t="shared" si="13"/>
        <v>2.0116799999999997</v>
      </c>
      <c r="K71" s="25">
        <f t="shared" si="14"/>
        <v>5.5439999999999996</v>
      </c>
      <c r="L71" s="83">
        <f t="shared" si="15"/>
        <v>1.5071590052750568</v>
      </c>
      <c r="M71" s="27">
        <f>SUM($L$55:L71)</f>
        <v>2.7611691610879854</v>
      </c>
      <c r="N71" s="25">
        <f t="shared" si="16"/>
        <v>181.08271200703425</v>
      </c>
    </row>
    <row r="72" spans="1:14">
      <c r="B72" s="1">
        <f t="shared" si="8"/>
        <v>-15.418539921951663</v>
      </c>
      <c r="C72" s="1">
        <v>800</v>
      </c>
      <c r="D72">
        <f t="shared" si="6"/>
        <v>46.1</v>
      </c>
      <c r="E72" s="39" t="str">
        <f t="shared" si="9"/>
        <v>0d+1 {1}</v>
      </c>
      <c r="F72" s="45">
        <f t="shared" si="10"/>
        <v>1.04</v>
      </c>
      <c r="G72" s="45">
        <f t="shared" si="7"/>
        <v>8.5394050550874923</v>
      </c>
      <c r="H72" s="45">
        <f t="shared" si="11"/>
        <v>1.1177622529589806</v>
      </c>
      <c r="I72" s="45">
        <f t="shared" si="12"/>
        <v>0.37737142857142852</v>
      </c>
      <c r="J72" s="45">
        <f t="shared" si="13"/>
        <v>0.90569142857142837</v>
      </c>
      <c r="K72" s="25">
        <f t="shared" si="14"/>
        <v>2.496</v>
      </c>
      <c r="L72" s="83">
        <f t="shared" si="15"/>
        <v>4.1237113402061851</v>
      </c>
      <c r="M72" s="27">
        <f>SUM($L$55:L72)</f>
        <v>6.8848805012941705</v>
      </c>
      <c r="N72" s="25">
        <f t="shared" si="16"/>
        <v>116.19664275213226</v>
      </c>
    </row>
    <row r="73" spans="1:14">
      <c r="B73" s="1">
        <f t="shared" si="8"/>
        <v>-16</v>
      </c>
      <c r="C73" s="1">
        <f t="shared" si="17"/>
        <v>1000</v>
      </c>
      <c r="D73">
        <f t="shared" si="6"/>
        <v>27.6</v>
      </c>
      <c r="E73" s="39" t="str">
        <f t="shared" si="9"/>
        <v>0d+1 {1}</v>
      </c>
      <c r="F73" s="45">
        <f t="shared" si="10"/>
        <v>0.61</v>
      </c>
      <c r="G73" s="45">
        <f t="shared" si="7"/>
        <v>3.0608632534024633</v>
      </c>
      <c r="H73" s="45">
        <f t="shared" si="11"/>
        <v>0.66920256359366304</v>
      </c>
      <c r="I73" s="45">
        <f t="shared" si="12"/>
        <v>0.22134285714285712</v>
      </c>
      <c r="J73" s="45">
        <f t="shared" si="13"/>
        <v>0.53122285714285711</v>
      </c>
      <c r="K73" s="25">
        <f t="shared" si="14"/>
        <v>1.464</v>
      </c>
      <c r="L73" s="83">
        <f t="shared" si="15"/>
        <v>5.4274084124830395</v>
      </c>
      <c r="M73" s="27">
        <f>SUM($L$55:L73)</f>
        <v>12.312288913777209</v>
      </c>
      <c r="N73" s="25">
        <f t="shared" si="16"/>
        <v>81.219666546406302</v>
      </c>
    </row>
    <row r="74" spans="1:14">
      <c r="B74" s="1">
        <f t="shared" si="8"/>
        <v>-17.382693528269645</v>
      </c>
      <c r="C74" s="1">
        <v>1700</v>
      </c>
      <c r="D74">
        <f t="shared" si="6"/>
        <v>4.5999999999999996</v>
      </c>
      <c r="E74" s="39" t="str">
        <f t="shared" si="9"/>
        <v>0d+0 {1.1}</v>
      </c>
      <c r="F74" s="45">
        <f t="shared" si="10"/>
        <v>0.09</v>
      </c>
      <c r="G74" s="45">
        <f t="shared" si="7"/>
        <v>8.5023979261179508E-2</v>
      </c>
      <c r="H74" s="45">
        <f t="shared" si="11"/>
        <v>0.11153376059894382</v>
      </c>
      <c r="I74" s="45">
        <f t="shared" si="12"/>
        <v>3.2657142857142857E-2</v>
      </c>
      <c r="J74" s="45">
        <f t="shared" si="13"/>
        <v>7.8377142857142854E-2</v>
      </c>
      <c r="K74" s="25">
        <f t="shared" si="14"/>
        <v>0.216</v>
      </c>
      <c r="L74" s="83">
        <f t="shared" si="15"/>
        <v>43.478260869565212</v>
      </c>
      <c r="M74" s="27">
        <f>SUM($L$55:L74)</f>
        <v>55.790549783342421</v>
      </c>
      <c r="N74" s="25">
        <f t="shared" si="16"/>
        <v>30.471110369082165</v>
      </c>
    </row>
    <row r="75" spans="1:14">
      <c r="B75" s="1">
        <f t="shared" si="8"/>
        <v>-17.806179973983888</v>
      </c>
      <c r="C75" s="1">
        <f t="shared" si="17"/>
        <v>2000</v>
      </c>
      <c r="D75">
        <f t="shared" si="6"/>
        <v>2.1</v>
      </c>
      <c r="E75" s="39" t="str">
        <f t="shared" si="9"/>
        <v>0d+0 {1.1}</v>
      </c>
      <c r="F75" s="45">
        <f t="shared" si="10"/>
        <v>0.04</v>
      </c>
      <c r="G75" s="45">
        <f t="shared" si="7"/>
        <v>1.77200259235256E-2</v>
      </c>
      <c r="H75" s="45">
        <f t="shared" si="11"/>
        <v>5.0917586360387394E-2</v>
      </c>
      <c r="I75" s="45">
        <f t="shared" si="12"/>
        <v>1.4514285714285714E-2</v>
      </c>
      <c r="J75" s="45">
        <f t="shared" si="13"/>
        <v>3.4834285714285713E-2</v>
      </c>
      <c r="K75" s="25">
        <f t="shared" si="14"/>
        <v>9.6000000000000002E-2</v>
      </c>
      <c r="L75" s="83">
        <f t="shared" si="15"/>
        <v>89.552238805970163</v>
      </c>
      <c r="M75" s="27">
        <f>SUM($L$55:L75)</f>
        <v>145.34278858931259</v>
      </c>
      <c r="N75" s="25">
        <f t="shared" si="16"/>
        <v>13.76057263942619</v>
      </c>
    </row>
    <row r="76" spans="1:14">
      <c r="A76">
        <v>0</v>
      </c>
      <c r="B76" s="1">
        <f>2-6*LOG(C76)</f>
        <v>-18.862727528317976</v>
      </c>
      <c r="C76" s="1">
        <f t="shared" si="17"/>
        <v>3000</v>
      </c>
      <c r="D76">
        <f t="shared" si="6"/>
        <v>0.2</v>
      </c>
      <c r="E76" s="39" t="e">
        <f t="shared" si="9"/>
        <v>#DIV/0!</v>
      </c>
      <c r="F76" s="27">
        <f t="shared" si="10"/>
        <v>0</v>
      </c>
      <c r="G76" s="45">
        <f t="shared" si="7"/>
        <v>1.6072585871678552E-4</v>
      </c>
      <c r="H76" s="45">
        <f t="shared" si="11"/>
        <v>4.8492939390845143E-3</v>
      </c>
      <c r="I76" s="45">
        <f t="shared" si="12"/>
        <v>0</v>
      </c>
      <c r="J76" s="45">
        <f t="shared" si="13"/>
        <v>0</v>
      </c>
      <c r="K76" s="25">
        <f t="shared" si="14"/>
        <v>0</v>
      </c>
      <c r="L76" s="83">
        <f t="shared" si="15"/>
        <v>869.56521739130426</v>
      </c>
      <c r="M76" s="27">
        <f>SUM($L$55:L76)</f>
        <v>1014.9080059806168</v>
      </c>
      <c r="N76" s="25">
        <f t="shared" si="16"/>
        <v>2.9559329341395455</v>
      </c>
    </row>
    <row r="77" spans="1:14">
      <c r="A77">
        <v>0</v>
      </c>
      <c r="B77" s="1">
        <f t="shared" ref="B77:B90" si="18">2-6*LOG(C77)</f>
        <v>-20.193820026016112</v>
      </c>
      <c r="C77" s="1">
        <f t="shared" si="17"/>
        <v>5000</v>
      </c>
      <c r="D77">
        <f t="shared" si="6"/>
        <v>0</v>
      </c>
      <c r="E77" s="39" t="e">
        <f t="shared" si="9"/>
        <v>#DIV/0!</v>
      </c>
      <c r="F77" s="27">
        <f t="shared" si="10"/>
        <v>0</v>
      </c>
      <c r="G77" s="45">
        <f t="shared" si="7"/>
        <v>0</v>
      </c>
      <c r="H77" s="45">
        <f t="shared" si="11"/>
        <v>0</v>
      </c>
      <c r="I77" s="45">
        <f t="shared" si="12"/>
        <v>0</v>
      </c>
      <c r="J77" s="45">
        <f t="shared" si="13"/>
        <v>0</v>
      </c>
      <c r="K77" s="25">
        <f t="shared" si="14"/>
        <v>0</v>
      </c>
      <c r="L77" s="83">
        <f t="shared" si="15"/>
        <v>20000</v>
      </c>
      <c r="M77" s="27">
        <f>SUM($L$55:L77)</f>
        <v>21014.908005980618</v>
      </c>
      <c r="N77" s="25">
        <f t="shared" si="16"/>
        <v>0.23792633299070609</v>
      </c>
    </row>
    <row r="78" spans="1:14">
      <c r="A78">
        <v>0</v>
      </c>
      <c r="B78" s="1">
        <f t="shared" si="18"/>
        <v>-21.418539921951663</v>
      </c>
      <c r="C78" s="1">
        <f t="shared" si="17"/>
        <v>8000</v>
      </c>
      <c r="D78">
        <f t="shared" si="6"/>
        <v>0</v>
      </c>
      <c r="E78" s="39" t="e">
        <f t="shared" si="9"/>
        <v>#DIV/0!</v>
      </c>
      <c r="F78" s="27">
        <f t="shared" si="10"/>
        <v>0</v>
      </c>
      <c r="G78" s="45">
        <f t="shared" si="7"/>
        <v>0</v>
      </c>
      <c r="H78" s="45">
        <f t="shared" si="11"/>
        <v>0</v>
      </c>
      <c r="I78" s="45">
        <f t="shared" si="12"/>
        <v>0</v>
      </c>
      <c r="J78" s="45">
        <f t="shared" si="13"/>
        <v>0</v>
      </c>
      <c r="K78" s="25">
        <f t="shared" si="14"/>
        <v>0</v>
      </c>
      <c r="L78" s="83" t="e">
        <f t="shared" si="15"/>
        <v>#DIV/0!</v>
      </c>
      <c r="M78" s="27" t="e">
        <f>SUM($L$55:L78)</f>
        <v>#DIV/0!</v>
      </c>
      <c r="N78" s="25" t="e">
        <f t="shared" si="16"/>
        <v>#DIV/0!</v>
      </c>
    </row>
    <row r="79" spans="1:14">
      <c r="A79">
        <v>0</v>
      </c>
      <c r="B79" s="1">
        <f t="shared" si="18"/>
        <v>-22</v>
      </c>
      <c r="C79" s="1">
        <f t="shared" si="17"/>
        <v>10000</v>
      </c>
      <c r="D79">
        <f t="shared" si="6"/>
        <v>0</v>
      </c>
      <c r="E79" s="39" t="e">
        <f t="shared" si="9"/>
        <v>#DIV/0!</v>
      </c>
      <c r="F79" s="27">
        <f t="shared" si="10"/>
        <v>0</v>
      </c>
      <c r="G79" s="45">
        <f t="shared" si="7"/>
        <v>0</v>
      </c>
      <c r="H79" s="45">
        <f t="shared" si="11"/>
        <v>0</v>
      </c>
      <c r="I79" s="45">
        <f t="shared" si="12"/>
        <v>0</v>
      </c>
      <c r="J79" s="45">
        <f t="shared" si="13"/>
        <v>0</v>
      </c>
      <c r="K79" s="25">
        <f t="shared" si="14"/>
        <v>0</v>
      </c>
      <c r="L79" s="83" t="e">
        <f t="shared" si="15"/>
        <v>#DIV/0!</v>
      </c>
      <c r="M79" s="27" t="e">
        <f>SUM($L$55:L79)</f>
        <v>#DIV/0!</v>
      </c>
      <c r="N79" s="25" t="e">
        <f t="shared" si="16"/>
        <v>#DIV/0!</v>
      </c>
    </row>
    <row r="80" spans="1:14">
      <c r="A80">
        <v>0</v>
      </c>
      <c r="B80" s="1">
        <f t="shared" si="18"/>
        <v>-23.382693528269645</v>
      </c>
      <c r="C80" s="1">
        <f t="shared" si="17"/>
        <v>17000</v>
      </c>
      <c r="D80">
        <f t="shared" si="6"/>
        <v>0</v>
      </c>
      <c r="E80" s="39" t="e">
        <f t="shared" si="9"/>
        <v>#DIV/0!</v>
      </c>
      <c r="F80" s="27">
        <f t="shared" si="10"/>
        <v>0</v>
      </c>
      <c r="G80" s="45">
        <f t="shared" si="7"/>
        <v>0</v>
      </c>
      <c r="H80" s="45">
        <f t="shared" si="11"/>
        <v>0</v>
      </c>
      <c r="I80" s="45">
        <f t="shared" si="12"/>
        <v>0</v>
      </c>
      <c r="J80" s="45">
        <f t="shared" si="13"/>
        <v>0</v>
      </c>
      <c r="K80" s="25">
        <f t="shared" si="14"/>
        <v>0</v>
      </c>
      <c r="L80" s="83" t="e">
        <f t="shared" si="15"/>
        <v>#DIV/0!</v>
      </c>
      <c r="M80" s="27" t="e">
        <f>SUM($L$55:L80)</f>
        <v>#DIV/0!</v>
      </c>
      <c r="N80" s="25" t="e">
        <f t="shared" si="16"/>
        <v>#DIV/0!</v>
      </c>
    </row>
    <row r="81" spans="1:14">
      <c r="A81">
        <v>1</v>
      </c>
      <c r="B81" s="1">
        <f t="shared" si="18"/>
        <v>-23.806179973983888</v>
      </c>
      <c r="C81" s="1">
        <f t="shared" si="17"/>
        <v>20000</v>
      </c>
      <c r="D81">
        <f t="shared" si="6"/>
        <v>0</v>
      </c>
      <c r="E81" s="39" t="e">
        <f t="shared" si="9"/>
        <v>#DIV/0!</v>
      </c>
      <c r="F81" s="27">
        <f t="shared" si="10"/>
        <v>0</v>
      </c>
      <c r="G81" s="45">
        <f t="shared" si="7"/>
        <v>0</v>
      </c>
      <c r="H81" s="45">
        <f t="shared" si="11"/>
        <v>0</v>
      </c>
      <c r="I81" s="45">
        <f t="shared" si="12"/>
        <v>0</v>
      </c>
      <c r="J81" s="45">
        <f t="shared" si="13"/>
        <v>0</v>
      </c>
      <c r="K81" s="25">
        <f t="shared" si="14"/>
        <v>0</v>
      </c>
      <c r="L81" s="83" t="e">
        <f t="shared" si="15"/>
        <v>#DIV/0!</v>
      </c>
      <c r="M81" s="27" t="e">
        <f>SUM($L$55:L81)</f>
        <v>#DIV/0!</v>
      </c>
      <c r="N81" s="25" t="e">
        <f t="shared" si="16"/>
        <v>#DIV/0!</v>
      </c>
    </row>
    <row r="82" spans="1:14">
      <c r="A82">
        <f>AVERAGE(A76:A81)</f>
        <v>0.16666666666666666</v>
      </c>
      <c r="B82" s="1">
        <f t="shared" si="18"/>
        <v>-24.862727528317976</v>
      </c>
      <c r="C82" s="1">
        <f t="shared" si="17"/>
        <v>30000</v>
      </c>
      <c r="D82">
        <f t="shared" si="6"/>
        <v>0</v>
      </c>
      <c r="E82" s="39" t="e">
        <f t="shared" si="9"/>
        <v>#DIV/0!</v>
      </c>
      <c r="F82" s="27">
        <f t="shared" si="10"/>
        <v>0</v>
      </c>
      <c r="G82" s="45">
        <f t="shared" si="7"/>
        <v>0</v>
      </c>
      <c r="H82" s="45">
        <f t="shared" si="11"/>
        <v>0</v>
      </c>
      <c r="I82" s="45">
        <f t="shared" si="12"/>
        <v>0</v>
      </c>
      <c r="J82" s="45">
        <f t="shared" si="13"/>
        <v>0</v>
      </c>
      <c r="K82" s="25">
        <f t="shared" si="14"/>
        <v>0</v>
      </c>
      <c r="L82" s="83" t="e">
        <f t="shared" si="15"/>
        <v>#DIV/0!</v>
      </c>
      <c r="M82" s="27" t="e">
        <f>SUM($L$55:L82)</f>
        <v>#DIV/0!</v>
      </c>
      <c r="N82" s="25" t="e">
        <f t="shared" si="16"/>
        <v>#DIV/0!</v>
      </c>
    </row>
    <row r="83" spans="1:14">
      <c r="B83" s="1">
        <f t="shared" si="18"/>
        <v>-26.193820026016112</v>
      </c>
      <c r="C83" s="1">
        <f t="shared" si="17"/>
        <v>50000</v>
      </c>
      <c r="D83">
        <f t="shared" si="6"/>
        <v>0</v>
      </c>
      <c r="E83" s="39" t="e">
        <f t="shared" si="9"/>
        <v>#DIV/0!</v>
      </c>
      <c r="F83" s="27">
        <f t="shared" si="10"/>
        <v>0</v>
      </c>
      <c r="G83" s="45">
        <f t="shared" si="7"/>
        <v>0</v>
      </c>
      <c r="H83" s="45">
        <f t="shared" si="11"/>
        <v>0</v>
      </c>
      <c r="I83" s="45">
        <f t="shared" si="12"/>
        <v>0</v>
      </c>
      <c r="J83" s="45">
        <f t="shared" si="13"/>
        <v>0</v>
      </c>
      <c r="K83" s="25">
        <f t="shared" si="14"/>
        <v>0</v>
      </c>
      <c r="L83" s="83" t="e">
        <f t="shared" si="15"/>
        <v>#DIV/0!</v>
      </c>
      <c r="M83" s="27" t="e">
        <f>SUM($L$55:L83)</f>
        <v>#DIV/0!</v>
      </c>
      <c r="N83" s="25" t="e">
        <f t="shared" si="16"/>
        <v>#DIV/0!</v>
      </c>
    </row>
    <row r="84" spans="1:14">
      <c r="B84" s="1">
        <f t="shared" si="18"/>
        <v>-27.418539921951663</v>
      </c>
      <c r="C84" s="1">
        <f t="shared" si="17"/>
        <v>80000</v>
      </c>
      <c r="D84">
        <f t="shared" si="6"/>
        <v>0</v>
      </c>
      <c r="E84" s="39" t="e">
        <f t="shared" si="9"/>
        <v>#DIV/0!</v>
      </c>
      <c r="F84" s="27">
        <f t="shared" si="10"/>
        <v>0</v>
      </c>
      <c r="G84" s="45">
        <f t="shared" si="7"/>
        <v>0</v>
      </c>
      <c r="H84" s="45">
        <f t="shared" si="11"/>
        <v>0</v>
      </c>
      <c r="I84" s="45">
        <f t="shared" si="12"/>
        <v>0</v>
      </c>
      <c r="J84" s="45">
        <f t="shared" si="13"/>
        <v>0</v>
      </c>
      <c r="K84" s="25">
        <f t="shared" si="14"/>
        <v>0</v>
      </c>
      <c r="L84" s="83" t="e">
        <f t="shared" si="15"/>
        <v>#DIV/0!</v>
      </c>
      <c r="M84" s="27" t="e">
        <f>SUM($L$55:L84)</f>
        <v>#DIV/0!</v>
      </c>
      <c r="N84" s="25" t="e">
        <f t="shared" si="16"/>
        <v>#DIV/0!</v>
      </c>
    </row>
    <row r="85" spans="1:14">
      <c r="B85" s="1">
        <f t="shared" si="18"/>
        <v>-28</v>
      </c>
      <c r="C85" s="1">
        <f t="shared" ref="C85:C93" si="19">C79*10</f>
        <v>100000</v>
      </c>
      <c r="D85">
        <f t="shared" si="6"/>
        <v>0</v>
      </c>
      <c r="E85" s="39" t="e">
        <f t="shared" si="9"/>
        <v>#DIV/0!</v>
      </c>
      <c r="F85" s="27">
        <f t="shared" si="10"/>
        <v>0</v>
      </c>
      <c r="G85" s="45">
        <f t="shared" si="7"/>
        <v>0</v>
      </c>
      <c r="H85" s="45">
        <f t="shared" si="11"/>
        <v>0</v>
      </c>
      <c r="I85" s="45">
        <f t="shared" si="12"/>
        <v>0</v>
      </c>
      <c r="J85" s="45">
        <f t="shared" si="13"/>
        <v>0</v>
      </c>
      <c r="K85" s="25">
        <f t="shared" si="14"/>
        <v>0</v>
      </c>
      <c r="L85" s="83" t="e">
        <f t="shared" si="15"/>
        <v>#DIV/0!</v>
      </c>
      <c r="M85" s="27" t="e">
        <f>SUM($L$55:L85)</f>
        <v>#DIV/0!</v>
      </c>
      <c r="N85" s="25" t="e">
        <f t="shared" si="16"/>
        <v>#DIV/0!</v>
      </c>
    </row>
    <row r="86" spans="1:14">
      <c r="B86" s="1">
        <f t="shared" si="18"/>
        <v>-29.382693528269645</v>
      </c>
      <c r="C86" s="1">
        <f t="shared" si="19"/>
        <v>170000</v>
      </c>
      <c r="D86">
        <f t="shared" si="6"/>
        <v>0</v>
      </c>
      <c r="E86" s="39" t="e">
        <f t="shared" si="9"/>
        <v>#DIV/0!</v>
      </c>
      <c r="F86" s="27">
        <f t="shared" si="10"/>
        <v>0</v>
      </c>
      <c r="G86" s="45">
        <f t="shared" si="7"/>
        <v>0</v>
      </c>
      <c r="H86" s="45">
        <f t="shared" si="11"/>
        <v>0</v>
      </c>
      <c r="I86" s="45">
        <f t="shared" si="12"/>
        <v>0</v>
      </c>
      <c r="J86" s="45">
        <f t="shared" si="13"/>
        <v>0</v>
      </c>
      <c r="K86" s="25">
        <f t="shared" si="14"/>
        <v>0</v>
      </c>
      <c r="L86" s="83" t="e">
        <f t="shared" si="15"/>
        <v>#DIV/0!</v>
      </c>
      <c r="M86" s="27" t="e">
        <f>SUM($L$55:L86)</f>
        <v>#DIV/0!</v>
      </c>
      <c r="N86" s="25" t="e">
        <f t="shared" si="16"/>
        <v>#DIV/0!</v>
      </c>
    </row>
    <row r="87" spans="1:14">
      <c r="B87" s="1">
        <f t="shared" si="18"/>
        <v>-29.806179973983888</v>
      </c>
      <c r="C87" s="1">
        <f t="shared" si="19"/>
        <v>200000</v>
      </c>
      <c r="D87">
        <f t="shared" si="6"/>
        <v>0</v>
      </c>
      <c r="E87" s="39" t="e">
        <f t="shared" si="9"/>
        <v>#DIV/0!</v>
      </c>
      <c r="F87" s="27">
        <f t="shared" si="10"/>
        <v>0</v>
      </c>
      <c r="G87" s="45">
        <f t="shared" si="7"/>
        <v>0</v>
      </c>
      <c r="H87" s="45">
        <f t="shared" si="11"/>
        <v>0</v>
      </c>
      <c r="I87" s="45">
        <f t="shared" si="12"/>
        <v>0</v>
      </c>
      <c r="J87" s="45">
        <f t="shared" si="13"/>
        <v>0</v>
      </c>
      <c r="K87" s="25">
        <f t="shared" si="14"/>
        <v>0</v>
      </c>
      <c r="L87" s="83" t="e">
        <f t="shared" si="15"/>
        <v>#DIV/0!</v>
      </c>
      <c r="M87" s="27" t="e">
        <f>SUM($L$55:L87)</f>
        <v>#DIV/0!</v>
      </c>
      <c r="N87" s="25" t="e">
        <f t="shared" si="16"/>
        <v>#DIV/0!</v>
      </c>
    </row>
    <row r="88" spans="1:14">
      <c r="B88" s="1">
        <f t="shared" si="18"/>
        <v>-30.862727528317976</v>
      </c>
      <c r="C88" s="1">
        <f t="shared" si="19"/>
        <v>300000</v>
      </c>
      <c r="D88">
        <f t="shared" si="6"/>
        <v>0</v>
      </c>
      <c r="E88" s="39" t="e">
        <f t="shared" si="9"/>
        <v>#DIV/0!</v>
      </c>
      <c r="F88" s="27">
        <f t="shared" si="10"/>
        <v>0</v>
      </c>
      <c r="G88" s="45">
        <f t="shared" si="7"/>
        <v>0</v>
      </c>
      <c r="H88" s="45">
        <f t="shared" si="11"/>
        <v>0</v>
      </c>
      <c r="I88" s="45">
        <f t="shared" si="12"/>
        <v>0</v>
      </c>
      <c r="J88" s="45">
        <f t="shared" si="13"/>
        <v>0</v>
      </c>
      <c r="K88" s="25">
        <f t="shared" si="14"/>
        <v>0</v>
      </c>
      <c r="L88" s="83" t="e">
        <f t="shared" si="15"/>
        <v>#DIV/0!</v>
      </c>
      <c r="M88" s="27" t="e">
        <f>SUM($L$55:L88)</f>
        <v>#DIV/0!</v>
      </c>
      <c r="N88" s="25" t="e">
        <f t="shared" si="16"/>
        <v>#DIV/0!</v>
      </c>
    </row>
    <row r="89" spans="1:14">
      <c r="B89" s="1">
        <f t="shared" si="18"/>
        <v>-32.193820026016112</v>
      </c>
      <c r="C89" s="1">
        <f t="shared" si="19"/>
        <v>500000</v>
      </c>
      <c r="D89">
        <f t="shared" si="6"/>
        <v>0</v>
      </c>
      <c r="E89" s="39" t="e">
        <f t="shared" si="9"/>
        <v>#DIV/0!</v>
      </c>
      <c r="F89" s="27">
        <f t="shared" si="10"/>
        <v>0</v>
      </c>
      <c r="G89" s="45">
        <f t="shared" si="7"/>
        <v>0</v>
      </c>
      <c r="H89" s="45">
        <f t="shared" si="11"/>
        <v>0</v>
      </c>
      <c r="I89" s="45">
        <f t="shared" si="12"/>
        <v>0</v>
      </c>
      <c r="J89" s="45">
        <f t="shared" si="13"/>
        <v>0</v>
      </c>
      <c r="K89" s="25">
        <f t="shared" si="14"/>
        <v>0</v>
      </c>
      <c r="L89" s="83" t="e">
        <f t="shared" si="15"/>
        <v>#DIV/0!</v>
      </c>
      <c r="M89" s="27" t="e">
        <f>SUM($L$55:L89)</f>
        <v>#DIV/0!</v>
      </c>
      <c r="N89" s="25" t="e">
        <f t="shared" si="16"/>
        <v>#DIV/0!</v>
      </c>
    </row>
    <row r="90" spans="1:14">
      <c r="B90" s="1">
        <f t="shared" si="18"/>
        <v>-33.418539921951663</v>
      </c>
      <c r="C90" s="1">
        <f t="shared" si="19"/>
        <v>800000</v>
      </c>
      <c r="D90">
        <f t="shared" si="6"/>
        <v>0</v>
      </c>
      <c r="E90" s="39" t="e">
        <f t="shared" si="9"/>
        <v>#DIV/0!</v>
      </c>
      <c r="F90" s="27">
        <f t="shared" si="10"/>
        <v>0</v>
      </c>
      <c r="G90" s="45">
        <f t="shared" si="7"/>
        <v>0</v>
      </c>
      <c r="H90" s="45">
        <f t="shared" si="11"/>
        <v>0</v>
      </c>
      <c r="I90" s="45">
        <f t="shared" si="12"/>
        <v>0</v>
      </c>
      <c r="J90" s="45">
        <f t="shared" si="13"/>
        <v>0</v>
      </c>
      <c r="K90" s="25">
        <f t="shared" si="14"/>
        <v>0</v>
      </c>
      <c r="L90" s="83" t="e">
        <f t="shared" si="15"/>
        <v>#DIV/0!</v>
      </c>
      <c r="M90" s="27" t="e">
        <f>SUM($L$55:L90)</f>
        <v>#DIV/0!</v>
      </c>
      <c r="N90" s="25" t="e">
        <f t="shared" si="16"/>
        <v>#DIV/0!</v>
      </c>
    </row>
    <row r="91" spans="1:14">
      <c r="C91" s="1">
        <f t="shared" si="19"/>
        <v>1000000</v>
      </c>
      <c r="D91">
        <f t="shared" si="6"/>
        <v>0</v>
      </c>
      <c r="E91" s="39" t="e">
        <f t="shared" si="9"/>
        <v>#DIV/0!</v>
      </c>
      <c r="F91" s="45">
        <f t="shared" si="10"/>
        <v>0</v>
      </c>
      <c r="G91" s="45">
        <f t="shared" si="7"/>
        <v>0</v>
      </c>
      <c r="H91" s="45">
        <f t="shared" si="11"/>
        <v>0</v>
      </c>
      <c r="I91" s="45">
        <f t="shared" si="12"/>
        <v>0</v>
      </c>
      <c r="J91" s="45">
        <f t="shared" si="13"/>
        <v>0</v>
      </c>
      <c r="K91" s="25">
        <f t="shared" si="14"/>
        <v>0</v>
      </c>
      <c r="L91" s="83" t="e">
        <f t="shared" si="15"/>
        <v>#DIV/0!</v>
      </c>
      <c r="M91" s="27" t="e">
        <f>SUM($L$55:L91)</f>
        <v>#DIV/0!</v>
      </c>
      <c r="N91" s="25" t="e">
        <f t="shared" si="16"/>
        <v>#DIV/0!</v>
      </c>
    </row>
    <row r="92" spans="1:14">
      <c r="C92" s="1">
        <f t="shared" si="19"/>
        <v>1700000</v>
      </c>
      <c r="D92">
        <f t="shared" si="6"/>
        <v>0</v>
      </c>
      <c r="E92" s="39" t="e">
        <f t="shared" si="9"/>
        <v>#DIV/0!</v>
      </c>
      <c r="F92" s="45">
        <f t="shared" si="10"/>
        <v>0</v>
      </c>
      <c r="G92" s="45">
        <f t="shared" si="7"/>
        <v>0</v>
      </c>
      <c r="H92" s="45">
        <f t="shared" si="11"/>
        <v>0</v>
      </c>
      <c r="I92" s="45">
        <f t="shared" si="12"/>
        <v>0</v>
      </c>
      <c r="J92" s="45">
        <f t="shared" si="13"/>
        <v>0</v>
      </c>
      <c r="K92" s="25">
        <f t="shared" si="14"/>
        <v>0</v>
      </c>
      <c r="L92" s="83" t="e">
        <f t="shared" si="15"/>
        <v>#DIV/0!</v>
      </c>
      <c r="M92" s="27" t="e">
        <f>SUM($L$55:L92)</f>
        <v>#DIV/0!</v>
      </c>
      <c r="N92" s="25" t="e">
        <f t="shared" si="16"/>
        <v>#DIV/0!</v>
      </c>
    </row>
    <row r="93" spans="1:14">
      <c r="C93" s="1">
        <f t="shared" si="19"/>
        <v>2000000</v>
      </c>
      <c r="D93">
        <f t="shared" si="6"/>
        <v>0</v>
      </c>
      <c r="E93" s="39" t="e">
        <f>CONCATENATE(INT(F93/3.5),"d+",ROUND(3.5*(F93/3.5-INT(F93/3.5)),0)) &amp; " {" &amp; ROUND(SQRT(H93/F93),1) &amp; "}"</f>
        <v>#DIV/0!</v>
      </c>
      <c r="F93" s="45">
        <f t="shared" si="10"/>
        <v>0</v>
      </c>
      <c r="G93" s="45">
        <f>0.5*$F$18*D93^2</f>
        <v>0</v>
      </c>
      <c r="H93" s="45">
        <f t="shared" si="11"/>
        <v>0</v>
      </c>
      <c r="I93" s="45">
        <f>F93/70*25.4</f>
        <v>0</v>
      </c>
      <c r="J93" s="45">
        <f t="shared" si="13"/>
        <v>0</v>
      </c>
      <c r="K93" s="25">
        <f t="shared" si="14"/>
        <v>0</v>
      </c>
      <c r="L93" s="83" t="e">
        <f t="shared" si="15"/>
        <v>#DIV/0!</v>
      </c>
      <c r="M93" s="27" t="e">
        <f>SUM($L$55:L93)</f>
        <v>#DIV/0!</v>
      </c>
      <c r="N93" s="25" t="e">
        <f t="shared" si="16"/>
        <v>#DIV/0!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Q38"/>
  <sheetViews>
    <sheetView workbookViewId="0">
      <selection activeCell="Q38" sqref="Q38"/>
    </sheetView>
  </sheetViews>
  <sheetFormatPr defaultRowHeight="12.75"/>
  <cols>
    <col min="3" max="3" width="3.28515625" bestFit="1" customWidth="1"/>
    <col min="4" max="4" width="26.42578125" bestFit="1" customWidth="1"/>
    <col min="5" max="5" width="29.28515625" bestFit="1" customWidth="1"/>
    <col min="6" max="6" width="4.28515625" bestFit="1" customWidth="1"/>
    <col min="8" max="8" width="7.42578125" bestFit="1" customWidth="1"/>
    <col min="9" max="9" width="4.5703125" bestFit="1" customWidth="1"/>
    <col min="10" max="10" width="6" bestFit="1" customWidth="1"/>
    <col min="11" max="11" width="4.28515625" bestFit="1" customWidth="1"/>
    <col min="12" max="12" width="5" bestFit="1" customWidth="1"/>
    <col min="13" max="13" width="3.85546875" bestFit="1" customWidth="1"/>
    <col min="14" max="14" width="11.140625" bestFit="1" customWidth="1"/>
    <col min="15" max="15" width="3.42578125" bestFit="1" customWidth="1"/>
    <col min="16" max="16" width="6" bestFit="1" customWidth="1"/>
    <col min="17" max="17" width="4.5703125" bestFit="1" customWidth="1"/>
  </cols>
  <sheetData>
    <row r="4" spans="3:17">
      <c r="C4" s="108" t="s">
        <v>507</v>
      </c>
      <c r="D4" s="108" t="s">
        <v>508</v>
      </c>
      <c r="E4" s="104" t="s">
        <v>71</v>
      </c>
      <c r="F4" s="104" t="s">
        <v>509</v>
      </c>
      <c r="G4" s="104" t="s">
        <v>95</v>
      </c>
      <c r="H4" s="104" t="s">
        <v>510</v>
      </c>
      <c r="I4" s="104" t="s">
        <v>511</v>
      </c>
      <c r="J4" s="104" t="s">
        <v>512</v>
      </c>
      <c r="K4" s="104" t="s">
        <v>513</v>
      </c>
      <c r="L4" s="104" t="s">
        <v>514</v>
      </c>
      <c r="M4" s="104" t="s">
        <v>515</v>
      </c>
      <c r="N4" s="104" t="s">
        <v>516</v>
      </c>
      <c r="O4" s="104" t="s">
        <v>517</v>
      </c>
      <c r="P4" s="104" t="s">
        <v>527</v>
      </c>
    </row>
    <row r="5" spans="3:17">
      <c r="C5" s="109">
        <v>9</v>
      </c>
      <c r="D5" s="109" t="s">
        <v>518</v>
      </c>
      <c r="E5" s="58" t="s">
        <v>519</v>
      </c>
      <c r="F5" s="58">
        <v>2</v>
      </c>
      <c r="G5" s="58" t="s">
        <v>528</v>
      </c>
      <c r="H5" s="58" t="s">
        <v>530</v>
      </c>
      <c r="I5" s="58">
        <v>3</v>
      </c>
      <c r="J5" s="58">
        <v>15</v>
      </c>
      <c r="K5" s="58">
        <v>10</v>
      </c>
      <c r="L5" s="58">
        <v>-2</v>
      </c>
      <c r="M5" s="58">
        <v>2</v>
      </c>
      <c r="N5" s="58"/>
      <c r="O5" s="58">
        <v>3</v>
      </c>
      <c r="P5" s="58">
        <v>2.1000000000000001E-2</v>
      </c>
      <c r="Q5" s="44">
        <f>CEILING(15*P5+0.12,0.05)</f>
        <v>0.45</v>
      </c>
    </row>
    <row r="6" spans="3:17">
      <c r="C6" s="109">
        <v>9</v>
      </c>
      <c r="D6" s="109" t="s">
        <v>520</v>
      </c>
      <c r="E6" s="58" t="s">
        <v>524</v>
      </c>
      <c r="F6" s="58">
        <v>2</v>
      </c>
      <c r="G6" s="58" t="s">
        <v>529</v>
      </c>
      <c r="H6" s="58" t="s">
        <v>531</v>
      </c>
      <c r="I6" s="58">
        <v>3</v>
      </c>
      <c r="J6" s="58">
        <v>15</v>
      </c>
      <c r="K6" s="58">
        <v>10</v>
      </c>
      <c r="L6" s="58">
        <v>-2</v>
      </c>
      <c r="M6" s="58">
        <v>3</v>
      </c>
      <c r="N6" s="58"/>
      <c r="O6" s="58">
        <v>2</v>
      </c>
      <c r="P6" s="58">
        <v>3.9E-2</v>
      </c>
      <c r="Q6" s="44">
        <f>CEILING(15*P6+0.12,0.05)</f>
        <v>0.75</v>
      </c>
    </row>
    <row r="7" spans="3:17">
      <c r="C7" s="109">
        <v>9</v>
      </c>
      <c r="D7" s="109" t="s">
        <v>521</v>
      </c>
      <c r="E7" s="105" t="s">
        <v>546</v>
      </c>
      <c r="F7" s="58">
        <v>2</v>
      </c>
      <c r="G7" s="58" t="s">
        <v>532</v>
      </c>
      <c r="H7" s="58" t="s">
        <v>530</v>
      </c>
      <c r="I7" s="58">
        <v>3</v>
      </c>
      <c r="J7" s="58">
        <v>15</v>
      </c>
      <c r="K7" s="58">
        <v>10</v>
      </c>
      <c r="L7" s="58">
        <v>-2</v>
      </c>
      <c r="M7" s="58">
        <v>2</v>
      </c>
      <c r="N7" s="58"/>
      <c r="O7" s="58">
        <v>2</v>
      </c>
      <c r="P7" s="58">
        <v>2.1999999999999999E-2</v>
      </c>
      <c r="Q7" s="44">
        <f>CEILING(15*P7+0.12,0.05)</f>
        <v>0.45</v>
      </c>
    </row>
    <row r="8" spans="3:17">
      <c r="C8" s="109">
        <v>9</v>
      </c>
      <c r="D8" s="109" t="s">
        <v>522</v>
      </c>
      <c r="E8" s="58" t="s">
        <v>526</v>
      </c>
      <c r="F8" s="58">
        <v>2</v>
      </c>
      <c r="G8" s="58" t="s">
        <v>529</v>
      </c>
      <c r="H8" s="58" t="s">
        <v>531</v>
      </c>
      <c r="I8" s="58">
        <v>3</v>
      </c>
      <c r="J8" s="58">
        <v>15</v>
      </c>
      <c r="K8" s="58">
        <v>10</v>
      </c>
      <c r="L8" s="58">
        <v>-2</v>
      </c>
      <c r="M8" s="58">
        <v>3</v>
      </c>
      <c r="N8" s="58"/>
      <c r="O8" s="58">
        <v>2</v>
      </c>
      <c r="P8" s="58">
        <v>3.9E-2</v>
      </c>
      <c r="Q8" s="44">
        <f>CEILING(15*P8+0.12,0.05)</f>
        <v>0.75</v>
      </c>
    </row>
    <row r="9" spans="3:17">
      <c r="C9" s="109">
        <v>9</v>
      </c>
      <c r="D9" s="109" t="s">
        <v>523</v>
      </c>
      <c r="E9" s="58" t="s">
        <v>525</v>
      </c>
      <c r="F9" s="58">
        <v>2</v>
      </c>
      <c r="G9" s="58" t="s">
        <v>532</v>
      </c>
      <c r="H9" s="58" t="s">
        <v>530</v>
      </c>
      <c r="I9" s="58">
        <v>3</v>
      </c>
      <c r="J9" s="58">
        <v>15</v>
      </c>
      <c r="K9" s="58">
        <v>10</v>
      </c>
      <c r="L9" s="58">
        <v>-2</v>
      </c>
      <c r="M9" s="58">
        <v>2</v>
      </c>
      <c r="N9" s="58"/>
      <c r="O9" s="58">
        <v>2</v>
      </c>
      <c r="P9" s="58">
        <v>2.1999999999999999E-2</v>
      </c>
      <c r="Q9" s="44">
        <f>CEILING(15*P9+0.12,0.05)</f>
        <v>0.45</v>
      </c>
    </row>
    <row r="12" spans="3:17">
      <c r="C12" s="108" t="s">
        <v>507</v>
      </c>
      <c r="D12" s="108" t="s">
        <v>508</v>
      </c>
      <c r="E12" s="104" t="s">
        <v>71</v>
      </c>
      <c r="F12" s="104" t="s">
        <v>509</v>
      </c>
      <c r="G12" s="104" t="s">
        <v>95</v>
      </c>
      <c r="H12" s="104" t="s">
        <v>510</v>
      </c>
      <c r="I12" s="104" t="s">
        <v>511</v>
      </c>
      <c r="J12" s="104" t="s">
        <v>512</v>
      </c>
      <c r="K12" s="104" t="s">
        <v>513</v>
      </c>
      <c r="L12" s="104" t="s">
        <v>514</v>
      </c>
      <c r="M12" s="104" t="s">
        <v>515</v>
      </c>
      <c r="N12" s="104" t="s">
        <v>516</v>
      </c>
      <c r="O12" s="104" t="s">
        <v>517</v>
      </c>
      <c r="P12" s="104" t="s">
        <v>527</v>
      </c>
    </row>
    <row r="13" spans="3:17">
      <c r="C13" s="109">
        <v>9</v>
      </c>
      <c r="D13" s="110" t="s">
        <v>538</v>
      </c>
      <c r="E13" s="105" t="s">
        <v>539</v>
      </c>
      <c r="F13" s="58">
        <v>2</v>
      </c>
      <c r="G13" s="105" t="s">
        <v>541</v>
      </c>
      <c r="H13" s="105" t="s">
        <v>540</v>
      </c>
      <c r="I13" s="58">
        <v>3</v>
      </c>
      <c r="J13" s="58">
        <v>6</v>
      </c>
      <c r="K13" s="58">
        <v>12</v>
      </c>
      <c r="L13" s="58">
        <v>-4</v>
      </c>
      <c r="M13" s="58">
        <v>4</v>
      </c>
      <c r="N13" s="105" t="s">
        <v>537</v>
      </c>
      <c r="O13" s="58">
        <v>3</v>
      </c>
      <c r="P13" s="58">
        <v>9.6000000000000002E-2</v>
      </c>
      <c r="Q13" s="44">
        <f>CEILING(15*P13+0.7,0.05)</f>
        <v>2.15</v>
      </c>
    </row>
    <row r="14" spans="3:17">
      <c r="C14" s="109">
        <v>9</v>
      </c>
      <c r="D14" s="110" t="s">
        <v>542</v>
      </c>
      <c r="E14" s="105" t="s">
        <v>543</v>
      </c>
      <c r="F14" s="58">
        <v>1</v>
      </c>
      <c r="G14" s="105" t="s">
        <v>533</v>
      </c>
      <c r="H14" s="105" t="s">
        <v>534</v>
      </c>
      <c r="I14" s="58">
        <v>3</v>
      </c>
      <c r="J14" s="58">
        <v>6</v>
      </c>
      <c r="K14" s="58">
        <v>12</v>
      </c>
      <c r="L14" s="58">
        <v>-4</v>
      </c>
      <c r="M14" s="58">
        <v>4</v>
      </c>
      <c r="N14" s="105" t="s">
        <v>537</v>
      </c>
      <c r="O14" s="58">
        <v>3</v>
      </c>
      <c r="P14" s="58">
        <v>9.6000000000000002E-2</v>
      </c>
      <c r="Q14" s="44">
        <f>CEILING(15*P14+0.2,0.05)</f>
        <v>1.6500000000000001</v>
      </c>
    </row>
    <row r="15" spans="3:17">
      <c r="C15" s="109">
        <v>9</v>
      </c>
      <c r="D15" s="110" t="s">
        <v>544</v>
      </c>
      <c r="E15" s="105" t="s">
        <v>547</v>
      </c>
      <c r="F15" s="58">
        <v>1</v>
      </c>
      <c r="G15" s="105" t="s">
        <v>545</v>
      </c>
      <c r="H15" s="105" t="s">
        <v>540</v>
      </c>
      <c r="I15" s="58">
        <v>3</v>
      </c>
      <c r="J15" s="58">
        <v>6</v>
      </c>
      <c r="K15" s="58">
        <v>12</v>
      </c>
      <c r="L15" s="58">
        <v>-4</v>
      </c>
      <c r="M15" s="58">
        <v>4</v>
      </c>
      <c r="N15" s="105" t="s">
        <v>537</v>
      </c>
      <c r="O15" s="58">
        <v>3</v>
      </c>
      <c r="P15" s="58">
        <v>9.6000000000000002E-2</v>
      </c>
      <c r="Q15" s="44">
        <f>CEILING(15*P15+0.2,0.05)</f>
        <v>1.6500000000000001</v>
      </c>
    </row>
    <row r="17" spans="3:17">
      <c r="C17" s="108" t="s">
        <v>507</v>
      </c>
      <c r="D17" s="108" t="s">
        <v>508</v>
      </c>
      <c r="E17" s="104" t="s">
        <v>71</v>
      </c>
      <c r="F17" s="104" t="s">
        <v>509</v>
      </c>
      <c r="G17" s="104" t="s">
        <v>95</v>
      </c>
      <c r="H17" s="104" t="s">
        <v>510</v>
      </c>
      <c r="I17" s="104" t="s">
        <v>511</v>
      </c>
      <c r="J17" s="104" t="s">
        <v>512</v>
      </c>
      <c r="K17" s="104" t="s">
        <v>513</v>
      </c>
      <c r="L17" s="104" t="s">
        <v>514</v>
      </c>
      <c r="M17" s="104" t="s">
        <v>515</v>
      </c>
      <c r="N17" s="104" t="s">
        <v>516</v>
      </c>
      <c r="O17" s="104" t="s">
        <v>517</v>
      </c>
      <c r="P17" s="104" t="s">
        <v>527</v>
      </c>
    </row>
    <row r="18" spans="3:17">
      <c r="C18" s="109">
        <v>9</v>
      </c>
      <c r="D18" s="110" t="s">
        <v>548</v>
      </c>
      <c r="E18" s="105" t="s">
        <v>552</v>
      </c>
      <c r="F18" s="58">
        <v>2</v>
      </c>
      <c r="G18" s="105" t="s">
        <v>550</v>
      </c>
      <c r="H18" s="105" t="s">
        <v>549</v>
      </c>
      <c r="I18" s="58">
        <v>3</v>
      </c>
      <c r="J18" s="58">
        <v>20</v>
      </c>
      <c r="K18" s="58">
        <v>8</v>
      </c>
      <c r="L18" s="58">
        <v>-2</v>
      </c>
      <c r="M18" s="58">
        <v>2</v>
      </c>
      <c r="N18" s="105" t="s">
        <v>551</v>
      </c>
      <c r="O18" s="58">
        <v>3</v>
      </c>
      <c r="P18" s="58">
        <v>1.6E-2</v>
      </c>
      <c r="Q18" s="44">
        <f>CEILING(15*P18+0.7,0.05)</f>
        <v>0.95000000000000007</v>
      </c>
    </row>
    <row r="19" spans="3:17">
      <c r="C19" s="109">
        <v>9</v>
      </c>
      <c r="D19" s="110" t="s">
        <v>535</v>
      </c>
      <c r="E19" s="105" t="s">
        <v>553</v>
      </c>
      <c r="F19" s="58">
        <v>2</v>
      </c>
      <c r="G19" s="105" t="s">
        <v>550</v>
      </c>
      <c r="H19" s="105" t="s">
        <v>549</v>
      </c>
      <c r="I19" s="58">
        <v>3</v>
      </c>
      <c r="J19" s="58">
        <v>20</v>
      </c>
      <c r="K19" s="58">
        <v>8</v>
      </c>
      <c r="L19" s="58">
        <v>-2</v>
      </c>
      <c r="M19" s="58">
        <v>2</v>
      </c>
      <c r="N19" s="105" t="s">
        <v>537</v>
      </c>
      <c r="O19" s="58">
        <v>3</v>
      </c>
      <c r="P19" s="58">
        <v>1.6E-2</v>
      </c>
      <c r="Q19" s="44">
        <f>CEILING(15*P19+0.7,0.05)</f>
        <v>0.95000000000000007</v>
      </c>
    </row>
    <row r="20" spans="3:17">
      <c r="C20" s="109">
        <v>9</v>
      </c>
      <c r="D20" s="110" t="s">
        <v>536</v>
      </c>
      <c r="E20" s="105" t="s">
        <v>556</v>
      </c>
      <c r="F20" s="58">
        <v>2</v>
      </c>
      <c r="G20" s="105" t="s">
        <v>554</v>
      </c>
      <c r="H20" s="105" t="s">
        <v>555</v>
      </c>
      <c r="I20" s="58">
        <v>3</v>
      </c>
      <c r="J20" s="58">
        <v>20</v>
      </c>
      <c r="K20" s="58">
        <v>8</v>
      </c>
      <c r="L20" s="58">
        <v>-2</v>
      </c>
      <c r="M20" s="58">
        <v>2</v>
      </c>
      <c r="N20" s="105" t="s">
        <v>537</v>
      </c>
      <c r="O20" s="58">
        <v>3</v>
      </c>
      <c r="P20" s="58">
        <v>2.5000000000000001E-2</v>
      </c>
      <c r="Q20" s="44">
        <f>CEILING(15*P20+0.7,0.05)</f>
        <v>1.1000000000000001</v>
      </c>
    </row>
    <row r="23" spans="3:17">
      <c r="C23" s="108" t="s">
        <v>507</v>
      </c>
      <c r="D23" s="108" t="s">
        <v>508</v>
      </c>
      <c r="E23" s="104" t="s">
        <v>71</v>
      </c>
      <c r="F23" s="104" t="s">
        <v>509</v>
      </c>
      <c r="G23" s="104" t="s">
        <v>95</v>
      </c>
      <c r="H23" s="104" t="s">
        <v>510</v>
      </c>
      <c r="I23" s="104" t="s">
        <v>511</v>
      </c>
      <c r="J23" s="104" t="s">
        <v>512</v>
      </c>
      <c r="K23" s="104" t="s">
        <v>513</v>
      </c>
      <c r="L23" s="104" t="s">
        <v>514</v>
      </c>
      <c r="M23" s="104" t="s">
        <v>515</v>
      </c>
      <c r="N23" s="104" t="s">
        <v>516</v>
      </c>
      <c r="O23" s="104" t="s">
        <v>517</v>
      </c>
      <c r="P23" s="104" t="s">
        <v>527</v>
      </c>
    </row>
    <row r="24" spans="3:17">
      <c r="C24" s="109">
        <v>9</v>
      </c>
      <c r="D24" s="110" t="s">
        <v>558</v>
      </c>
      <c r="E24" s="105" t="s">
        <v>559</v>
      </c>
      <c r="F24" s="105" t="s">
        <v>560</v>
      </c>
      <c r="G24" s="105" t="s">
        <v>561</v>
      </c>
      <c r="H24" s="105" t="s">
        <v>564</v>
      </c>
      <c r="I24" s="58">
        <v>3</v>
      </c>
      <c r="J24" s="58">
        <v>10</v>
      </c>
      <c r="K24" s="105" t="s">
        <v>562</v>
      </c>
      <c r="L24" s="58">
        <v>-6</v>
      </c>
      <c r="M24" s="58">
        <v>4</v>
      </c>
      <c r="N24" s="111" t="s">
        <v>563</v>
      </c>
      <c r="O24" s="58">
        <v>2</v>
      </c>
      <c r="P24" s="61">
        <f>1400/7000</f>
        <v>0.2</v>
      </c>
      <c r="Q24" s="44">
        <f>CEILING(J24*P24+1.5,0.05)</f>
        <v>3.5</v>
      </c>
    </row>
    <row r="26" spans="3:17">
      <c r="C26" s="108" t="s">
        <v>507</v>
      </c>
      <c r="D26" s="108" t="s">
        <v>508</v>
      </c>
      <c r="E26" s="104" t="s">
        <v>71</v>
      </c>
      <c r="F26" s="104" t="s">
        <v>509</v>
      </c>
      <c r="G26" s="104" t="s">
        <v>95</v>
      </c>
      <c r="H26" s="104" t="s">
        <v>510</v>
      </c>
      <c r="I26" s="104" t="s">
        <v>511</v>
      </c>
      <c r="J26" s="104" t="s">
        <v>512</v>
      </c>
      <c r="K26" s="104" t="s">
        <v>513</v>
      </c>
      <c r="L26" s="104" t="s">
        <v>514</v>
      </c>
      <c r="M26" s="104" t="s">
        <v>515</v>
      </c>
      <c r="N26" s="104" t="s">
        <v>516</v>
      </c>
      <c r="O26" s="104" t="s">
        <v>517</v>
      </c>
      <c r="P26" s="104" t="s">
        <v>527</v>
      </c>
    </row>
    <row r="27" spans="3:17">
      <c r="C27" s="109">
        <v>9</v>
      </c>
      <c r="D27" s="110" t="s">
        <v>566</v>
      </c>
      <c r="E27" s="105" t="s">
        <v>567</v>
      </c>
      <c r="F27" s="105">
        <v>5</v>
      </c>
      <c r="G27" s="105" t="s">
        <v>568</v>
      </c>
      <c r="H27" s="105" t="s">
        <v>570</v>
      </c>
      <c r="I27" s="58">
        <v>12</v>
      </c>
      <c r="J27" s="58">
        <v>50</v>
      </c>
      <c r="K27" s="105">
        <v>9</v>
      </c>
      <c r="L27" s="58">
        <v>-4</v>
      </c>
      <c r="M27" s="58">
        <v>2</v>
      </c>
      <c r="N27" s="111" t="s">
        <v>569</v>
      </c>
      <c r="O27" s="58">
        <v>2</v>
      </c>
      <c r="P27" s="112">
        <f>189/7000</f>
        <v>2.7E-2</v>
      </c>
      <c r="Q27" s="44">
        <f>CEILING(J27*P27+0.15,0.05)</f>
        <v>1.5</v>
      </c>
    </row>
    <row r="30" spans="3:17">
      <c r="C30" s="108" t="s">
        <v>507</v>
      </c>
      <c r="D30" s="108" t="s">
        <v>508</v>
      </c>
      <c r="E30" s="104" t="s">
        <v>71</v>
      </c>
      <c r="F30" s="104" t="s">
        <v>509</v>
      </c>
      <c r="G30" s="104" t="s">
        <v>95</v>
      </c>
      <c r="H30" s="104" t="s">
        <v>510</v>
      </c>
      <c r="I30" s="104" t="s">
        <v>511</v>
      </c>
      <c r="J30" s="104" t="s">
        <v>512</v>
      </c>
      <c r="K30" s="104" t="s">
        <v>513</v>
      </c>
      <c r="L30" s="104" t="s">
        <v>514</v>
      </c>
      <c r="M30" s="104" t="s">
        <v>515</v>
      </c>
      <c r="N30" s="104" t="s">
        <v>516</v>
      </c>
      <c r="O30" s="104" t="s">
        <v>517</v>
      </c>
      <c r="P30" s="104" t="s">
        <v>527</v>
      </c>
    </row>
    <row r="31" spans="3:17">
      <c r="C31" s="109">
        <v>9</v>
      </c>
      <c r="D31" s="110" t="s">
        <v>571</v>
      </c>
      <c r="E31" s="105" t="s">
        <v>572</v>
      </c>
      <c r="F31" s="105">
        <v>3</v>
      </c>
      <c r="G31" s="105" t="s">
        <v>573</v>
      </c>
      <c r="H31" s="105" t="s">
        <v>574</v>
      </c>
      <c r="I31" s="58">
        <v>60</v>
      </c>
      <c r="J31" s="58">
        <v>300</v>
      </c>
      <c r="K31" s="105">
        <v>10</v>
      </c>
      <c r="L31" s="58">
        <v>-4</v>
      </c>
      <c r="M31" s="58">
        <v>2</v>
      </c>
      <c r="N31" s="111">
        <v>2400</v>
      </c>
      <c r="O31" s="58">
        <v>1</v>
      </c>
      <c r="P31" s="112">
        <v>2.1999999999999999E-2</v>
      </c>
    </row>
    <row r="32" spans="3:17">
      <c r="C32" s="109">
        <v>9</v>
      </c>
      <c r="D32" s="110" t="s">
        <v>575</v>
      </c>
      <c r="E32" s="105" t="s">
        <v>576</v>
      </c>
      <c r="F32" s="105">
        <v>3</v>
      </c>
      <c r="G32" s="105" t="s">
        <v>577</v>
      </c>
      <c r="H32" s="105" t="s">
        <v>578</v>
      </c>
      <c r="I32" s="58">
        <v>60</v>
      </c>
      <c r="J32" s="58">
        <v>300</v>
      </c>
      <c r="K32" s="105">
        <v>10</v>
      </c>
      <c r="L32" s="58">
        <v>-4</v>
      </c>
      <c r="M32" s="58">
        <v>2</v>
      </c>
      <c r="N32" s="111">
        <v>2400</v>
      </c>
      <c r="O32" s="58">
        <v>1</v>
      </c>
      <c r="P32" s="112">
        <v>3.9E-2</v>
      </c>
    </row>
    <row r="34" spans="3:16">
      <c r="C34" s="108" t="s">
        <v>507</v>
      </c>
      <c r="D34" s="108" t="s">
        <v>508</v>
      </c>
      <c r="E34" s="104" t="s">
        <v>71</v>
      </c>
      <c r="F34" s="104" t="s">
        <v>509</v>
      </c>
      <c r="G34" s="104" t="s">
        <v>95</v>
      </c>
      <c r="H34" s="104" t="s">
        <v>510</v>
      </c>
      <c r="I34" s="104" t="s">
        <v>511</v>
      </c>
      <c r="J34" s="104" t="s">
        <v>512</v>
      </c>
      <c r="K34" s="104" t="s">
        <v>513</v>
      </c>
      <c r="L34" s="104" t="s">
        <v>514</v>
      </c>
      <c r="M34" s="104" t="s">
        <v>515</v>
      </c>
      <c r="N34" s="104" t="s">
        <v>516</v>
      </c>
      <c r="O34" s="104" t="s">
        <v>517</v>
      </c>
      <c r="P34" s="104" t="s">
        <v>527</v>
      </c>
    </row>
    <row r="35" spans="3:16">
      <c r="C35" s="109">
        <v>9</v>
      </c>
      <c r="D35" s="110" t="s">
        <v>580</v>
      </c>
      <c r="E35" s="105" t="s">
        <v>581</v>
      </c>
      <c r="F35" s="105" t="s">
        <v>582</v>
      </c>
      <c r="G35" s="105" t="s">
        <v>583</v>
      </c>
      <c r="H35" s="105" t="s">
        <v>584</v>
      </c>
      <c r="I35" s="58">
        <v>3</v>
      </c>
      <c r="J35" s="58">
        <v>8</v>
      </c>
      <c r="K35" s="105" t="s">
        <v>562</v>
      </c>
      <c r="L35" s="58">
        <v>-6</v>
      </c>
      <c r="M35" s="58">
        <v>4</v>
      </c>
      <c r="N35" s="111" t="s">
        <v>563</v>
      </c>
      <c r="O35" s="58">
        <v>1</v>
      </c>
      <c r="P35" s="112">
        <v>0.5</v>
      </c>
    </row>
    <row r="37" spans="3:16">
      <c r="C37" s="108" t="s">
        <v>507</v>
      </c>
      <c r="D37" s="108" t="s">
        <v>508</v>
      </c>
      <c r="E37" s="104" t="s">
        <v>71</v>
      </c>
      <c r="F37" s="104" t="s">
        <v>509</v>
      </c>
      <c r="G37" s="104" t="s">
        <v>95</v>
      </c>
      <c r="H37" s="104" t="s">
        <v>510</v>
      </c>
      <c r="I37" s="104" t="s">
        <v>511</v>
      </c>
      <c r="J37" s="104" t="s">
        <v>512</v>
      </c>
      <c r="K37" s="104" t="s">
        <v>513</v>
      </c>
      <c r="L37" s="104" t="s">
        <v>514</v>
      </c>
      <c r="M37" s="104" t="s">
        <v>515</v>
      </c>
      <c r="N37" s="104" t="s">
        <v>516</v>
      </c>
      <c r="O37" s="104" t="s">
        <v>517</v>
      </c>
      <c r="P37" s="104" t="s">
        <v>527</v>
      </c>
    </row>
    <row r="38" spans="3:16">
      <c r="C38" s="109">
        <v>9</v>
      </c>
      <c r="D38" s="110" t="s">
        <v>585</v>
      </c>
      <c r="E38" s="105" t="s">
        <v>586</v>
      </c>
      <c r="F38" s="105" t="s">
        <v>587</v>
      </c>
      <c r="G38" s="105" t="s">
        <v>588</v>
      </c>
      <c r="H38" s="105" t="s">
        <v>589</v>
      </c>
      <c r="I38" s="58">
        <v>3</v>
      </c>
      <c r="J38" s="58">
        <v>15</v>
      </c>
      <c r="K38" s="105">
        <v>10</v>
      </c>
      <c r="L38" s="58">
        <v>-4</v>
      </c>
      <c r="M38" s="58">
        <v>3</v>
      </c>
      <c r="N38" s="111" t="s">
        <v>590</v>
      </c>
      <c r="O38" s="58">
        <v>2</v>
      </c>
      <c r="P38" s="112">
        <v>0.06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B325"/>
  <sheetViews>
    <sheetView zoomScaleNormal="100" workbookViewId="0">
      <selection activeCell="N3" sqref="N3:N15"/>
    </sheetView>
  </sheetViews>
  <sheetFormatPr defaultColWidth="9" defaultRowHeight="12.75"/>
  <cols>
    <col min="1" max="1" width="23" style="33" bestFit="1" customWidth="1"/>
    <col min="2" max="2" width="12.5703125" style="33" bestFit="1" customWidth="1"/>
    <col min="3" max="3" width="15.140625" style="33" bestFit="1" customWidth="1"/>
    <col min="4" max="4" width="15.7109375" style="33" bestFit="1" customWidth="1"/>
    <col min="5" max="5" width="16.140625" style="33" bestFit="1" customWidth="1"/>
    <col min="6" max="6" width="12" style="33" bestFit="1" customWidth="1"/>
    <col min="7" max="7" width="22.85546875" style="33" bestFit="1" customWidth="1"/>
    <col min="8" max="8" width="15.28515625" style="33" bestFit="1" customWidth="1"/>
    <col min="9" max="9" width="12.5703125" style="33" bestFit="1" customWidth="1"/>
    <col min="10" max="10" width="14.140625" style="33" bestFit="1" customWidth="1"/>
    <col min="11" max="11" width="10.85546875" style="33" bestFit="1" customWidth="1"/>
    <col min="12" max="12" width="12.5703125" style="33" bestFit="1" customWidth="1"/>
    <col min="13" max="14" width="14.140625" style="33" bestFit="1" customWidth="1"/>
    <col min="15" max="15" width="10.85546875" style="33" bestFit="1" customWidth="1"/>
    <col min="16" max="16" width="12.5703125" style="33" bestFit="1" customWidth="1"/>
    <col min="17" max="17" width="14" style="33" bestFit="1" customWidth="1"/>
    <col min="18" max="18" width="12.7109375" style="33" bestFit="1" customWidth="1"/>
    <col min="19" max="19" width="13.5703125" style="33" bestFit="1" customWidth="1"/>
    <col min="20" max="20" width="16.7109375" style="33" bestFit="1" customWidth="1"/>
    <col min="21" max="21" width="15.42578125" style="33" bestFit="1" customWidth="1"/>
    <col min="22" max="22" width="12" style="33" bestFit="1" customWidth="1"/>
    <col min="23" max="23" width="11.5703125" style="33" bestFit="1" customWidth="1"/>
    <col min="24" max="24" width="19.5703125" style="33" bestFit="1" customWidth="1"/>
    <col min="25" max="25" width="15" style="33" bestFit="1" customWidth="1"/>
    <col min="26" max="26" width="11.140625" style="33" bestFit="1" customWidth="1"/>
    <col min="27" max="27" width="10.85546875" style="33" bestFit="1" customWidth="1"/>
    <col min="28" max="28" width="13.7109375" style="33" bestFit="1" customWidth="1"/>
    <col min="29" max="29" width="12.5703125" style="33" bestFit="1" customWidth="1"/>
    <col min="30" max="30" width="9.85546875" style="33" bestFit="1" customWidth="1"/>
    <col min="31" max="33" width="16.42578125" style="33" bestFit="1" customWidth="1"/>
    <col min="34" max="34" width="18.28515625" style="33" bestFit="1" customWidth="1"/>
    <col min="35" max="35" width="12" style="33" bestFit="1" customWidth="1"/>
    <col min="36" max="36" width="14.7109375" style="33" bestFit="1" customWidth="1"/>
    <col min="37" max="37" width="13.7109375" style="33" bestFit="1" customWidth="1"/>
    <col min="38" max="38" width="20.140625" style="33" bestFit="1" customWidth="1"/>
    <col min="39" max="39" width="12" style="33" bestFit="1" customWidth="1"/>
    <col min="40" max="40" width="15.42578125" style="33" bestFit="1" customWidth="1"/>
    <col min="41" max="41" width="18.85546875" style="33" bestFit="1" customWidth="1"/>
    <col min="42" max="42" width="23.42578125" style="33" bestFit="1" customWidth="1"/>
    <col min="43" max="43" width="12" style="33" bestFit="1" customWidth="1"/>
    <col min="44" max="44" width="10.85546875" style="33" bestFit="1" customWidth="1"/>
    <col min="45" max="45" width="19.7109375" style="33" bestFit="1" customWidth="1"/>
    <col min="46" max="46" width="18" style="33" bestFit="1" customWidth="1"/>
    <col min="47" max="47" width="12" style="33" bestFit="1" customWidth="1"/>
    <col min="48" max="48" width="22.85546875" style="33" bestFit="1" customWidth="1"/>
    <col min="49" max="49" width="21.42578125" style="33" bestFit="1" customWidth="1"/>
    <col min="50" max="50" width="22.7109375" style="33" bestFit="1" customWidth="1"/>
    <col min="51" max="51" width="12.5703125" style="33" bestFit="1" customWidth="1"/>
    <col min="52" max="52" width="10.85546875" style="33" bestFit="1" customWidth="1"/>
    <col min="53" max="53" width="13.140625" style="33" bestFit="1" customWidth="1"/>
    <col min="54" max="54" width="12" style="33" bestFit="1" customWidth="1"/>
    <col min="55" max="55" width="13.28515625" style="33" bestFit="1" customWidth="1"/>
    <col min="56" max="56" width="17.5703125" style="33" bestFit="1" customWidth="1"/>
    <col min="57" max="57" width="17.42578125" style="33" bestFit="1" customWidth="1"/>
    <col min="58" max="58" width="24.140625" style="33" bestFit="1" customWidth="1"/>
    <col min="59" max="59" width="24.85546875" style="33" bestFit="1" customWidth="1"/>
    <col min="60" max="60" width="22.28515625" style="33" bestFit="1" customWidth="1"/>
    <col min="61" max="61" width="24.140625" style="33" bestFit="1" customWidth="1"/>
    <col min="62" max="62" width="16.140625" style="33" bestFit="1" customWidth="1"/>
    <col min="63" max="63" width="19.5703125" style="33" bestFit="1" customWidth="1"/>
    <col min="64" max="64" width="18.140625" style="33" bestFit="1" customWidth="1"/>
    <col min="65" max="65" width="11.85546875" style="33" bestFit="1" customWidth="1"/>
    <col min="66" max="66" width="22.85546875" style="33" bestFit="1" customWidth="1"/>
    <col min="67" max="68" width="12" style="33" bestFit="1" customWidth="1"/>
    <col min="69" max="69" width="16.7109375" style="33" bestFit="1" customWidth="1"/>
    <col min="70" max="70" width="15.5703125" style="33" bestFit="1" customWidth="1"/>
    <col min="71" max="71" width="16" style="33" bestFit="1" customWidth="1"/>
    <col min="72" max="73" width="12.140625" style="33" bestFit="1" customWidth="1"/>
    <col min="74" max="74" width="12.5703125" style="33" bestFit="1" customWidth="1"/>
    <col min="75" max="75" width="8.42578125" style="33" bestFit="1" customWidth="1"/>
    <col min="76" max="76" width="7.85546875" style="33" bestFit="1" customWidth="1"/>
    <col min="77" max="77" width="6" style="33" bestFit="1" customWidth="1"/>
    <col min="78" max="78" width="3" style="33" bestFit="1" customWidth="1"/>
    <col min="79" max="80" width="12" style="33" bestFit="1" customWidth="1"/>
    <col min="81" max="81" width="8.42578125" style="33" bestFit="1" customWidth="1"/>
    <col min="82" max="82" width="15.85546875" style="33" bestFit="1" customWidth="1"/>
    <col min="83" max="83" width="8.42578125" style="33" bestFit="1" customWidth="1"/>
    <col min="84" max="84" width="13.42578125" style="33" bestFit="1" customWidth="1"/>
    <col min="85" max="85" width="13.7109375" style="33" bestFit="1" customWidth="1"/>
    <col min="86" max="86" width="10.28515625" style="33" bestFit="1" customWidth="1"/>
    <col min="87" max="87" width="19.140625" style="33" bestFit="1" customWidth="1"/>
    <col min="88" max="88" width="8.85546875" style="33" bestFit="1" customWidth="1"/>
    <col min="89" max="89" width="14.28515625" style="33" bestFit="1" customWidth="1"/>
    <col min="90" max="91" width="11.85546875" style="33" bestFit="1" customWidth="1"/>
    <col min="92" max="16384" width="9" style="33"/>
  </cols>
  <sheetData>
    <row r="1" spans="1:71">
      <c r="B1" s="66">
        <f>B6/B7</f>
        <v>2.6315789473684208</v>
      </c>
      <c r="C1" s="66">
        <f t="shared" ref="C1:BS1" si="0">C6/C7</f>
        <v>1.8888888888888888</v>
      </c>
      <c r="D1" s="66">
        <f t="shared" si="0"/>
        <v>3.2808398950131235</v>
      </c>
      <c r="E1" s="66">
        <f t="shared" si="0"/>
        <v>3.0769230769230771</v>
      </c>
      <c r="F1" s="66"/>
      <c r="G1" s="66">
        <f t="shared" si="0"/>
        <v>5.1111111111111107</v>
      </c>
      <c r="H1" s="66">
        <f t="shared" si="0"/>
        <v>3.3333333333333335</v>
      </c>
      <c r="I1" s="66">
        <f t="shared" si="0"/>
        <v>2.0122484689413822</v>
      </c>
      <c r="J1" s="66">
        <f t="shared" si="0"/>
        <v>2.1111111111111112</v>
      </c>
      <c r="K1" s="66">
        <f t="shared" si="0"/>
        <v>4.5161290322580641</v>
      </c>
      <c r="L1" s="66">
        <f t="shared" si="0"/>
        <v>2.1</v>
      </c>
      <c r="M1" s="66">
        <f t="shared" si="0"/>
        <v>2.1111111111111112</v>
      </c>
      <c r="N1" s="66">
        <f t="shared" si="0"/>
        <v>2.1111111111111112</v>
      </c>
      <c r="O1" s="66">
        <f t="shared" si="0"/>
        <v>1.6622922134733158</v>
      </c>
      <c r="P1" s="66">
        <f t="shared" si="0"/>
        <v>3.6666666666666665</v>
      </c>
      <c r="Q1" s="66">
        <f t="shared" si="0"/>
        <v>2.2000000000000002</v>
      </c>
      <c r="R1" s="66">
        <f t="shared" si="0"/>
        <v>2.5</v>
      </c>
      <c r="S1" s="66">
        <f t="shared" si="0"/>
        <v>2.5</v>
      </c>
      <c r="T1" s="66">
        <f t="shared" si="0"/>
        <v>2.5</v>
      </c>
      <c r="U1" s="66">
        <f t="shared" si="0"/>
        <v>2.1</v>
      </c>
      <c r="V1" s="66">
        <f t="shared" si="0"/>
        <v>2</v>
      </c>
      <c r="W1" s="66">
        <f t="shared" si="0"/>
        <v>3.6666666666666665</v>
      </c>
      <c r="X1" s="66">
        <f t="shared" si="0"/>
        <v>4.7142857142857144</v>
      </c>
      <c r="Y1" s="66">
        <f t="shared" si="0"/>
        <v>4.3037974683544302</v>
      </c>
      <c r="Z1" s="66">
        <f t="shared" si="0"/>
        <v>3.9</v>
      </c>
      <c r="AA1" s="66">
        <f t="shared" si="0"/>
        <v>3.00820419325433</v>
      </c>
      <c r="AB1" s="66">
        <f t="shared" si="0"/>
        <v>1.7322834645669292</v>
      </c>
      <c r="AC1" s="66">
        <f t="shared" si="0"/>
        <v>5</v>
      </c>
      <c r="AD1" s="66">
        <f t="shared" si="0"/>
        <v>2.598425196850394</v>
      </c>
      <c r="AE1" s="66">
        <f t="shared" si="0"/>
        <v>5</v>
      </c>
      <c r="AF1" s="66">
        <f t="shared" si="0"/>
        <v>5</v>
      </c>
      <c r="AG1" s="66">
        <f t="shared" si="0"/>
        <v>4.8439181916038754</v>
      </c>
      <c r="AH1" s="66">
        <f t="shared" si="0"/>
        <v>4.2</v>
      </c>
      <c r="AI1" s="66">
        <f t="shared" si="0"/>
        <v>3.9</v>
      </c>
      <c r="AJ1" s="66">
        <f t="shared" si="0"/>
        <v>4.018691588785047</v>
      </c>
      <c r="AK1" s="66"/>
      <c r="AL1" s="66">
        <f t="shared" si="0"/>
        <v>5.1111111111111107</v>
      </c>
      <c r="AM1" s="66">
        <f t="shared" si="0"/>
        <v>3.6168224299065423</v>
      </c>
      <c r="AN1" s="66">
        <f t="shared" si="0"/>
        <v>4.4232437120555073</v>
      </c>
      <c r="AO1" s="66">
        <f t="shared" si="0"/>
        <v>5</v>
      </c>
      <c r="AP1" s="66">
        <f t="shared" si="0"/>
        <v>5</v>
      </c>
      <c r="AQ1" s="66">
        <f t="shared" si="0"/>
        <v>4.4232437120555073</v>
      </c>
      <c r="AR1" s="66">
        <f t="shared" si="0"/>
        <v>5.5348380765456335</v>
      </c>
      <c r="AS1" s="66">
        <f t="shared" si="0"/>
        <v>3.7837837837837838</v>
      </c>
      <c r="AT1" s="66">
        <f t="shared" si="0"/>
        <v>3.7837837837837838</v>
      </c>
      <c r="AU1" s="66"/>
      <c r="AV1" s="66">
        <f t="shared" si="0"/>
        <v>3.7837837837837838</v>
      </c>
      <c r="AW1" s="66">
        <f t="shared" si="0"/>
        <v>3.75</v>
      </c>
      <c r="AX1" s="66">
        <f t="shared" si="0"/>
        <v>4.4232437120555073</v>
      </c>
      <c r="AY1" s="66">
        <f t="shared" si="0"/>
        <v>5</v>
      </c>
      <c r="AZ1" s="66">
        <f t="shared" si="0"/>
        <v>3.25</v>
      </c>
      <c r="BA1" s="66"/>
      <c r="BB1" s="66">
        <f t="shared" si="0"/>
        <v>5.5118110236220472</v>
      </c>
      <c r="BC1" s="66">
        <f t="shared" si="0"/>
        <v>5.3542673107890497</v>
      </c>
      <c r="BD1" s="66">
        <f t="shared" si="0"/>
        <v>5</v>
      </c>
      <c r="BE1" s="66">
        <f t="shared" si="0"/>
        <v>3.6363636363636362</v>
      </c>
      <c r="BF1" s="66">
        <f t="shared" si="0"/>
        <v>5.0922213311948674</v>
      </c>
      <c r="BG1" s="66">
        <f t="shared" si="0"/>
        <v>3.6363636363636362</v>
      </c>
      <c r="BH1" s="66">
        <f t="shared" si="0"/>
        <v>5</v>
      </c>
      <c r="BI1" s="66">
        <f t="shared" si="0"/>
        <v>5.2392739273927393</v>
      </c>
      <c r="BJ1" s="66">
        <f t="shared" si="0"/>
        <v>3.5943396226415092</v>
      </c>
      <c r="BK1" s="66">
        <f t="shared" si="0"/>
        <v>5.1749271137026236</v>
      </c>
      <c r="BL1" s="66">
        <f t="shared" si="0"/>
        <v>5.384615384615385</v>
      </c>
      <c r="BM1" s="66">
        <f t="shared" si="0"/>
        <v>0.25</v>
      </c>
      <c r="BN1" s="66">
        <f t="shared" si="0"/>
        <v>4.8359580052493438</v>
      </c>
      <c r="BO1" s="66"/>
      <c r="BP1" s="66">
        <f t="shared" si="0"/>
        <v>5.15625</v>
      </c>
      <c r="BQ1" s="66">
        <f t="shared" si="0"/>
        <v>4.5199999999999996</v>
      </c>
      <c r="BR1" s="66">
        <f t="shared" si="0"/>
        <v>5</v>
      </c>
      <c r="BS1" s="66">
        <f t="shared" si="0"/>
        <v>2</v>
      </c>
    </row>
    <row r="2" spans="1:71" ht="15">
      <c r="O2" s="80"/>
    </row>
    <row r="3" spans="1:71" s="67" customFormat="1">
      <c r="A3" s="68" t="s">
        <v>236</v>
      </c>
      <c r="B3" s="116" t="s">
        <v>89</v>
      </c>
      <c r="C3" s="116" t="s">
        <v>88</v>
      </c>
      <c r="D3" s="116" t="s">
        <v>171</v>
      </c>
      <c r="E3" s="116" t="s">
        <v>148</v>
      </c>
      <c r="F3" s="116" t="s">
        <v>557</v>
      </c>
      <c r="G3" s="116" t="s">
        <v>189</v>
      </c>
      <c r="H3" s="116" t="s">
        <v>121</v>
      </c>
      <c r="I3" s="116" t="s">
        <v>64</v>
      </c>
      <c r="J3" s="116" t="s">
        <v>67</v>
      </c>
      <c r="K3" s="116" t="s">
        <v>83</v>
      </c>
      <c r="L3" s="116" t="s">
        <v>59</v>
      </c>
      <c r="M3" s="116" t="s">
        <v>65</v>
      </c>
      <c r="N3" s="116" t="s">
        <v>66</v>
      </c>
      <c r="O3" s="116" t="s">
        <v>247</v>
      </c>
      <c r="P3" s="116" t="s">
        <v>68</v>
      </c>
      <c r="Q3" s="116" t="s">
        <v>70</v>
      </c>
      <c r="R3" s="116" t="s">
        <v>155</v>
      </c>
      <c r="S3" s="116" t="s">
        <v>91</v>
      </c>
      <c r="T3" s="116" t="s">
        <v>69</v>
      </c>
      <c r="U3" s="116" t="s">
        <v>159</v>
      </c>
      <c r="V3" s="116" t="s">
        <v>102</v>
      </c>
      <c r="W3" s="116" t="s">
        <v>68</v>
      </c>
      <c r="X3" s="116" t="s">
        <v>149</v>
      </c>
      <c r="Y3" s="116" t="s">
        <v>103</v>
      </c>
      <c r="Z3" s="116" t="s">
        <v>111</v>
      </c>
      <c r="AA3" s="116" t="s">
        <v>188</v>
      </c>
      <c r="AB3" s="116" t="s">
        <v>146</v>
      </c>
      <c r="AC3" s="116" t="s">
        <v>100</v>
      </c>
      <c r="AD3" s="116" t="s">
        <v>84</v>
      </c>
      <c r="AE3" s="116" t="s">
        <v>63</v>
      </c>
      <c r="AF3" s="116" t="s">
        <v>79</v>
      </c>
      <c r="AG3" s="116" t="s">
        <v>62</v>
      </c>
      <c r="AH3" s="116" t="s">
        <v>165</v>
      </c>
      <c r="AI3" s="116" t="s">
        <v>85</v>
      </c>
      <c r="AJ3" s="116" t="s">
        <v>241</v>
      </c>
      <c r="AK3" s="116" t="s">
        <v>99</v>
      </c>
      <c r="AL3" s="116" t="s">
        <v>109</v>
      </c>
      <c r="AM3" s="116" t="s">
        <v>448</v>
      </c>
      <c r="AN3" s="116" t="s">
        <v>107</v>
      </c>
      <c r="AO3" s="116" t="s">
        <v>164</v>
      </c>
      <c r="AP3" s="116" t="s">
        <v>225</v>
      </c>
      <c r="AQ3" s="116" t="s">
        <v>60</v>
      </c>
      <c r="AR3" s="116" t="s">
        <v>124</v>
      </c>
      <c r="AS3" s="116" t="s">
        <v>281</v>
      </c>
      <c r="AT3" s="116" t="s">
        <v>143</v>
      </c>
      <c r="AU3" s="116" t="s">
        <v>595</v>
      </c>
      <c r="AV3" s="116" t="s">
        <v>172</v>
      </c>
      <c r="AW3" s="116" t="s">
        <v>183</v>
      </c>
      <c r="AX3" s="116" t="s">
        <v>179</v>
      </c>
      <c r="AY3" s="116" t="s">
        <v>106</v>
      </c>
      <c r="AZ3" s="116" t="s">
        <v>252</v>
      </c>
      <c r="BA3" s="116" t="s">
        <v>600</v>
      </c>
      <c r="BB3" s="116" t="s">
        <v>61</v>
      </c>
      <c r="BC3" s="116" t="s">
        <v>86</v>
      </c>
      <c r="BD3" s="116" t="s">
        <v>169</v>
      </c>
      <c r="BE3" s="116" t="s">
        <v>185</v>
      </c>
      <c r="BF3" s="116" t="s">
        <v>113</v>
      </c>
      <c r="BG3" s="116" t="s">
        <v>186</v>
      </c>
      <c r="BH3" s="116" t="s">
        <v>120</v>
      </c>
      <c r="BI3" s="116" t="s">
        <v>145</v>
      </c>
      <c r="BJ3" s="116" t="s">
        <v>285</v>
      </c>
      <c r="BK3" s="116" t="s">
        <v>270</v>
      </c>
      <c r="BL3" s="116" t="s">
        <v>151</v>
      </c>
      <c r="BM3" s="116" t="s">
        <v>104</v>
      </c>
      <c r="BN3" s="116" t="s">
        <v>276</v>
      </c>
      <c r="BO3" s="116" t="s">
        <v>477</v>
      </c>
      <c r="BP3" s="116" t="s">
        <v>87</v>
      </c>
      <c r="BQ3" s="116" t="s">
        <v>174</v>
      </c>
      <c r="BR3" s="116" t="s">
        <v>98</v>
      </c>
      <c r="BS3" s="116" t="s">
        <v>82</v>
      </c>
    </row>
    <row r="4" spans="1:71">
      <c r="A4" s="69" t="s">
        <v>9</v>
      </c>
      <c r="B4" s="70">
        <v>22000</v>
      </c>
      <c r="C4" s="70">
        <v>21500</v>
      </c>
      <c r="D4" s="70">
        <v>35000</v>
      </c>
      <c r="E4" s="70">
        <v>40000</v>
      </c>
      <c r="F4" s="70">
        <v>62000</v>
      </c>
      <c r="G4" s="70">
        <v>8887.5297246836435</v>
      </c>
      <c r="H4" s="70">
        <v>36720</v>
      </c>
      <c r="I4" s="70">
        <v>17500</v>
      </c>
      <c r="J4" s="70">
        <v>32900</v>
      </c>
      <c r="K4" s="70">
        <v>45000</v>
      </c>
      <c r="L4" s="70">
        <v>33975</v>
      </c>
      <c r="M4" s="70">
        <v>32900</v>
      </c>
      <c r="N4" s="70">
        <v>32900</v>
      </c>
      <c r="O4" s="70">
        <v>22000</v>
      </c>
      <c r="P4" s="70">
        <v>34500</v>
      </c>
      <c r="Q4" s="70">
        <v>37500</v>
      </c>
      <c r="R4" s="70">
        <v>35000</v>
      </c>
      <c r="S4" s="70">
        <v>35000</v>
      </c>
      <c r="T4" s="70">
        <v>35000</v>
      </c>
      <c r="U4" s="70">
        <v>33975</v>
      </c>
      <c r="V4" s="70">
        <v>35000</v>
      </c>
      <c r="W4" s="70">
        <v>34500</v>
      </c>
      <c r="X4" s="70">
        <v>45000</v>
      </c>
      <c r="Y4" s="70">
        <v>55000</v>
      </c>
      <c r="Z4" s="70">
        <v>42670</v>
      </c>
      <c r="AA4" s="70">
        <v>38000</v>
      </c>
      <c r="AB4" s="70">
        <v>35000</v>
      </c>
      <c r="AC4" s="70">
        <v>55000</v>
      </c>
      <c r="AD4" s="70">
        <v>36000</v>
      </c>
      <c r="AE4" s="70">
        <v>52000</v>
      </c>
      <c r="AF4" s="70">
        <v>55000</v>
      </c>
      <c r="AG4" s="70">
        <v>55000</v>
      </c>
      <c r="AH4" s="70">
        <v>54000</v>
      </c>
      <c r="AI4" s="70">
        <v>43000</v>
      </c>
      <c r="AJ4" s="70">
        <v>55000</v>
      </c>
      <c r="AK4" s="70">
        <v>55000</v>
      </c>
      <c r="AL4" s="70">
        <v>55000</v>
      </c>
      <c r="AM4" s="70">
        <v>50000</v>
      </c>
      <c r="AN4" s="70">
        <v>50000</v>
      </c>
      <c r="AO4" s="70">
        <v>55000</v>
      </c>
      <c r="AP4" s="70">
        <v>55000</v>
      </c>
      <c r="AQ4" s="70">
        <v>50000</v>
      </c>
      <c r="AR4" s="70">
        <v>49000</v>
      </c>
      <c r="AS4" s="70">
        <v>10800</v>
      </c>
      <c r="AT4" s="70">
        <v>10800</v>
      </c>
      <c r="AU4" s="70">
        <v>28000</v>
      </c>
      <c r="AV4" s="70">
        <v>10800</v>
      </c>
      <c r="AW4" s="70">
        <v>22700</v>
      </c>
      <c r="AX4" s="70">
        <v>50000</v>
      </c>
      <c r="AY4" s="70">
        <v>55000</v>
      </c>
      <c r="AZ4" s="70">
        <v>46500</v>
      </c>
      <c r="BA4" s="70">
        <v>80000</v>
      </c>
      <c r="BB4" s="70">
        <v>52000</v>
      </c>
      <c r="BC4" s="70">
        <v>54000</v>
      </c>
      <c r="BD4" s="70">
        <v>60000</v>
      </c>
      <c r="BE4" s="70">
        <v>58000</v>
      </c>
      <c r="BF4" s="70">
        <v>44400</v>
      </c>
      <c r="BG4" s="70">
        <v>58000</v>
      </c>
      <c r="BH4" s="70">
        <v>52000</v>
      </c>
      <c r="BI4" s="70">
        <v>52500</v>
      </c>
      <c r="BJ4" s="70">
        <v>11000</v>
      </c>
      <c r="BK4" s="70">
        <v>55000</v>
      </c>
      <c r="BL4" s="70">
        <v>55000</v>
      </c>
      <c r="BM4" s="70">
        <v>150000</v>
      </c>
      <c r="BN4" s="70">
        <v>36250</v>
      </c>
      <c r="BO4" s="70">
        <v>55000</v>
      </c>
      <c r="BP4" s="70">
        <v>55000</v>
      </c>
      <c r="BQ4" s="70">
        <v>55000</v>
      </c>
      <c r="BR4" s="70">
        <v>35000</v>
      </c>
      <c r="BS4" s="70">
        <v>38250</v>
      </c>
    </row>
    <row r="5" spans="1:71">
      <c r="A5" s="69" t="s">
        <v>54</v>
      </c>
      <c r="B5" s="70">
        <v>5.6</v>
      </c>
      <c r="C5" s="70">
        <v>9</v>
      </c>
      <c r="D5" s="70">
        <v>7.62</v>
      </c>
      <c r="E5" s="70">
        <v>5.5</v>
      </c>
      <c r="F5" s="70">
        <v>15</v>
      </c>
      <c r="G5" s="70">
        <v>6.86</v>
      </c>
      <c r="H5" s="70">
        <v>4.5999999999999996</v>
      </c>
      <c r="I5" s="70">
        <v>11.43</v>
      </c>
      <c r="J5" s="70">
        <v>9</v>
      </c>
      <c r="K5" s="70">
        <v>5.7</v>
      </c>
      <c r="L5" s="70">
        <v>10</v>
      </c>
      <c r="M5" s="70">
        <v>9</v>
      </c>
      <c r="N5" s="70">
        <v>9</v>
      </c>
      <c r="O5" s="70">
        <v>11.43</v>
      </c>
      <c r="P5" s="70">
        <v>9</v>
      </c>
      <c r="Q5" s="70">
        <v>9</v>
      </c>
      <c r="R5" s="70">
        <v>10</v>
      </c>
      <c r="S5" s="70">
        <v>10</v>
      </c>
      <c r="T5" s="70">
        <v>10</v>
      </c>
      <c r="U5" s="70">
        <v>10</v>
      </c>
      <c r="V5" s="70">
        <v>11</v>
      </c>
      <c r="W5" s="70">
        <v>9</v>
      </c>
      <c r="X5" s="70">
        <v>5.7</v>
      </c>
      <c r="Y5" s="70">
        <v>4.92</v>
      </c>
      <c r="Z5" s="70">
        <v>5.45</v>
      </c>
      <c r="AA5" s="70">
        <v>10.97</v>
      </c>
      <c r="AB5" s="70">
        <v>12.7</v>
      </c>
      <c r="AC5" s="70">
        <v>5.5</v>
      </c>
      <c r="AD5" s="70">
        <v>12.7</v>
      </c>
      <c r="AE5" s="70">
        <v>5.56</v>
      </c>
      <c r="AF5" s="70">
        <v>5.56</v>
      </c>
      <c r="AG5" s="70">
        <v>5.7</v>
      </c>
      <c r="AH5" s="70">
        <v>5.8</v>
      </c>
      <c r="AI5" s="70">
        <v>7.62</v>
      </c>
      <c r="AJ5" s="70">
        <v>6.8</v>
      </c>
      <c r="AK5" s="70">
        <v>6.86</v>
      </c>
      <c r="AL5" s="70">
        <v>6.86</v>
      </c>
      <c r="AM5" s="70">
        <v>6.71</v>
      </c>
      <c r="AN5" s="70">
        <v>7.62</v>
      </c>
      <c r="AO5" s="70">
        <v>7</v>
      </c>
      <c r="AP5" s="70">
        <v>7</v>
      </c>
      <c r="AQ5" s="70">
        <v>7.62</v>
      </c>
      <c r="AR5" s="70">
        <v>7.9</v>
      </c>
      <c r="AS5" s="70">
        <v>18.5</v>
      </c>
      <c r="AT5" s="70">
        <v>18.5</v>
      </c>
      <c r="AU5" s="70">
        <v>11.6</v>
      </c>
      <c r="AV5" s="70">
        <v>18.5</v>
      </c>
      <c r="AW5" s="70">
        <v>8</v>
      </c>
      <c r="AX5" s="70">
        <v>7.62</v>
      </c>
      <c r="AY5" s="70">
        <v>7.5</v>
      </c>
      <c r="AZ5" s="70">
        <v>12.7</v>
      </c>
      <c r="BA5" s="70">
        <v>6.8</v>
      </c>
      <c r="BB5" s="70">
        <v>7.62</v>
      </c>
      <c r="BC5" s="70">
        <v>7.62</v>
      </c>
      <c r="BD5" s="70">
        <v>8</v>
      </c>
      <c r="BE5" s="70">
        <v>10</v>
      </c>
      <c r="BF5" s="70">
        <v>8.59</v>
      </c>
      <c r="BG5" s="70">
        <v>10</v>
      </c>
      <c r="BH5" s="70">
        <v>8.59</v>
      </c>
      <c r="BI5" s="70">
        <v>11.6</v>
      </c>
      <c r="BJ5" s="70">
        <v>21.2</v>
      </c>
      <c r="BK5" s="70">
        <v>8.58</v>
      </c>
      <c r="BL5" s="70">
        <v>10.1</v>
      </c>
      <c r="BM5" s="70">
        <v>4</v>
      </c>
      <c r="BN5" s="70">
        <v>15.239999999999998</v>
      </c>
      <c r="BO5" s="70">
        <v>10.6</v>
      </c>
      <c r="BP5" s="70">
        <v>12.7</v>
      </c>
      <c r="BQ5" s="70">
        <v>14.5</v>
      </c>
      <c r="BR5" s="70">
        <v>120</v>
      </c>
      <c r="BS5" s="70">
        <v>406</v>
      </c>
    </row>
    <row r="6" spans="1:71">
      <c r="A6" s="69" t="s">
        <v>2</v>
      </c>
      <c r="B6" s="70">
        <v>15</v>
      </c>
      <c r="C6" s="70">
        <v>17</v>
      </c>
      <c r="D6" s="70">
        <v>25</v>
      </c>
      <c r="E6" s="70">
        <v>20</v>
      </c>
      <c r="F6" s="70">
        <v>103</v>
      </c>
      <c r="G6" s="70">
        <v>46</v>
      </c>
      <c r="H6" s="70">
        <v>30</v>
      </c>
      <c r="I6" s="70">
        <v>23</v>
      </c>
      <c r="J6" s="70">
        <v>19</v>
      </c>
      <c r="K6" s="70">
        <v>28</v>
      </c>
      <c r="L6" s="70">
        <v>21</v>
      </c>
      <c r="M6" s="70">
        <v>19</v>
      </c>
      <c r="N6" s="70">
        <v>19</v>
      </c>
      <c r="O6" s="70">
        <v>19</v>
      </c>
      <c r="P6" s="70">
        <v>33</v>
      </c>
      <c r="Q6" s="70">
        <v>22</v>
      </c>
      <c r="R6" s="70">
        <v>25</v>
      </c>
      <c r="S6" s="70">
        <v>25</v>
      </c>
      <c r="T6" s="70">
        <v>25</v>
      </c>
      <c r="U6" s="70">
        <v>21</v>
      </c>
      <c r="V6" s="70">
        <v>20</v>
      </c>
      <c r="W6" s="70">
        <v>33</v>
      </c>
      <c r="X6" s="70">
        <v>33</v>
      </c>
      <c r="Y6" s="70">
        <v>34</v>
      </c>
      <c r="Z6" s="70">
        <v>39</v>
      </c>
      <c r="AA6" s="70">
        <v>33</v>
      </c>
      <c r="AB6" s="70">
        <v>22</v>
      </c>
      <c r="AC6" s="70">
        <v>40</v>
      </c>
      <c r="AD6" s="70">
        <v>33</v>
      </c>
      <c r="AE6" s="70">
        <v>45</v>
      </c>
      <c r="AF6" s="70">
        <v>45</v>
      </c>
      <c r="AG6" s="70">
        <v>45</v>
      </c>
      <c r="AH6" s="70">
        <v>42</v>
      </c>
      <c r="AI6" s="70">
        <v>39</v>
      </c>
      <c r="AJ6" s="70">
        <v>43</v>
      </c>
      <c r="AK6" s="70">
        <v>46</v>
      </c>
      <c r="AL6" s="70">
        <v>46</v>
      </c>
      <c r="AM6" s="70">
        <v>38.700000000000003</v>
      </c>
      <c r="AN6" s="70">
        <v>51</v>
      </c>
      <c r="AO6" s="70">
        <v>40</v>
      </c>
      <c r="AP6" s="70">
        <v>40</v>
      </c>
      <c r="AQ6" s="70">
        <v>51</v>
      </c>
      <c r="AR6" s="70">
        <v>56.4</v>
      </c>
      <c r="AS6" s="70">
        <v>70</v>
      </c>
      <c r="AT6" s="70">
        <v>70</v>
      </c>
      <c r="AU6" s="70">
        <v>53.5</v>
      </c>
      <c r="AV6" s="70">
        <v>70</v>
      </c>
      <c r="AW6" s="70">
        <v>30</v>
      </c>
      <c r="AX6" s="70">
        <v>51</v>
      </c>
      <c r="AY6" s="70">
        <v>50</v>
      </c>
      <c r="AZ6" s="70">
        <v>41.274999999999999</v>
      </c>
      <c r="BA6" s="70">
        <v>51</v>
      </c>
      <c r="BB6" s="70">
        <v>63</v>
      </c>
      <c r="BC6" s="70">
        <v>66.5</v>
      </c>
      <c r="BD6" s="70">
        <v>45</v>
      </c>
      <c r="BE6" s="70">
        <v>40</v>
      </c>
      <c r="BF6" s="70">
        <v>63.5</v>
      </c>
      <c r="BG6" s="70">
        <v>40</v>
      </c>
      <c r="BH6" s="70">
        <v>60</v>
      </c>
      <c r="BI6" s="70">
        <v>63.5</v>
      </c>
      <c r="BJ6" s="70">
        <v>76.199999999999989</v>
      </c>
      <c r="BK6" s="70">
        <v>71</v>
      </c>
      <c r="BL6" s="70">
        <v>70</v>
      </c>
      <c r="BM6" s="70">
        <v>1</v>
      </c>
      <c r="BN6" s="70">
        <v>73.7</v>
      </c>
      <c r="BO6" s="70">
        <v>83</v>
      </c>
      <c r="BP6" s="70">
        <v>99</v>
      </c>
      <c r="BQ6" s="70">
        <v>113</v>
      </c>
      <c r="BR6" s="70">
        <v>750</v>
      </c>
      <c r="BS6" s="70">
        <v>812</v>
      </c>
    </row>
    <row r="7" spans="1:71">
      <c r="A7" s="69" t="s">
        <v>3</v>
      </c>
      <c r="B7" s="70">
        <v>5.7</v>
      </c>
      <c r="C7" s="70">
        <v>9</v>
      </c>
      <c r="D7" s="70">
        <v>7.62</v>
      </c>
      <c r="E7" s="70">
        <v>6.5</v>
      </c>
      <c r="F7" s="70">
        <v>25</v>
      </c>
      <c r="G7" s="70">
        <v>9</v>
      </c>
      <c r="H7" s="70">
        <v>9</v>
      </c>
      <c r="I7" s="70">
        <v>11.43</v>
      </c>
      <c r="J7" s="70">
        <v>9</v>
      </c>
      <c r="K7" s="70">
        <v>6.2</v>
      </c>
      <c r="L7" s="70">
        <v>10</v>
      </c>
      <c r="M7" s="70">
        <v>9</v>
      </c>
      <c r="N7" s="70">
        <v>9</v>
      </c>
      <c r="O7" s="70">
        <v>11.43</v>
      </c>
      <c r="P7" s="70">
        <v>9</v>
      </c>
      <c r="Q7" s="70">
        <v>10</v>
      </c>
      <c r="R7" s="70">
        <v>10</v>
      </c>
      <c r="S7" s="70">
        <v>10</v>
      </c>
      <c r="T7" s="70">
        <v>10</v>
      </c>
      <c r="U7" s="70">
        <v>10</v>
      </c>
      <c r="V7" s="70">
        <v>10</v>
      </c>
      <c r="W7" s="70">
        <v>9</v>
      </c>
      <c r="X7" s="70">
        <v>7</v>
      </c>
      <c r="Y7" s="70">
        <v>7.9</v>
      </c>
      <c r="Z7" s="70">
        <v>10</v>
      </c>
      <c r="AA7" s="70">
        <v>10.97</v>
      </c>
      <c r="AB7" s="70">
        <v>12.7</v>
      </c>
      <c r="AC7" s="70">
        <v>8</v>
      </c>
      <c r="AD7" s="70">
        <v>12.7</v>
      </c>
      <c r="AE7" s="70">
        <v>9</v>
      </c>
      <c r="AF7" s="70">
        <v>9</v>
      </c>
      <c r="AG7" s="70">
        <v>9.2899999999999991</v>
      </c>
      <c r="AH7" s="70">
        <v>10</v>
      </c>
      <c r="AI7" s="70">
        <v>10</v>
      </c>
      <c r="AJ7" s="70">
        <v>10.7</v>
      </c>
      <c r="AK7" s="70">
        <v>9</v>
      </c>
      <c r="AL7" s="70">
        <v>9</v>
      </c>
      <c r="AM7" s="70">
        <v>10.7</v>
      </c>
      <c r="AN7" s="70">
        <v>11.53</v>
      </c>
      <c r="AO7" s="70">
        <v>8</v>
      </c>
      <c r="AP7" s="70">
        <v>8</v>
      </c>
      <c r="AQ7" s="70">
        <v>11.53</v>
      </c>
      <c r="AR7" s="70">
        <v>10.19</v>
      </c>
      <c r="AS7" s="70">
        <v>18.5</v>
      </c>
      <c r="AT7" s="70">
        <v>18.5</v>
      </c>
      <c r="AU7" s="70">
        <v>11.6</v>
      </c>
      <c r="AV7" s="70">
        <v>18.5</v>
      </c>
      <c r="AW7" s="70">
        <v>8</v>
      </c>
      <c r="AX7" s="70">
        <v>11.53</v>
      </c>
      <c r="AY7" s="70">
        <v>10</v>
      </c>
      <c r="AZ7" s="70">
        <v>12.7</v>
      </c>
      <c r="BA7" s="70">
        <v>11.53</v>
      </c>
      <c r="BB7" s="70">
        <v>11.43</v>
      </c>
      <c r="BC7" s="70">
        <v>12.42</v>
      </c>
      <c r="BD7" s="70">
        <v>9</v>
      </c>
      <c r="BE7" s="70">
        <v>11</v>
      </c>
      <c r="BF7" s="70">
        <v>12.47</v>
      </c>
      <c r="BG7" s="70">
        <v>11</v>
      </c>
      <c r="BH7" s="70">
        <v>12</v>
      </c>
      <c r="BI7" s="70">
        <v>12.12</v>
      </c>
      <c r="BJ7" s="70">
        <v>21.2</v>
      </c>
      <c r="BK7" s="70">
        <v>13.72</v>
      </c>
      <c r="BL7" s="70">
        <v>13</v>
      </c>
      <c r="BM7" s="70">
        <v>4</v>
      </c>
      <c r="BN7" s="70">
        <v>15.24</v>
      </c>
      <c r="BO7" s="70">
        <v>18.600000000000001</v>
      </c>
      <c r="BP7" s="70">
        <v>19.2</v>
      </c>
      <c r="BQ7" s="70">
        <v>25</v>
      </c>
      <c r="BR7" s="70">
        <v>150</v>
      </c>
      <c r="BS7" s="70">
        <v>406</v>
      </c>
    </row>
    <row r="8" spans="1:71">
      <c r="A8" s="69" t="s">
        <v>4</v>
      </c>
      <c r="B8" s="70">
        <v>152.4</v>
      </c>
      <c r="C8" s="70">
        <v>95</v>
      </c>
      <c r="D8" s="70">
        <v>260</v>
      </c>
      <c r="E8" s="70">
        <v>118</v>
      </c>
      <c r="F8" s="70">
        <v>855</v>
      </c>
      <c r="G8" s="70">
        <v>546.1</v>
      </c>
      <c r="H8" s="70">
        <v>180</v>
      </c>
      <c r="I8" s="70">
        <v>127</v>
      </c>
      <c r="J8" s="70">
        <v>127</v>
      </c>
      <c r="K8" s="70">
        <v>262.89</v>
      </c>
      <c r="L8" s="70">
        <v>102</v>
      </c>
      <c r="M8" s="70">
        <v>127</v>
      </c>
      <c r="N8" s="70">
        <v>127</v>
      </c>
      <c r="O8" s="70">
        <v>117</v>
      </c>
      <c r="P8" s="70">
        <v>152</v>
      </c>
      <c r="Q8" s="70">
        <v>99</v>
      </c>
      <c r="R8" s="70">
        <v>127</v>
      </c>
      <c r="S8" s="70">
        <v>127</v>
      </c>
      <c r="T8" s="70">
        <v>127</v>
      </c>
      <c r="U8" s="70">
        <v>254</v>
      </c>
      <c r="V8" s="70">
        <v>127</v>
      </c>
      <c r="W8" s="70">
        <v>152</v>
      </c>
      <c r="X8" s="70">
        <v>300</v>
      </c>
      <c r="Y8" s="70">
        <v>540</v>
      </c>
      <c r="Z8" s="70">
        <v>415</v>
      </c>
      <c r="AA8" s="70">
        <v>203.2</v>
      </c>
      <c r="AB8" s="70">
        <v>152.4</v>
      </c>
      <c r="AC8" s="70">
        <v>546.1</v>
      </c>
      <c r="AD8" s="70">
        <v>152.4</v>
      </c>
      <c r="AE8" s="70">
        <v>508</v>
      </c>
      <c r="AF8" s="70">
        <v>508</v>
      </c>
      <c r="AG8" s="70">
        <v>508</v>
      </c>
      <c r="AH8" s="70">
        <v>520</v>
      </c>
      <c r="AI8" s="70">
        <v>415</v>
      </c>
      <c r="AJ8" s="70">
        <v>419.1</v>
      </c>
      <c r="AK8" s="70">
        <v>546.1</v>
      </c>
      <c r="AL8" s="70">
        <v>546.1</v>
      </c>
      <c r="AM8" s="70">
        <v>510</v>
      </c>
      <c r="AN8" s="70">
        <v>406.4</v>
      </c>
      <c r="AO8" s="70">
        <v>406</v>
      </c>
      <c r="AP8" s="70">
        <v>406</v>
      </c>
      <c r="AQ8" s="70">
        <v>508</v>
      </c>
      <c r="AR8" s="70">
        <v>635</v>
      </c>
      <c r="AS8" s="70">
        <v>508</v>
      </c>
      <c r="AT8" s="70">
        <v>508</v>
      </c>
      <c r="AU8" s="70">
        <v>406.4</v>
      </c>
      <c r="AV8" s="70">
        <v>508</v>
      </c>
      <c r="AW8" s="70">
        <v>558.79999999999995</v>
      </c>
      <c r="AX8" s="70">
        <v>609.6</v>
      </c>
      <c r="AY8" s="70">
        <v>508</v>
      </c>
      <c r="AZ8" s="70">
        <v>203</v>
      </c>
      <c r="BA8" s="70">
        <v>406</v>
      </c>
      <c r="BB8" s="70">
        <v>560</v>
      </c>
      <c r="BC8" s="70">
        <v>609.6</v>
      </c>
      <c r="BD8" s="70">
        <v>560</v>
      </c>
      <c r="BE8" s="70">
        <v>247</v>
      </c>
      <c r="BF8" s="70">
        <v>609.6</v>
      </c>
      <c r="BG8" s="70">
        <v>327</v>
      </c>
      <c r="BH8" s="70">
        <v>610</v>
      </c>
      <c r="BI8" s="70">
        <v>635</v>
      </c>
      <c r="BJ8" s="70">
        <v>608</v>
      </c>
      <c r="BK8" s="70">
        <v>609.6</v>
      </c>
      <c r="BL8" s="70">
        <v>635</v>
      </c>
      <c r="BM8" s="70">
        <v>750</v>
      </c>
      <c r="BN8" s="70">
        <v>366.3</v>
      </c>
      <c r="BO8" s="70">
        <v>800</v>
      </c>
      <c r="BP8" s="70">
        <v>1070</v>
      </c>
      <c r="BQ8" s="70">
        <v>1220</v>
      </c>
      <c r="BR8" s="70">
        <v>5400</v>
      </c>
      <c r="BS8" s="70">
        <v>20320</v>
      </c>
    </row>
    <row r="9" spans="1:71" s="67" customFormat="1">
      <c r="A9" s="71" t="s">
        <v>5</v>
      </c>
      <c r="B9" s="68">
        <v>40</v>
      </c>
      <c r="C9" s="68">
        <v>95</v>
      </c>
      <c r="D9" s="68">
        <v>85</v>
      </c>
      <c r="E9" s="68">
        <v>31</v>
      </c>
      <c r="F9" s="68">
        <v>900</v>
      </c>
      <c r="G9" s="68">
        <v>120</v>
      </c>
      <c r="H9" s="68">
        <v>24.7</v>
      </c>
      <c r="I9" s="68">
        <v>230</v>
      </c>
      <c r="J9" s="68">
        <v>147</v>
      </c>
      <c r="K9" s="68">
        <v>31</v>
      </c>
      <c r="L9" s="68">
        <v>180</v>
      </c>
      <c r="M9" s="68">
        <v>115</v>
      </c>
      <c r="N9" s="68">
        <v>124</v>
      </c>
      <c r="O9" s="68">
        <v>200</v>
      </c>
      <c r="P9" s="68">
        <v>125</v>
      </c>
      <c r="Q9" s="68">
        <v>125</v>
      </c>
      <c r="R9" s="68">
        <v>48</v>
      </c>
      <c r="S9" s="68">
        <v>47</v>
      </c>
      <c r="T9" s="68">
        <v>180</v>
      </c>
      <c r="U9" s="68">
        <v>23</v>
      </c>
      <c r="V9" s="68">
        <v>200</v>
      </c>
      <c r="W9" s="68">
        <v>125</v>
      </c>
      <c r="X9" s="68">
        <v>60</v>
      </c>
      <c r="Y9" s="68">
        <v>49</v>
      </c>
      <c r="Z9" s="68">
        <v>52.5</v>
      </c>
      <c r="AA9" s="68">
        <v>240</v>
      </c>
      <c r="AB9" s="68">
        <v>300</v>
      </c>
      <c r="AC9" s="68">
        <v>76</v>
      </c>
      <c r="AD9" s="68">
        <v>300</v>
      </c>
      <c r="AE9" s="68">
        <v>55</v>
      </c>
      <c r="AF9" s="68">
        <v>52</v>
      </c>
      <c r="AG9" s="68">
        <v>62</v>
      </c>
      <c r="AH9" s="68">
        <v>65</v>
      </c>
      <c r="AI9" s="68">
        <v>122</v>
      </c>
      <c r="AJ9" s="68">
        <v>115</v>
      </c>
      <c r="AK9" s="68">
        <v>120</v>
      </c>
      <c r="AL9" s="68">
        <v>39</v>
      </c>
      <c r="AM9" s="68">
        <v>123</v>
      </c>
      <c r="AN9" s="68">
        <v>62</v>
      </c>
      <c r="AO9" s="68">
        <v>133</v>
      </c>
      <c r="AP9" s="68">
        <v>44</v>
      </c>
      <c r="AQ9" s="68">
        <v>168</v>
      </c>
      <c r="AR9" s="68">
        <v>174</v>
      </c>
      <c r="AS9" s="68">
        <v>11</v>
      </c>
      <c r="AT9" s="68">
        <v>54</v>
      </c>
      <c r="AU9" s="68">
        <v>300</v>
      </c>
      <c r="AV9" s="68">
        <v>550</v>
      </c>
      <c r="AW9" s="68">
        <v>90</v>
      </c>
      <c r="AX9" s="68">
        <v>150.5</v>
      </c>
      <c r="AY9" s="68">
        <v>190</v>
      </c>
      <c r="AZ9" s="68">
        <v>440</v>
      </c>
      <c r="BA9" s="68">
        <v>135</v>
      </c>
      <c r="BB9" s="68">
        <v>168</v>
      </c>
      <c r="BC9" s="68">
        <v>180</v>
      </c>
      <c r="BD9" s="68">
        <v>200</v>
      </c>
      <c r="BE9" s="68">
        <v>210</v>
      </c>
      <c r="BF9" s="68">
        <v>250</v>
      </c>
      <c r="BG9" s="68">
        <v>210</v>
      </c>
      <c r="BH9" s="68">
        <v>250</v>
      </c>
      <c r="BI9" s="68">
        <v>510</v>
      </c>
      <c r="BJ9" s="68">
        <v>1312.5</v>
      </c>
      <c r="BK9" s="68">
        <v>250</v>
      </c>
      <c r="BL9" s="68">
        <v>340</v>
      </c>
      <c r="BM9" s="68">
        <v>100</v>
      </c>
      <c r="BN9" s="68">
        <v>900</v>
      </c>
      <c r="BO9" s="68">
        <v>400</v>
      </c>
      <c r="BP9" s="68">
        <v>660</v>
      </c>
      <c r="BQ9" s="68">
        <v>980</v>
      </c>
      <c r="BR9" s="68">
        <v>65848.7</v>
      </c>
      <c r="BS9" s="68">
        <v>18886320</v>
      </c>
    </row>
    <row r="10" spans="1:71">
      <c r="A10" s="69" t="s">
        <v>33</v>
      </c>
      <c r="B10" s="70">
        <v>2.4</v>
      </c>
      <c r="C10" s="70">
        <v>1.4</v>
      </c>
      <c r="D10" s="70">
        <v>1.5</v>
      </c>
      <c r="E10" s="70">
        <v>3</v>
      </c>
      <c r="F10" s="70">
        <v>4</v>
      </c>
      <c r="G10" s="70">
        <v>4</v>
      </c>
      <c r="H10" s="70">
        <v>3.7</v>
      </c>
      <c r="I10" s="70">
        <v>1.5</v>
      </c>
      <c r="J10" s="70">
        <v>2.1</v>
      </c>
      <c r="K10" s="70">
        <v>2.25</v>
      </c>
      <c r="L10" s="70">
        <v>1.8</v>
      </c>
      <c r="M10" s="70">
        <v>1.75</v>
      </c>
      <c r="N10" s="70">
        <v>1.85</v>
      </c>
      <c r="O10" s="70">
        <v>2.0499999999999998</v>
      </c>
      <c r="P10" s="70">
        <v>1.7</v>
      </c>
      <c r="Q10" s="70">
        <v>1.7</v>
      </c>
      <c r="R10" s="70">
        <v>3.6</v>
      </c>
      <c r="S10" s="70">
        <v>3.6</v>
      </c>
      <c r="T10" s="70">
        <v>1.8</v>
      </c>
      <c r="U10" s="70">
        <v>4.2</v>
      </c>
      <c r="V10" s="70">
        <v>2</v>
      </c>
      <c r="W10" s="70">
        <v>1.7</v>
      </c>
      <c r="X10" s="70">
        <v>3.5</v>
      </c>
      <c r="Y10" s="70">
        <v>4.5</v>
      </c>
      <c r="Z10" s="70">
        <v>5</v>
      </c>
      <c r="AA10" s="70">
        <v>2.2000000000000002</v>
      </c>
      <c r="AB10" s="70">
        <v>1.75</v>
      </c>
      <c r="AC10" s="70">
        <v>5</v>
      </c>
      <c r="AD10" s="70">
        <v>1.6</v>
      </c>
      <c r="AE10" s="70">
        <v>3.9</v>
      </c>
      <c r="AF10" s="70">
        <v>4.0999999999999996</v>
      </c>
      <c r="AG10" s="70">
        <v>4.0999999999999996</v>
      </c>
      <c r="AH10" s="70">
        <v>3.6</v>
      </c>
      <c r="AI10" s="70">
        <v>3.5</v>
      </c>
      <c r="AJ10" s="70">
        <v>4.2</v>
      </c>
      <c r="AK10" s="70">
        <v>4</v>
      </c>
      <c r="AL10" s="70">
        <v>9.1</v>
      </c>
      <c r="AM10" s="70">
        <v>5</v>
      </c>
      <c r="AN10" s="70">
        <v>4</v>
      </c>
      <c r="AO10" s="70">
        <v>4.5</v>
      </c>
      <c r="AP10" s="70">
        <v>10.4</v>
      </c>
      <c r="AQ10" s="70">
        <v>4</v>
      </c>
      <c r="AR10" s="70">
        <v>4.5</v>
      </c>
      <c r="AS10" s="70">
        <v>10.8</v>
      </c>
      <c r="AT10" s="70">
        <v>1</v>
      </c>
      <c r="AU10" s="70">
        <v>2</v>
      </c>
      <c r="AV10" s="70">
        <v>0.8</v>
      </c>
      <c r="AW10" s="70">
        <v>4.5999999999999996</v>
      </c>
      <c r="AX10" s="70">
        <v>4.2649999999999997</v>
      </c>
      <c r="AY10" s="70">
        <v>5</v>
      </c>
      <c r="AZ10" s="70">
        <v>2.1</v>
      </c>
      <c r="BA10" s="70">
        <v>5.3</v>
      </c>
      <c r="BB10" s="70">
        <v>4</v>
      </c>
      <c r="BC10" s="70">
        <v>4</v>
      </c>
      <c r="BD10" s="70">
        <v>4.5</v>
      </c>
      <c r="BE10" s="70">
        <v>2.4</v>
      </c>
      <c r="BF10" s="70">
        <v>4.3</v>
      </c>
      <c r="BG10" s="70">
        <v>2.4</v>
      </c>
      <c r="BH10" s="70">
        <v>4.3</v>
      </c>
      <c r="BI10" s="70">
        <v>3.8</v>
      </c>
      <c r="BJ10" s="70">
        <v>1.34</v>
      </c>
      <c r="BK10" s="70">
        <v>4.3</v>
      </c>
      <c r="BL10" s="70">
        <v>4</v>
      </c>
      <c r="BM10" s="70">
        <v>10</v>
      </c>
      <c r="BN10" s="70">
        <v>2.8</v>
      </c>
      <c r="BO10" s="70">
        <v>4</v>
      </c>
      <c r="BP10" s="70">
        <v>3.8</v>
      </c>
      <c r="BQ10" s="70">
        <v>3.6</v>
      </c>
      <c r="BR10" s="70">
        <v>29</v>
      </c>
      <c r="BS10" s="70">
        <v>3</v>
      </c>
    </row>
    <row r="11" spans="1:71">
      <c r="A11" s="69" t="s">
        <v>10</v>
      </c>
      <c r="B11" s="70">
        <v>4.2</v>
      </c>
      <c r="C11" s="70">
        <v>5.14</v>
      </c>
      <c r="D11" s="70">
        <v>10.5</v>
      </c>
      <c r="E11" s="70">
        <v>13.5</v>
      </c>
      <c r="F11" s="70">
        <v>70</v>
      </c>
      <c r="G11" s="70">
        <v>21</v>
      </c>
      <c r="H11" s="70">
        <v>13</v>
      </c>
      <c r="I11" s="70">
        <v>5.5</v>
      </c>
      <c r="J11" s="70">
        <v>4.5</v>
      </c>
      <c r="K11" s="70">
        <v>4.2</v>
      </c>
      <c r="L11" s="70">
        <v>3.4</v>
      </c>
      <c r="M11" s="70">
        <v>8</v>
      </c>
      <c r="N11" s="70">
        <v>8</v>
      </c>
      <c r="O11" s="70">
        <v>8.4600000000000009</v>
      </c>
      <c r="P11" s="70">
        <v>2</v>
      </c>
      <c r="Q11" s="70">
        <v>9.4</v>
      </c>
      <c r="R11" s="70">
        <v>4.5999999999999996</v>
      </c>
      <c r="S11" s="70">
        <v>4.5999999999999996</v>
      </c>
      <c r="T11" s="70">
        <v>4.5999999999999996</v>
      </c>
      <c r="U11" s="70">
        <v>3.4</v>
      </c>
      <c r="V11" s="70">
        <v>6</v>
      </c>
      <c r="W11" s="70">
        <v>6.7</v>
      </c>
      <c r="X11" s="70">
        <v>15</v>
      </c>
      <c r="Y11" s="70">
        <v>25</v>
      </c>
      <c r="Z11" s="70">
        <v>32</v>
      </c>
      <c r="AA11" s="70">
        <v>6.28</v>
      </c>
      <c r="AB11" s="70">
        <v>12</v>
      </c>
      <c r="AC11" s="70">
        <v>18</v>
      </c>
      <c r="AD11" s="70">
        <v>9.625</v>
      </c>
      <c r="AE11" s="70">
        <v>22.7</v>
      </c>
      <c r="AF11" s="70">
        <v>16.8</v>
      </c>
      <c r="AG11" s="70">
        <v>11.1</v>
      </c>
      <c r="AH11" s="70">
        <v>19</v>
      </c>
      <c r="AI11" s="70">
        <v>25</v>
      </c>
      <c r="AJ11" s="70">
        <v>23.9</v>
      </c>
      <c r="AK11" s="70">
        <v>21</v>
      </c>
      <c r="AL11" s="70">
        <v>21</v>
      </c>
      <c r="AM11" s="70">
        <v>35</v>
      </c>
      <c r="AN11" s="70">
        <v>22</v>
      </c>
      <c r="AO11" s="70">
        <v>57</v>
      </c>
      <c r="AP11" s="70">
        <v>57</v>
      </c>
      <c r="AQ11" s="70">
        <v>22</v>
      </c>
      <c r="AR11" s="70">
        <v>15.4</v>
      </c>
      <c r="AS11" s="70">
        <v>27.5</v>
      </c>
      <c r="AT11" s="70">
        <v>27.5</v>
      </c>
      <c r="AU11" s="70">
        <v>56.44</v>
      </c>
      <c r="AV11" s="70">
        <v>27.5</v>
      </c>
      <c r="AW11" s="70">
        <v>225</v>
      </c>
      <c r="AX11" s="70">
        <v>23.617777777777803</v>
      </c>
      <c r="AY11" s="70">
        <v>38</v>
      </c>
      <c r="AZ11" s="70">
        <v>20.18</v>
      </c>
      <c r="BA11" s="70">
        <v>17.215642973205771</v>
      </c>
      <c r="BB11" s="70">
        <v>30</v>
      </c>
      <c r="BC11" s="70">
        <v>30</v>
      </c>
      <c r="BD11" s="70">
        <v>59</v>
      </c>
      <c r="BE11" s="70">
        <v>62</v>
      </c>
      <c r="BF11" s="70">
        <v>56</v>
      </c>
      <c r="BG11" s="70">
        <v>62</v>
      </c>
      <c r="BH11" s="70">
        <v>56</v>
      </c>
      <c r="BI11" s="70">
        <v>10.1</v>
      </c>
      <c r="BJ11" s="70">
        <v>54.729960571241577</v>
      </c>
      <c r="BK11" s="70">
        <v>55</v>
      </c>
      <c r="BL11" s="70">
        <v>48.5</v>
      </c>
      <c r="BM11" s="70">
        <v>750</v>
      </c>
      <c r="BN11" s="70">
        <v>95.2</v>
      </c>
      <c r="BO11" s="70">
        <v>17.008764705882367</v>
      </c>
      <c r="BP11" s="70">
        <v>14.7</v>
      </c>
      <c r="BQ11" s="70">
        <v>57</v>
      </c>
      <c r="BR11" s="70">
        <v>357</v>
      </c>
      <c r="BS11" s="70">
        <v>3840</v>
      </c>
    </row>
    <row r="12" spans="1:71">
      <c r="A12" s="69" t="s">
        <v>52</v>
      </c>
      <c r="B12" s="70">
        <v>5.6</v>
      </c>
      <c r="C12" s="70">
        <v>9</v>
      </c>
      <c r="D12" s="70">
        <v>7.62</v>
      </c>
      <c r="E12" s="70">
        <v>5.5</v>
      </c>
      <c r="F12" s="70">
        <v>15</v>
      </c>
      <c r="G12" s="70">
        <v>6.86</v>
      </c>
      <c r="H12" s="70">
        <v>4.5999999999999996</v>
      </c>
      <c r="I12" s="70">
        <v>11.43</v>
      </c>
      <c r="J12" s="70">
        <v>9</v>
      </c>
      <c r="K12" s="70">
        <v>5.7</v>
      </c>
      <c r="L12" s="70">
        <v>10</v>
      </c>
      <c r="M12" s="70">
        <v>9</v>
      </c>
      <c r="N12" s="70">
        <v>9</v>
      </c>
      <c r="O12" s="70">
        <v>11.43</v>
      </c>
      <c r="P12" s="70">
        <v>9</v>
      </c>
      <c r="Q12" s="70">
        <v>9</v>
      </c>
      <c r="R12" s="70">
        <v>4.32</v>
      </c>
      <c r="S12" s="70">
        <v>4.3</v>
      </c>
      <c r="T12" s="70">
        <v>10</v>
      </c>
      <c r="U12" s="70">
        <v>4.32</v>
      </c>
      <c r="V12" s="70">
        <v>11</v>
      </c>
      <c r="W12" s="70">
        <v>9</v>
      </c>
      <c r="X12" s="70">
        <v>5.7</v>
      </c>
      <c r="Y12" s="70">
        <v>4.92</v>
      </c>
      <c r="Z12" s="70">
        <v>5.45</v>
      </c>
      <c r="AA12" s="70">
        <v>10.97</v>
      </c>
      <c r="AB12" s="70">
        <v>12.7</v>
      </c>
      <c r="AC12" s="70">
        <v>5.5</v>
      </c>
      <c r="AD12" s="70">
        <v>12.7</v>
      </c>
      <c r="AE12" s="70">
        <v>5.56</v>
      </c>
      <c r="AF12" s="70">
        <v>5.56</v>
      </c>
      <c r="AG12" s="70">
        <v>5.7</v>
      </c>
      <c r="AH12" s="70">
        <v>5.8</v>
      </c>
      <c r="AI12" s="70">
        <v>7.62</v>
      </c>
      <c r="AJ12" s="70">
        <v>6.8</v>
      </c>
      <c r="AK12" s="70">
        <v>6.86</v>
      </c>
      <c r="AL12" s="70">
        <v>3</v>
      </c>
      <c r="AM12" s="70">
        <v>6.71</v>
      </c>
      <c r="AN12" s="70">
        <v>5.56</v>
      </c>
      <c r="AO12" s="70">
        <v>7</v>
      </c>
      <c r="AP12" s="70">
        <v>3</v>
      </c>
      <c r="AQ12" s="70">
        <v>7.62</v>
      </c>
      <c r="AR12" s="70">
        <v>7.9</v>
      </c>
      <c r="AS12" s="70">
        <v>2.5</v>
      </c>
      <c r="AT12" s="70">
        <v>7.8</v>
      </c>
      <c r="AU12" s="70">
        <v>11.6</v>
      </c>
      <c r="AV12" s="70">
        <v>18.5</v>
      </c>
      <c r="AW12" s="70">
        <v>6</v>
      </c>
      <c r="AX12" s="70">
        <v>7.62</v>
      </c>
      <c r="AY12" s="70">
        <v>7.5</v>
      </c>
      <c r="AZ12" s="70">
        <v>12.7</v>
      </c>
      <c r="BA12" s="70">
        <v>6.8</v>
      </c>
      <c r="BB12" s="70">
        <v>7.62</v>
      </c>
      <c r="BC12" s="70">
        <v>7.62</v>
      </c>
      <c r="BD12" s="70">
        <v>8</v>
      </c>
      <c r="BE12" s="70">
        <v>10</v>
      </c>
      <c r="BF12" s="70">
        <v>8.59</v>
      </c>
      <c r="BG12" s="70">
        <v>10</v>
      </c>
      <c r="BH12" s="70">
        <v>8.59</v>
      </c>
      <c r="BI12" s="70">
        <v>11.6</v>
      </c>
      <c r="BJ12" s="70">
        <v>21.2</v>
      </c>
      <c r="BK12" s="70">
        <v>8.58</v>
      </c>
      <c r="BL12" s="70">
        <v>10.1</v>
      </c>
      <c r="BM12" s="70">
        <v>4</v>
      </c>
      <c r="BN12" s="70">
        <v>15.24</v>
      </c>
      <c r="BO12" s="70">
        <v>10.6</v>
      </c>
      <c r="BP12" s="70">
        <v>12.7</v>
      </c>
      <c r="BQ12" s="70">
        <v>14.5</v>
      </c>
      <c r="BR12" s="70">
        <v>26.92</v>
      </c>
      <c r="BS12" s="70">
        <v>406</v>
      </c>
    </row>
    <row r="13" spans="1:71" ht="13.5" thickBot="1">
      <c r="A13" s="72" t="s">
        <v>53</v>
      </c>
      <c r="B13" s="70">
        <v>40</v>
      </c>
      <c r="C13" s="70">
        <v>65</v>
      </c>
      <c r="D13" s="70">
        <v>85</v>
      </c>
      <c r="E13" s="70">
        <v>31</v>
      </c>
      <c r="F13" s="70">
        <v>900</v>
      </c>
      <c r="G13" s="70">
        <v>120</v>
      </c>
      <c r="H13" s="70">
        <v>24.7</v>
      </c>
      <c r="I13" s="70">
        <v>230</v>
      </c>
      <c r="J13" s="70">
        <v>147</v>
      </c>
      <c r="K13" s="70">
        <v>31</v>
      </c>
      <c r="L13" s="70">
        <v>180</v>
      </c>
      <c r="M13" s="70">
        <v>115</v>
      </c>
      <c r="N13" s="70">
        <v>124</v>
      </c>
      <c r="O13" s="70">
        <v>200</v>
      </c>
      <c r="P13" s="70">
        <v>125</v>
      </c>
      <c r="Q13" s="70">
        <v>125</v>
      </c>
      <c r="R13" s="70">
        <v>55</v>
      </c>
      <c r="S13" s="70">
        <v>54</v>
      </c>
      <c r="T13" s="70">
        <v>180</v>
      </c>
      <c r="U13" s="70">
        <v>27</v>
      </c>
      <c r="V13" s="70">
        <v>200</v>
      </c>
      <c r="W13" s="70">
        <v>125</v>
      </c>
      <c r="X13" s="70">
        <v>60</v>
      </c>
      <c r="Y13" s="70">
        <v>49</v>
      </c>
      <c r="Z13" s="70">
        <v>52.5</v>
      </c>
      <c r="AA13" s="70">
        <v>240</v>
      </c>
      <c r="AB13" s="70">
        <v>300</v>
      </c>
      <c r="AC13" s="70">
        <v>76</v>
      </c>
      <c r="AD13" s="70">
        <v>300</v>
      </c>
      <c r="AE13" s="70">
        <v>55</v>
      </c>
      <c r="AF13" s="70">
        <v>52</v>
      </c>
      <c r="AG13" s="70">
        <v>62</v>
      </c>
      <c r="AH13" s="70">
        <v>65</v>
      </c>
      <c r="AI13" s="70">
        <v>122</v>
      </c>
      <c r="AJ13" s="70">
        <v>115</v>
      </c>
      <c r="AK13" s="70">
        <v>120</v>
      </c>
      <c r="AL13" s="70">
        <v>45</v>
      </c>
      <c r="AM13" s="70">
        <v>123</v>
      </c>
      <c r="AN13" s="70">
        <v>72</v>
      </c>
      <c r="AO13" s="70">
        <v>145</v>
      </c>
      <c r="AP13" s="70">
        <v>50</v>
      </c>
      <c r="AQ13" s="70">
        <v>168</v>
      </c>
      <c r="AR13" s="70">
        <v>174</v>
      </c>
      <c r="AS13" s="70">
        <v>275</v>
      </c>
      <c r="AT13" s="70">
        <v>486</v>
      </c>
      <c r="AU13" s="70">
        <v>300</v>
      </c>
      <c r="AV13" s="70">
        <v>550</v>
      </c>
      <c r="AW13" s="70">
        <v>103.5</v>
      </c>
      <c r="AX13" s="70">
        <v>150.5</v>
      </c>
      <c r="AY13" s="70">
        <v>190</v>
      </c>
      <c r="AZ13" s="70">
        <v>440</v>
      </c>
      <c r="BA13" s="70">
        <v>135</v>
      </c>
      <c r="BB13" s="70">
        <v>168</v>
      </c>
      <c r="BC13" s="70">
        <v>180</v>
      </c>
      <c r="BD13" s="70">
        <v>200</v>
      </c>
      <c r="BE13" s="70">
        <v>210</v>
      </c>
      <c r="BF13" s="70">
        <v>250</v>
      </c>
      <c r="BG13" s="70">
        <v>210</v>
      </c>
      <c r="BH13" s="70">
        <v>250</v>
      </c>
      <c r="BI13" s="70">
        <v>510</v>
      </c>
      <c r="BJ13" s="70">
        <v>1312</v>
      </c>
      <c r="BK13" s="70">
        <v>250</v>
      </c>
      <c r="BL13" s="70">
        <v>340</v>
      </c>
      <c r="BM13" s="70">
        <v>100</v>
      </c>
      <c r="BN13" s="70">
        <v>900</v>
      </c>
      <c r="BO13" s="70">
        <v>400</v>
      </c>
      <c r="BP13" s="70">
        <v>660</v>
      </c>
      <c r="BQ13" s="70">
        <v>980</v>
      </c>
      <c r="BR13" s="70">
        <v>92580</v>
      </c>
      <c r="BS13" s="70">
        <v>18886320</v>
      </c>
    </row>
    <row r="14" spans="1:71" ht="13.5" thickBot="1">
      <c r="A14" s="73" t="s">
        <v>58</v>
      </c>
      <c r="B14" s="70">
        <v>1.6</v>
      </c>
      <c r="C14" s="70">
        <v>1.6</v>
      </c>
      <c r="D14" s="70">
        <v>1.5</v>
      </c>
      <c r="E14" s="70">
        <v>1</v>
      </c>
      <c r="F14" s="70">
        <v>1</v>
      </c>
      <c r="G14" s="70">
        <v>1.6</v>
      </c>
      <c r="H14" s="70">
        <v>1.5</v>
      </c>
      <c r="I14" s="70">
        <v>1.66</v>
      </c>
      <c r="J14" s="70">
        <v>1.66</v>
      </c>
      <c r="K14" s="70">
        <v>1</v>
      </c>
      <c r="L14" s="70">
        <v>1.66</v>
      </c>
      <c r="M14" s="70">
        <v>1.66</v>
      </c>
      <c r="N14" s="70">
        <v>1.66</v>
      </c>
      <c r="O14" s="70">
        <v>1.66</v>
      </c>
      <c r="P14" s="70">
        <v>1.66</v>
      </c>
      <c r="Q14" s="70">
        <v>1.66</v>
      </c>
      <c r="R14" s="70">
        <v>1</v>
      </c>
      <c r="S14" s="70">
        <v>1</v>
      </c>
      <c r="T14" s="70">
        <v>1.66</v>
      </c>
      <c r="U14" s="70">
        <v>1</v>
      </c>
      <c r="V14" s="70">
        <v>1.66</v>
      </c>
      <c r="W14" s="70">
        <v>1.66</v>
      </c>
      <c r="X14" s="70">
        <v>1</v>
      </c>
      <c r="Y14" s="70">
        <v>1</v>
      </c>
      <c r="Z14" s="70">
        <v>2</v>
      </c>
      <c r="AA14" s="70">
        <v>1.66</v>
      </c>
      <c r="AB14" s="70">
        <v>1.75</v>
      </c>
      <c r="AC14" s="70">
        <v>2</v>
      </c>
      <c r="AD14" s="70">
        <v>1.66</v>
      </c>
      <c r="AE14" s="70">
        <v>2</v>
      </c>
      <c r="AF14" s="70">
        <v>1</v>
      </c>
      <c r="AG14" s="70">
        <v>1.2</v>
      </c>
      <c r="AH14" s="70">
        <v>1.5</v>
      </c>
      <c r="AI14" s="70">
        <v>2</v>
      </c>
      <c r="AJ14" s="70">
        <v>2</v>
      </c>
      <c r="AK14" s="70">
        <v>1.6</v>
      </c>
      <c r="AL14" s="70">
        <v>1.6</v>
      </c>
      <c r="AM14" s="70">
        <v>2</v>
      </c>
      <c r="AN14" s="70">
        <v>2.2000000000000002</v>
      </c>
      <c r="AO14" s="70">
        <v>2.2000000000000002</v>
      </c>
      <c r="AP14" s="70">
        <v>2.2000000000000002</v>
      </c>
      <c r="AQ14" s="70">
        <v>2.2000000000000002</v>
      </c>
      <c r="AR14" s="70">
        <v>2.2000000000000002</v>
      </c>
      <c r="AS14" s="70">
        <v>1.5</v>
      </c>
      <c r="AT14" s="70">
        <v>1.5</v>
      </c>
      <c r="AU14" s="70">
        <v>1.2</v>
      </c>
      <c r="AV14" s="70">
        <v>1.5</v>
      </c>
      <c r="AW14" s="70">
        <v>1</v>
      </c>
      <c r="AX14" s="70">
        <v>2.2000000000000002</v>
      </c>
      <c r="AY14" s="70">
        <v>2.2000000000000002</v>
      </c>
      <c r="AZ14" s="70">
        <v>1.66</v>
      </c>
      <c r="BA14" s="70">
        <v>2.2000000000000002</v>
      </c>
      <c r="BB14" s="70">
        <v>2.2000000000000002</v>
      </c>
      <c r="BC14" s="70">
        <v>2.2000000000000002</v>
      </c>
      <c r="BD14" s="70">
        <v>2</v>
      </c>
      <c r="BE14" s="70">
        <v>1</v>
      </c>
      <c r="BF14" s="70">
        <v>2.2000000000000002</v>
      </c>
      <c r="BG14" s="70">
        <v>1</v>
      </c>
      <c r="BH14" s="70">
        <v>2.2000000000000002</v>
      </c>
      <c r="BI14" s="70">
        <v>2.2000000000000002</v>
      </c>
      <c r="BJ14" s="70">
        <v>1.5</v>
      </c>
      <c r="BK14" s="70">
        <v>2.2000000000000002</v>
      </c>
      <c r="BL14" s="70">
        <v>2</v>
      </c>
      <c r="BM14" s="70">
        <v>1</v>
      </c>
      <c r="BN14" s="70">
        <v>2</v>
      </c>
      <c r="BO14" s="70">
        <v>1</v>
      </c>
      <c r="BP14" s="70">
        <v>1</v>
      </c>
      <c r="BQ14" s="70">
        <v>1</v>
      </c>
      <c r="BR14" s="70">
        <v>1</v>
      </c>
      <c r="BS14" s="70">
        <v>1.66</v>
      </c>
    </row>
    <row r="15" spans="1:71" ht="13.5" thickBot="1">
      <c r="A15" s="74" t="s">
        <v>284</v>
      </c>
      <c r="B15" s="70">
        <v>1</v>
      </c>
      <c r="C15" s="70">
        <v>1</v>
      </c>
      <c r="D15" s="70">
        <v>1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v>1</v>
      </c>
      <c r="L15" s="70">
        <v>1</v>
      </c>
      <c r="M15" s="70">
        <v>1</v>
      </c>
      <c r="N15" s="70">
        <v>1</v>
      </c>
      <c r="O15" s="70">
        <v>1</v>
      </c>
      <c r="P15" s="70">
        <v>1</v>
      </c>
      <c r="Q15" s="70">
        <v>1</v>
      </c>
      <c r="R15" s="70">
        <v>1.1458333333333333</v>
      </c>
      <c r="S15" s="70">
        <v>1.1489361702127661</v>
      </c>
      <c r="T15" s="70">
        <v>1</v>
      </c>
      <c r="U15" s="70">
        <v>1.173913043478261</v>
      </c>
      <c r="V15" s="70">
        <v>1</v>
      </c>
      <c r="W15" s="70">
        <v>1</v>
      </c>
      <c r="X15" s="70">
        <v>1</v>
      </c>
      <c r="Y15" s="70">
        <v>1</v>
      </c>
      <c r="Z15" s="70">
        <v>1</v>
      </c>
      <c r="AA15" s="70">
        <v>1</v>
      </c>
      <c r="AB15" s="70">
        <v>1</v>
      </c>
      <c r="AC15" s="70">
        <v>1</v>
      </c>
      <c r="AD15" s="70">
        <v>1</v>
      </c>
      <c r="AE15" s="70">
        <v>1</v>
      </c>
      <c r="AF15" s="70">
        <v>1</v>
      </c>
      <c r="AG15" s="70">
        <v>1</v>
      </c>
      <c r="AH15" s="70">
        <v>1</v>
      </c>
      <c r="AI15" s="70">
        <v>1</v>
      </c>
      <c r="AJ15" s="70">
        <v>1</v>
      </c>
      <c r="AK15" s="70">
        <v>1</v>
      </c>
      <c r="AL15" s="70">
        <v>1.1538461538461537</v>
      </c>
      <c r="AM15" s="70">
        <v>1</v>
      </c>
      <c r="AN15" s="70">
        <v>1.1612903225806452</v>
      </c>
      <c r="AO15" s="70">
        <v>1.0902255639097744</v>
      </c>
      <c r="AP15" s="70">
        <v>1.1363636363636365</v>
      </c>
      <c r="AQ15" s="70">
        <v>1</v>
      </c>
      <c r="AR15" s="70">
        <v>1</v>
      </c>
      <c r="AS15" s="70">
        <v>25</v>
      </c>
      <c r="AT15" s="70">
        <v>9</v>
      </c>
      <c r="AU15" s="70">
        <v>1</v>
      </c>
      <c r="AV15" s="70">
        <v>1</v>
      </c>
      <c r="AW15" s="70">
        <v>1.1499999999999999</v>
      </c>
      <c r="AX15" s="70">
        <v>1</v>
      </c>
      <c r="AY15" s="70">
        <v>1</v>
      </c>
      <c r="AZ15" s="70">
        <v>1</v>
      </c>
      <c r="BA15" s="70">
        <v>1</v>
      </c>
      <c r="BB15" s="70">
        <v>1</v>
      </c>
      <c r="BC15" s="70">
        <v>1</v>
      </c>
      <c r="BD15" s="70">
        <v>1</v>
      </c>
      <c r="BE15" s="70">
        <v>1</v>
      </c>
      <c r="BF15" s="70">
        <v>1</v>
      </c>
      <c r="BG15" s="70">
        <v>1</v>
      </c>
      <c r="BH15" s="70">
        <v>1</v>
      </c>
      <c r="BI15" s="70">
        <v>1</v>
      </c>
      <c r="BJ15" s="70">
        <v>0.99961904761904763</v>
      </c>
      <c r="BK15" s="70">
        <v>1</v>
      </c>
      <c r="BL15" s="70">
        <v>1</v>
      </c>
      <c r="BM15" s="70">
        <v>1</v>
      </c>
      <c r="BN15" s="70">
        <v>1</v>
      </c>
      <c r="BO15" s="70">
        <v>1</v>
      </c>
      <c r="BP15" s="70">
        <v>1</v>
      </c>
      <c r="BQ15" s="70">
        <v>1</v>
      </c>
      <c r="BR15" s="70">
        <v>1</v>
      </c>
      <c r="BS15" s="70">
        <v>1</v>
      </c>
    </row>
    <row r="16" spans="1:71" ht="13.5" thickBot="1">
      <c r="A16" s="75" t="s">
        <v>26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0"/>
      <c r="AB16" s="70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</row>
    <row r="17" spans="1:80" s="67" customFormat="1">
      <c r="A17" s="2" t="s">
        <v>8</v>
      </c>
      <c r="B17" s="68">
        <v>315.7</v>
      </c>
      <c r="C17" s="68">
        <v>358</v>
      </c>
      <c r="D17" s="68">
        <v>522.9</v>
      </c>
      <c r="E17" s="68">
        <v>600.4</v>
      </c>
      <c r="F17" s="68">
        <v>1042.0999999999999</v>
      </c>
      <c r="G17" s="68">
        <v>320</v>
      </c>
      <c r="H17" s="68">
        <v>725</v>
      </c>
      <c r="I17" s="68">
        <v>245.5</v>
      </c>
      <c r="J17" s="68">
        <v>315</v>
      </c>
      <c r="K17" s="68">
        <v>715.4</v>
      </c>
      <c r="L17" s="68">
        <v>299.89999999999998</v>
      </c>
      <c r="M17" s="68">
        <v>395.8</v>
      </c>
      <c r="N17" s="68">
        <v>381.1</v>
      </c>
      <c r="O17" s="68">
        <v>300.2</v>
      </c>
      <c r="P17" s="68">
        <v>404.6</v>
      </c>
      <c r="Q17" s="68">
        <v>415.2</v>
      </c>
      <c r="R17" s="68">
        <v>634.4</v>
      </c>
      <c r="S17" s="68">
        <v>640.29999999999995</v>
      </c>
      <c r="T17" s="68">
        <v>350.7</v>
      </c>
      <c r="U17" s="68">
        <v>910.8</v>
      </c>
      <c r="V17" s="68">
        <v>342.3</v>
      </c>
      <c r="W17" s="68">
        <v>442.1</v>
      </c>
      <c r="X17" s="68">
        <v>656.4</v>
      </c>
      <c r="Y17" s="68">
        <v>931.5</v>
      </c>
      <c r="Z17" s="68">
        <v>900.2</v>
      </c>
      <c r="AA17" s="68">
        <v>427</v>
      </c>
      <c r="AB17" s="68">
        <v>399.4</v>
      </c>
      <c r="AC17" s="68">
        <v>802.6</v>
      </c>
      <c r="AD17" s="68">
        <v>420.8</v>
      </c>
      <c r="AE17" s="68">
        <v>993.3</v>
      </c>
      <c r="AF17" s="68">
        <v>1025.2</v>
      </c>
      <c r="AG17" s="68">
        <v>940</v>
      </c>
      <c r="AH17" s="68">
        <v>970.7</v>
      </c>
      <c r="AI17" s="68">
        <v>722.2</v>
      </c>
      <c r="AJ17" s="68">
        <v>807.6</v>
      </c>
      <c r="AK17" s="68">
        <v>796.2</v>
      </c>
      <c r="AL17" s="68">
        <v>1300.0999999999999</v>
      </c>
      <c r="AM17" s="68">
        <v>797.1</v>
      </c>
      <c r="AN17" s="68">
        <v>1086.0999999999999</v>
      </c>
      <c r="AO17" s="68">
        <v>778.6</v>
      </c>
      <c r="AP17" s="68">
        <v>1325.9</v>
      </c>
      <c r="AQ17" s="68">
        <v>754.1</v>
      </c>
      <c r="AR17" s="68">
        <v>743.9</v>
      </c>
      <c r="AS17" s="68">
        <v>609.29999999999995</v>
      </c>
      <c r="AT17" s="68">
        <v>458.3</v>
      </c>
      <c r="AU17" s="68">
        <v>633.9</v>
      </c>
      <c r="AV17" s="68">
        <v>430.9</v>
      </c>
      <c r="AW17" s="68">
        <v>999.3</v>
      </c>
      <c r="AX17" s="68">
        <v>838.2</v>
      </c>
      <c r="AY17" s="68">
        <v>749.4</v>
      </c>
      <c r="AZ17" s="68">
        <v>495.3</v>
      </c>
      <c r="BA17" s="68">
        <v>916</v>
      </c>
      <c r="BB17" s="68">
        <v>840</v>
      </c>
      <c r="BC17" s="68">
        <v>877.7</v>
      </c>
      <c r="BD17" s="68">
        <v>860.6</v>
      </c>
      <c r="BE17" s="68">
        <v>840.3</v>
      </c>
      <c r="BF17" s="68">
        <v>781.8</v>
      </c>
      <c r="BG17" s="68">
        <v>908.5</v>
      </c>
      <c r="BH17" s="68">
        <v>833.2</v>
      </c>
      <c r="BI17" s="68">
        <v>586.70000000000005</v>
      </c>
      <c r="BJ17" s="68">
        <v>383.7</v>
      </c>
      <c r="BK17" s="68">
        <v>899.6</v>
      </c>
      <c r="BL17" s="68">
        <v>849.5</v>
      </c>
      <c r="BM17" s="68">
        <v>1738</v>
      </c>
      <c r="BN17" s="68">
        <v>594.4</v>
      </c>
      <c r="BO17" s="68">
        <v>917.4</v>
      </c>
      <c r="BP17" s="68">
        <v>889.3</v>
      </c>
      <c r="BQ17" s="68">
        <v>1009.9</v>
      </c>
      <c r="BR17" s="68">
        <v>1416.3</v>
      </c>
      <c r="BS17" s="68">
        <v>762.1</v>
      </c>
    </row>
    <row r="18" spans="1:80">
      <c r="A18" s="4"/>
      <c r="B18" s="70">
        <v>1035.8</v>
      </c>
      <c r="C18" s="70">
        <v>1174.5</v>
      </c>
      <c r="D18" s="70">
        <v>1715.6</v>
      </c>
      <c r="E18" s="70">
        <v>1969.8</v>
      </c>
      <c r="F18" s="70">
        <v>3419</v>
      </c>
      <c r="G18" s="70">
        <v>1049.9000000000001</v>
      </c>
      <c r="H18" s="70">
        <v>2378.6</v>
      </c>
      <c r="I18" s="70">
        <v>805.4</v>
      </c>
      <c r="J18" s="70">
        <v>1033.5</v>
      </c>
      <c r="K18" s="70">
        <v>2347.1</v>
      </c>
      <c r="L18" s="70">
        <v>983.9</v>
      </c>
      <c r="M18" s="70">
        <v>1298.5999999999999</v>
      </c>
      <c r="N18" s="70">
        <v>1250.3</v>
      </c>
      <c r="O18" s="70">
        <v>984.9</v>
      </c>
      <c r="P18" s="70">
        <v>1327.4</v>
      </c>
      <c r="Q18" s="70">
        <v>1362.2</v>
      </c>
      <c r="R18" s="70">
        <v>2081.4</v>
      </c>
      <c r="S18" s="70">
        <v>2100.6999999999998</v>
      </c>
      <c r="T18" s="70">
        <v>1150.5999999999999</v>
      </c>
      <c r="U18" s="70">
        <v>2988.2</v>
      </c>
      <c r="V18" s="70">
        <v>1123</v>
      </c>
      <c r="W18" s="70">
        <v>1450.5</v>
      </c>
      <c r="X18" s="70">
        <v>2153.5</v>
      </c>
      <c r="Y18" s="70">
        <v>3056.1</v>
      </c>
      <c r="Z18" s="70">
        <v>2953.4</v>
      </c>
      <c r="AA18" s="70">
        <v>1400.9</v>
      </c>
      <c r="AB18" s="70">
        <v>1310.4000000000001</v>
      </c>
      <c r="AC18" s="70">
        <v>2633.2</v>
      </c>
      <c r="AD18" s="70">
        <v>1380.6</v>
      </c>
      <c r="AE18" s="70">
        <v>3258.9</v>
      </c>
      <c r="AF18" s="70">
        <v>3363.5</v>
      </c>
      <c r="AG18" s="70">
        <v>3084</v>
      </c>
      <c r="AH18" s="70">
        <v>3184.7</v>
      </c>
      <c r="AI18" s="70">
        <v>2369.4</v>
      </c>
      <c r="AJ18" s="70">
        <v>2649.6</v>
      </c>
      <c r="AK18" s="70">
        <v>2612.1999999999998</v>
      </c>
      <c r="AL18" s="70">
        <v>4265.3999999999996</v>
      </c>
      <c r="AM18" s="70">
        <v>2615.1999999999998</v>
      </c>
      <c r="AN18" s="70">
        <v>3563.3</v>
      </c>
      <c r="AO18" s="70">
        <v>2554.5</v>
      </c>
      <c r="AP18" s="70">
        <v>4350.1000000000004</v>
      </c>
      <c r="AQ18" s="70">
        <v>2474.1</v>
      </c>
      <c r="AR18" s="70">
        <v>2440.6</v>
      </c>
      <c r="AS18" s="70">
        <v>1999</v>
      </c>
      <c r="AT18" s="70">
        <v>1503.6</v>
      </c>
      <c r="AU18" s="70">
        <v>2079.6999999999998</v>
      </c>
      <c r="AV18" s="70">
        <v>1413.7</v>
      </c>
      <c r="AW18" s="70">
        <v>3278.5</v>
      </c>
      <c r="AX18" s="70">
        <v>2750</v>
      </c>
      <c r="AY18" s="70">
        <v>2458.6999999999998</v>
      </c>
      <c r="AZ18" s="70">
        <v>1625</v>
      </c>
      <c r="BA18" s="70">
        <v>3005.2</v>
      </c>
      <c r="BB18" s="70">
        <v>2755.9</v>
      </c>
      <c r="BC18" s="70">
        <v>2879.6</v>
      </c>
      <c r="BD18" s="70">
        <v>2823.5</v>
      </c>
      <c r="BE18" s="70">
        <v>2756.9</v>
      </c>
      <c r="BF18" s="70">
        <v>2565</v>
      </c>
      <c r="BG18" s="70">
        <v>2980.6</v>
      </c>
      <c r="BH18" s="70">
        <v>2733.6</v>
      </c>
      <c r="BI18" s="70">
        <v>1924.9</v>
      </c>
      <c r="BJ18" s="70">
        <v>1258.9000000000001</v>
      </c>
      <c r="BK18" s="70">
        <v>2951.4</v>
      </c>
      <c r="BL18" s="70">
        <v>2787.1</v>
      </c>
      <c r="BM18" s="70">
        <v>5702.1</v>
      </c>
      <c r="BN18" s="70">
        <v>1950.1</v>
      </c>
      <c r="BO18" s="70">
        <v>3009.8</v>
      </c>
      <c r="BP18" s="70">
        <v>2917.7</v>
      </c>
      <c r="BQ18" s="70">
        <v>3313.3</v>
      </c>
      <c r="BR18" s="70">
        <v>4646.7</v>
      </c>
      <c r="BS18" s="70">
        <v>2500.3000000000002</v>
      </c>
    </row>
    <row r="19" spans="1:80" ht="13.5" thickBot="1">
      <c r="A19" s="4" t="s">
        <v>22</v>
      </c>
      <c r="B19" s="70">
        <v>129.19999999999999</v>
      </c>
      <c r="C19" s="103">
        <v>270</v>
      </c>
      <c r="D19" s="70">
        <v>753</v>
      </c>
      <c r="E19" s="70">
        <v>362.1</v>
      </c>
      <c r="F19" s="70">
        <v>31673</v>
      </c>
      <c r="G19" s="70">
        <v>398.3</v>
      </c>
      <c r="H19" s="70">
        <v>420.7</v>
      </c>
      <c r="I19" s="70">
        <v>449.3</v>
      </c>
      <c r="J19" s="70">
        <v>472.7</v>
      </c>
      <c r="K19" s="70">
        <v>514.1</v>
      </c>
      <c r="L19" s="70">
        <v>524.70000000000005</v>
      </c>
      <c r="M19" s="70">
        <v>583.70000000000005</v>
      </c>
      <c r="N19" s="70">
        <v>583.70000000000005</v>
      </c>
      <c r="O19" s="70">
        <v>583.9</v>
      </c>
      <c r="P19" s="70">
        <v>663</v>
      </c>
      <c r="Q19" s="70">
        <v>698.2</v>
      </c>
      <c r="R19" s="70">
        <v>717.3</v>
      </c>
      <c r="S19" s="70">
        <v>717.3</v>
      </c>
      <c r="T19" s="70">
        <v>717.3</v>
      </c>
      <c r="U19" s="70">
        <v>725.8</v>
      </c>
      <c r="V19" s="70">
        <v>759.5</v>
      </c>
      <c r="W19" s="70">
        <v>791.8</v>
      </c>
      <c r="X19" s="70">
        <v>837.8</v>
      </c>
      <c r="Y19" s="70">
        <v>1377.7</v>
      </c>
      <c r="Z19" s="70">
        <v>1378.5</v>
      </c>
      <c r="AA19" s="70">
        <v>1418.2</v>
      </c>
      <c r="AB19" s="70">
        <v>1551</v>
      </c>
      <c r="AC19" s="70">
        <v>1586.4</v>
      </c>
      <c r="AD19" s="70">
        <v>1721.5</v>
      </c>
      <c r="AE19" s="70">
        <v>1758.4</v>
      </c>
      <c r="AF19" s="70">
        <v>1770.9</v>
      </c>
      <c r="AG19" s="70">
        <v>1775.4</v>
      </c>
      <c r="AH19" s="70">
        <v>1984.8</v>
      </c>
      <c r="AI19" s="70">
        <v>2061.9</v>
      </c>
      <c r="AJ19" s="70">
        <v>2430.5</v>
      </c>
      <c r="AK19" s="70">
        <v>2464.9</v>
      </c>
      <c r="AL19" s="70">
        <v>2464.9</v>
      </c>
      <c r="AM19" s="70">
        <v>2532.3000000000002</v>
      </c>
      <c r="AN19" s="70">
        <v>2752.4</v>
      </c>
      <c r="AO19" s="70">
        <v>2848.5</v>
      </c>
      <c r="AP19" s="70">
        <v>2848.5</v>
      </c>
      <c r="AQ19" s="70">
        <v>3095.5</v>
      </c>
      <c r="AR19" s="70">
        <v>3119.8</v>
      </c>
      <c r="AS19" s="70">
        <v>3308.5</v>
      </c>
      <c r="AT19" s="70">
        <v>3308.5</v>
      </c>
      <c r="AU19" s="70">
        <v>3906.2</v>
      </c>
      <c r="AV19" s="70">
        <v>3308.5</v>
      </c>
      <c r="AW19" s="70">
        <v>3349.4</v>
      </c>
      <c r="AX19" s="70">
        <v>3426.1</v>
      </c>
      <c r="AY19" s="70">
        <v>3457.8</v>
      </c>
      <c r="AZ19" s="70">
        <v>3498.2</v>
      </c>
      <c r="BA19" s="70">
        <v>3670.9</v>
      </c>
      <c r="BB19" s="70">
        <v>3841.1</v>
      </c>
      <c r="BC19" s="70">
        <v>4493.6000000000004</v>
      </c>
      <c r="BD19" s="70">
        <v>4800.3999999999996</v>
      </c>
      <c r="BE19" s="70">
        <v>4804.7</v>
      </c>
      <c r="BF19" s="70">
        <v>4951.8999999999996</v>
      </c>
      <c r="BG19" s="70">
        <v>5617</v>
      </c>
      <c r="BH19" s="70">
        <v>5623.3</v>
      </c>
      <c r="BI19" s="70">
        <v>5688.5</v>
      </c>
      <c r="BJ19" s="70">
        <v>6260.7</v>
      </c>
      <c r="BK19" s="70">
        <v>6555.4</v>
      </c>
      <c r="BL19" s="70">
        <v>7951.3</v>
      </c>
      <c r="BM19" s="70">
        <v>9787.9</v>
      </c>
      <c r="BN19" s="70">
        <v>10302.6</v>
      </c>
      <c r="BO19" s="70">
        <v>10909.4</v>
      </c>
      <c r="BP19" s="70">
        <v>16914</v>
      </c>
      <c r="BQ19" s="70">
        <v>32386.799999999999</v>
      </c>
      <c r="BR19" s="70">
        <v>6017509.7000000002</v>
      </c>
      <c r="BS19" s="70">
        <v>355425976.19999999</v>
      </c>
    </row>
    <row r="20" spans="1:80">
      <c r="A20" s="64" t="s">
        <v>27</v>
      </c>
      <c r="B20" s="70" t="s">
        <v>29</v>
      </c>
      <c r="C20" s="70" t="s">
        <v>29</v>
      </c>
      <c r="D20" s="70" t="s">
        <v>29</v>
      </c>
      <c r="E20" s="70" t="s">
        <v>29</v>
      </c>
      <c r="F20" s="70" t="s">
        <v>29</v>
      </c>
      <c r="G20" s="70" t="s">
        <v>29</v>
      </c>
      <c r="H20" s="70" t="s">
        <v>29</v>
      </c>
      <c r="I20" s="70" t="s">
        <v>29</v>
      </c>
      <c r="J20" s="70" t="s">
        <v>29</v>
      </c>
      <c r="K20" s="70" t="s">
        <v>29</v>
      </c>
      <c r="L20" s="70" t="s">
        <v>29</v>
      </c>
      <c r="M20" s="70" t="s">
        <v>29</v>
      </c>
      <c r="N20" s="70" t="s">
        <v>29</v>
      </c>
      <c r="O20" s="70" t="s">
        <v>29</v>
      </c>
      <c r="P20" s="70" t="s">
        <v>29</v>
      </c>
      <c r="Q20" s="70" t="s">
        <v>29</v>
      </c>
      <c r="R20" s="70" t="s">
        <v>29</v>
      </c>
      <c r="S20" s="70" t="s">
        <v>29</v>
      </c>
      <c r="T20" s="70" t="s">
        <v>29</v>
      </c>
      <c r="U20" s="70" t="s">
        <v>29</v>
      </c>
      <c r="V20" s="70" t="s">
        <v>29</v>
      </c>
      <c r="W20" s="70" t="s">
        <v>29</v>
      </c>
      <c r="X20" s="70" t="s">
        <v>29</v>
      </c>
      <c r="Y20" s="70" t="s">
        <v>29</v>
      </c>
      <c r="Z20" s="70" t="s">
        <v>29</v>
      </c>
      <c r="AA20" s="70" t="s">
        <v>29</v>
      </c>
      <c r="AB20" s="70" t="s">
        <v>29</v>
      </c>
      <c r="AC20" s="70" t="s">
        <v>29</v>
      </c>
      <c r="AD20" s="70" t="s">
        <v>29</v>
      </c>
      <c r="AE20" s="70" t="s">
        <v>29</v>
      </c>
      <c r="AF20" s="70" t="s">
        <v>29</v>
      </c>
      <c r="AG20" s="70" t="s">
        <v>29</v>
      </c>
      <c r="AH20" s="70" t="s">
        <v>29</v>
      </c>
      <c r="AI20" s="70" t="s">
        <v>29</v>
      </c>
      <c r="AJ20" s="70" t="s">
        <v>29</v>
      </c>
      <c r="AK20" s="70" t="s">
        <v>29</v>
      </c>
      <c r="AL20" s="70" t="s">
        <v>29</v>
      </c>
      <c r="AM20" s="70" t="s">
        <v>29</v>
      </c>
      <c r="AN20" s="70" t="s">
        <v>29</v>
      </c>
      <c r="AO20" s="70" t="s">
        <v>29</v>
      </c>
      <c r="AP20" s="70" t="s">
        <v>29</v>
      </c>
      <c r="AQ20" s="70" t="s">
        <v>29</v>
      </c>
      <c r="AR20" s="70" t="s">
        <v>29</v>
      </c>
      <c r="AS20" s="70" t="s">
        <v>29</v>
      </c>
      <c r="AT20" s="70" t="s">
        <v>29</v>
      </c>
      <c r="AU20" s="70" t="s">
        <v>29</v>
      </c>
      <c r="AV20" s="70" t="s">
        <v>29</v>
      </c>
      <c r="AW20" s="70" t="s">
        <v>29</v>
      </c>
      <c r="AX20" s="70" t="s">
        <v>29</v>
      </c>
      <c r="AY20" s="70" t="s">
        <v>29</v>
      </c>
      <c r="AZ20" s="70" t="s">
        <v>29</v>
      </c>
      <c r="BA20" s="70" t="s">
        <v>29</v>
      </c>
      <c r="BB20" s="70" t="s">
        <v>29</v>
      </c>
      <c r="BC20" s="70" t="s">
        <v>29</v>
      </c>
      <c r="BD20" s="70" t="s">
        <v>29</v>
      </c>
      <c r="BE20" s="70" t="s">
        <v>29</v>
      </c>
      <c r="BF20" s="70" t="s">
        <v>29</v>
      </c>
      <c r="BG20" s="70" t="s">
        <v>29</v>
      </c>
      <c r="BH20" s="70" t="s">
        <v>29</v>
      </c>
      <c r="BI20" s="70" t="s">
        <v>29</v>
      </c>
      <c r="BJ20" s="70" t="s">
        <v>29</v>
      </c>
      <c r="BK20" s="70" t="s">
        <v>29</v>
      </c>
      <c r="BL20" s="70" t="s">
        <v>29</v>
      </c>
      <c r="BM20" s="70" t="s">
        <v>29</v>
      </c>
      <c r="BN20" s="70" t="s">
        <v>29</v>
      </c>
      <c r="BO20" s="70" t="s">
        <v>29</v>
      </c>
      <c r="BP20" s="70" t="s">
        <v>29</v>
      </c>
      <c r="BQ20" s="70" t="s">
        <v>29</v>
      </c>
      <c r="BR20" s="70" t="s">
        <v>29</v>
      </c>
      <c r="BS20" s="70" t="s">
        <v>29</v>
      </c>
    </row>
    <row r="21" spans="1:80" s="67" customFormat="1">
      <c r="A21" s="4" t="s">
        <v>44</v>
      </c>
      <c r="B21" s="68" t="s">
        <v>126</v>
      </c>
      <c r="C21" s="68" t="s">
        <v>76</v>
      </c>
      <c r="D21" s="68" t="s">
        <v>237</v>
      </c>
      <c r="E21" s="68" t="s">
        <v>76</v>
      </c>
      <c r="F21" s="68" t="s">
        <v>623</v>
      </c>
      <c r="G21" s="68" t="s">
        <v>76</v>
      </c>
      <c r="H21" s="68" t="s">
        <v>75</v>
      </c>
      <c r="I21" s="68" t="s">
        <v>153</v>
      </c>
      <c r="J21" s="68" t="s">
        <v>76</v>
      </c>
      <c r="K21" s="68" t="s">
        <v>76</v>
      </c>
      <c r="L21" s="68" t="s">
        <v>76</v>
      </c>
      <c r="M21" s="68" t="s">
        <v>75</v>
      </c>
      <c r="N21" s="68" t="s">
        <v>75</v>
      </c>
      <c r="O21" s="68" t="s">
        <v>76</v>
      </c>
      <c r="P21" s="68" t="s">
        <v>122</v>
      </c>
      <c r="Q21" s="68" t="s">
        <v>122</v>
      </c>
      <c r="R21" s="68" t="s">
        <v>74</v>
      </c>
      <c r="S21" s="68" t="s">
        <v>74</v>
      </c>
      <c r="T21" s="68" t="s">
        <v>122</v>
      </c>
      <c r="U21" s="68" t="s">
        <v>74</v>
      </c>
      <c r="V21" s="68" t="s">
        <v>122</v>
      </c>
      <c r="W21" s="68" t="s">
        <v>237</v>
      </c>
      <c r="X21" s="68" t="s">
        <v>156</v>
      </c>
      <c r="Y21" s="68" t="s">
        <v>133</v>
      </c>
      <c r="Z21" s="68" t="s">
        <v>134</v>
      </c>
      <c r="AA21" s="68" t="s">
        <v>92</v>
      </c>
      <c r="AB21" s="68" t="s">
        <v>92</v>
      </c>
      <c r="AC21" s="68" t="s">
        <v>133</v>
      </c>
      <c r="AD21" s="68" t="s">
        <v>216</v>
      </c>
      <c r="AE21" s="68" t="s">
        <v>112</v>
      </c>
      <c r="AF21" s="68" t="s">
        <v>112</v>
      </c>
      <c r="AG21" s="68" t="s">
        <v>112</v>
      </c>
      <c r="AH21" s="68" t="s">
        <v>101</v>
      </c>
      <c r="AI21" s="68" t="s">
        <v>112</v>
      </c>
      <c r="AJ21" s="68" t="s">
        <v>222</v>
      </c>
      <c r="AK21" s="68" t="s">
        <v>222</v>
      </c>
      <c r="AL21" s="68" t="s">
        <v>160</v>
      </c>
      <c r="AM21" s="68" t="s">
        <v>135</v>
      </c>
      <c r="AN21" s="68" t="s">
        <v>135</v>
      </c>
      <c r="AO21" s="68" t="s">
        <v>135</v>
      </c>
      <c r="AP21" s="68" t="s">
        <v>80</v>
      </c>
      <c r="AQ21" s="68" t="s">
        <v>125</v>
      </c>
      <c r="AR21" s="68" t="s">
        <v>125</v>
      </c>
      <c r="AS21" s="68" t="s">
        <v>180</v>
      </c>
      <c r="AT21" s="68" t="s">
        <v>153</v>
      </c>
      <c r="AU21" s="68" t="s">
        <v>125</v>
      </c>
      <c r="AV21" s="68" t="s">
        <v>133</v>
      </c>
      <c r="AW21" s="68" t="s">
        <v>110</v>
      </c>
      <c r="AX21" s="68" t="s">
        <v>110</v>
      </c>
      <c r="AY21" s="68" t="s">
        <v>110</v>
      </c>
      <c r="AZ21" s="68" t="s">
        <v>222</v>
      </c>
      <c r="BA21" s="68" t="s">
        <v>138</v>
      </c>
      <c r="BB21" s="68" t="s">
        <v>160</v>
      </c>
      <c r="BC21" s="68" t="s">
        <v>80</v>
      </c>
      <c r="BD21" s="68" t="s">
        <v>139</v>
      </c>
      <c r="BE21" s="68" t="s">
        <v>138</v>
      </c>
      <c r="BF21" s="68" t="s">
        <v>80</v>
      </c>
      <c r="BG21" s="68" t="s">
        <v>139</v>
      </c>
      <c r="BH21" s="68" t="s">
        <v>230</v>
      </c>
      <c r="BI21" s="68" t="s">
        <v>80</v>
      </c>
      <c r="BJ21" s="68" t="s">
        <v>110</v>
      </c>
      <c r="BK21" s="68" t="s">
        <v>271</v>
      </c>
      <c r="BL21" s="68" t="s">
        <v>152</v>
      </c>
      <c r="BM21" s="68" t="s">
        <v>140</v>
      </c>
      <c r="BN21" s="68" t="s">
        <v>152</v>
      </c>
      <c r="BO21" s="68" t="s">
        <v>478</v>
      </c>
      <c r="BP21" s="68" t="s">
        <v>182</v>
      </c>
      <c r="BQ21" s="68" t="s">
        <v>175</v>
      </c>
      <c r="BR21" s="68" t="s">
        <v>141</v>
      </c>
      <c r="BS21" s="68" t="s">
        <v>142</v>
      </c>
    </row>
    <row r="22" spans="1:80">
      <c r="A22" s="4" t="s">
        <v>45</v>
      </c>
      <c r="B22" s="70" t="s">
        <v>258</v>
      </c>
      <c r="C22" s="70" t="s">
        <v>621</v>
      </c>
      <c r="D22" s="70" t="s">
        <v>473</v>
      </c>
      <c r="E22" s="70" t="s">
        <v>78</v>
      </c>
      <c r="F22" s="70" t="s">
        <v>624</v>
      </c>
      <c r="G22" s="70" t="s">
        <v>208</v>
      </c>
      <c r="H22" s="70" t="s">
        <v>128</v>
      </c>
      <c r="I22" s="70" t="s">
        <v>256</v>
      </c>
      <c r="J22" s="70" t="s">
        <v>262</v>
      </c>
      <c r="K22" s="70" t="s">
        <v>615</v>
      </c>
      <c r="L22" s="70" t="s">
        <v>154</v>
      </c>
      <c r="M22" s="70" t="s">
        <v>264</v>
      </c>
      <c r="N22" s="70" t="s">
        <v>264</v>
      </c>
      <c r="O22" s="70" t="s">
        <v>248</v>
      </c>
      <c r="P22" s="70" t="s">
        <v>315</v>
      </c>
      <c r="Q22" s="70" t="s">
        <v>315</v>
      </c>
      <c r="R22" s="70" t="s">
        <v>130</v>
      </c>
      <c r="S22" s="70" t="s">
        <v>130</v>
      </c>
      <c r="T22" s="70" t="s">
        <v>266</v>
      </c>
      <c r="U22" s="70" t="s">
        <v>321</v>
      </c>
      <c r="V22" s="70" t="s">
        <v>324</v>
      </c>
      <c r="W22" s="70" t="s">
        <v>238</v>
      </c>
      <c r="X22" s="70" t="s">
        <v>157</v>
      </c>
      <c r="Y22" s="70" t="s">
        <v>213</v>
      </c>
      <c r="Z22" s="70" t="s">
        <v>333</v>
      </c>
      <c r="AA22" s="70" t="s">
        <v>268</v>
      </c>
      <c r="AB22" s="70" t="s">
        <v>269</v>
      </c>
      <c r="AC22" s="70" t="s">
        <v>341</v>
      </c>
      <c r="AD22" s="70" t="s">
        <v>346</v>
      </c>
      <c r="AE22" s="70" t="s">
        <v>349</v>
      </c>
      <c r="AF22" s="70" t="s">
        <v>349</v>
      </c>
      <c r="AG22" s="70" t="s">
        <v>451</v>
      </c>
      <c r="AH22" s="70" t="s">
        <v>296</v>
      </c>
      <c r="AI22" s="70" t="s">
        <v>351</v>
      </c>
      <c r="AJ22" s="70" t="s">
        <v>242</v>
      </c>
      <c r="AK22" s="70" t="s">
        <v>242</v>
      </c>
      <c r="AL22" s="70" t="s">
        <v>361</v>
      </c>
      <c r="AM22" s="70" t="s">
        <v>449</v>
      </c>
      <c r="AN22" s="70" t="s">
        <v>363</v>
      </c>
      <c r="AO22" s="70" t="s">
        <v>364</v>
      </c>
      <c r="AP22" s="70" t="s">
        <v>229</v>
      </c>
      <c r="AQ22" s="70" t="s">
        <v>369</v>
      </c>
      <c r="AR22" s="70" t="s">
        <v>373</v>
      </c>
      <c r="AS22" s="70" t="s">
        <v>282</v>
      </c>
      <c r="AT22" s="70" t="s">
        <v>378</v>
      </c>
      <c r="AU22" s="70" t="s">
        <v>596</v>
      </c>
      <c r="AV22" s="70" t="s">
        <v>382</v>
      </c>
      <c r="AW22" s="70" t="s">
        <v>385</v>
      </c>
      <c r="AX22" s="70" t="s">
        <v>292</v>
      </c>
      <c r="AY22" s="70" t="s">
        <v>196</v>
      </c>
      <c r="AZ22" s="70" t="s">
        <v>253</v>
      </c>
      <c r="BA22" s="70" t="s">
        <v>602</v>
      </c>
      <c r="BB22" s="70" t="s">
        <v>391</v>
      </c>
      <c r="BC22" s="70" t="s">
        <v>395</v>
      </c>
      <c r="BD22" s="70" t="s">
        <v>399</v>
      </c>
      <c r="BE22" s="70" t="s">
        <v>402</v>
      </c>
      <c r="BF22" s="70" t="s">
        <v>406</v>
      </c>
      <c r="BG22" s="70" t="s">
        <v>411</v>
      </c>
      <c r="BH22" s="70" t="s">
        <v>415</v>
      </c>
      <c r="BI22" s="70" t="s">
        <v>419</v>
      </c>
      <c r="BJ22" s="70" t="s">
        <v>286</v>
      </c>
      <c r="BK22" s="70" t="s">
        <v>272</v>
      </c>
      <c r="BL22" s="70" t="s">
        <v>423</v>
      </c>
      <c r="BM22" s="70" t="s">
        <v>426</v>
      </c>
      <c r="BN22" s="70" t="s">
        <v>277</v>
      </c>
      <c r="BO22" s="70" t="s">
        <v>479</v>
      </c>
      <c r="BP22" s="70" t="s">
        <v>431</v>
      </c>
      <c r="BQ22" s="70" t="s">
        <v>435</v>
      </c>
      <c r="BR22" s="70" t="s">
        <v>439</v>
      </c>
      <c r="BS22" s="70" t="s">
        <v>443</v>
      </c>
    </row>
    <row r="23" spans="1:80">
      <c r="A23" s="4" t="s">
        <v>46</v>
      </c>
      <c r="B23" s="70" t="s">
        <v>259</v>
      </c>
      <c r="C23" s="70" t="s">
        <v>506</v>
      </c>
      <c r="D23" s="70" t="s">
        <v>474</v>
      </c>
      <c r="E23" s="70" t="s">
        <v>163</v>
      </c>
      <c r="F23" s="70" t="s">
        <v>565</v>
      </c>
      <c r="G23" s="70" t="s">
        <v>302</v>
      </c>
      <c r="H23" s="70" t="s">
        <v>144</v>
      </c>
      <c r="I23" s="70" t="s">
        <v>257</v>
      </c>
      <c r="J23" s="70" t="s">
        <v>256</v>
      </c>
      <c r="K23" s="70" t="s">
        <v>308</v>
      </c>
      <c r="L23" s="70" t="s">
        <v>263</v>
      </c>
      <c r="M23" s="70" t="s">
        <v>311</v>
      </c>
      <c r="N23" s="70" t="s">
        <v>256</v>
      </c>
      <c r="O23" s="70" t="s">
        <v>249</v>
      </c>
      <c r="P23" s="70" t="s">
        <v>250</v>
      </c>
      <c r="Q23" s="77" t="s">
        <v>250</v>
      </c>
      <c r="R23" s="77" t="s">
        <v>317</v>
      </c>
      <c r="S23" s="70" t="s">
        <v>317</v>
      </c>
      <c r="T23" s="70" t="s">
        <v>267</v>
      </c>
      <c r="U23" s="70" t="s">
        <v>317</v>
      </c>
      <c r="V23" s="70" t="s">
        <v>325</v>
      </c>
      <c r="W23" s="70" t="s">
        <v>239</v>
      </c>
      <c r="X23" s="70" t="s">
        <v>328</v>
      </c>
      <c r="Y23" s="70" t="s">
        <v>214</v>
      </c>
      <c r="Z23" s="70" t="s">
        <v>334</v>
      </c>
      <c r="AA23" s="70" t="s">
        <v>147</v>
      </c>
      <c r="AB23" s="70" t="s">
        <v>338</v>
      </c>
      <c r="AC23" s="70" t="s">
        <v>342</v>
      </c>
      <c r="AD23" s="70" t="s">
        <v>347</v>
      </c>
      <c r="AE23" s="70" t="s">
        <v>350</v>
      </c>
      <c r="AF23" s="70" t="s">
        <v>353</v>
      </c>
      <c r="AG23" s="70" t="s">
        <v>166</v>
      </c>
      <c r="AH23" s="70" t="s">
        <v>354</v>
      </c>
      <c r="AI23" s="70" t="s">
        <v>356</v>
      </c>
      <c r="AJ23" s="70" t="s">
        <v>243</v>
      </c>
      <c r="AK23" s="70" t="s">
        <v>360</v>
      </c>
      <c r="AL23" s="70" t="s">
        <v>158</v>
      </c>
      <c r="AM23" s="70" t="s">
        <v>331</v>
      </c>
      <c r="AN23" s="70" t="s">
        <v>341</v>
      </c>
      <c r="AO23" s="70" t="s">
        <v>335</v>
      </c>
      <c r="AP23" s="70" t="s">
        <v>223</v>
      </c>
      <c r="AQ23" s="70" t="s">
        <v>370</v>
      </c>
      <c r="AR23" s="70" t="s">
        <v>374</v>
      </c>
      <c r="AS23" s="70" t="s">
        <v>283</v>
      </c>
      <c r="AT23" s="70" t="s">
        <v>379</v>
      </c>
      <c r="AU23" s="70" t="s">
        <v>597</v>
      </c>
      <c r="AV23" s="70" t="s">
        <v>383</v>
      </c>
      <c r="AW23" s="70" t="s">
        <v>386</v>
      </c>
      <c r="AX23" s="70" t="s">
        <v>293</v>
      </c>
      <c r="AY23" s="70" t="s">
        <v>388</v>
      </c>
      <c r="AZ23" s="70" t="s">
        <v>254</v>
      </c>
      <c r="BA23" s="70" t="s">
        <v>603</v>
      </c>
      <c r="BB23" s="70" t="s">
        <v>392</v>
      </c>
      <c r="BC23" s="70" t="s">
        <v>396</v>
      </c>
      <c r="BD23" s="70" t="s">
        <v>137</v>
      </c>
      <c r="BE23" s="70" t="s">
        <v>403</v>
      </c>
      <c r="BF23" s="70" t="s">
        <v>407</v>
      </c>
      <c r="BG23" s="70" t="s">
        <v>412</v>
      </c>
      <c r="BH23" s="70" t="s">
        <v>416</v>
      </c>
      <c r="BI23" s="70" t="s">
        <v>420</v>
      </c>
      <c r="BJ23" s="70" t="s">
        <v>287</v>
      </c>
      <c r="BK23" s="70" t="s">
        <v>273</v>
      </c>
      <c r="BL23" s="70" t="s">
        <v>397</v>
      </c>
      <c r="BM23" s="70" t="s">
        <v>427</v>
      </c>
      <c r="BN23" s="70" t="s">
        <v>278</v>
      </c>
      <c r="BO23" s="70" t="s">
        <v>480</v>
      </c>
      <c r="BP23" s="70" t="s">
        <v>432</v>
      </c>
      <c r="BQ23" s="70" t="s">
        <v>436</v>
      </c>
      <c r="BR23" s="70" t="s">
        <v>440</v>
      </c>
      <c r="BS23" s="74" t="s">
        <v>444</v>
      </c>
    </row>
    <row r="24" spans="1:80" ht="13.5" thickBot="1">
      <c r="A24" s="6" t="s">
        <v>47</v>
      </c>
      <c r="B24" s="70" t="s">
        <v>258</v>
      </c>
      <c r="C24" s="70" t="s">
        <v>621</v>
      </c>
      <c r="D24" s="70" t="s">
        <v>475</v>
      </c>
      <c r="E24" s="70" t="s">
        <v>77</v>
      </c>
      <c r="F24" s="70" t="s">
        <v>625</v>
      </c>
      <c r="G24" s="70" t="s">
        <v>206</v>
      </c>
      <c r="H24" s="70" t="s">
        <v>304</v>
      </c>
      <c r="I24" s="70" t="s">
        <v>129</v>
      </c>
      <c r="J24" s="70" t="s">
        <v>262</v>
      </c>
      <c r="K24" s="70" t="s">
        <v>77</v>
      </c>
      <c r="L24" s="70" t="s">
        <v>251</v>
      </c>
      <c r="M24" s="70" t="s">
        <v>265</v>
      </c>
      <c r="N24" s="70" t="s">
        <v>265</v>
      </c>
      <c r="O24" s="70" t="s">
        <v>250</v>
      </c>
      <c r="P24" s="70" t="s">
        <v>131</v>
      </c>
      <c r="Q24" s="70" t="s">
        <v>131</v>
      </c>
      <c r="R24" s="70" t="s">
        <v>318</v>
      </c>
      <c r="S24" s="70" t="s">
        <v>318</v>
      </c>
      <c r="T24" s="70" t="s">
        <v>266</v>
      </c>
      <c r="U24" s="70" t="s">
        <v>322</v>
      </c>
      <c r="V24" s="70" t="s">
        <v>324</v>
      </c>
      <c r="W24" s="70" t="s">
        <v>240</v>
      </c>
      <c r="X24" s="70" t="s">
        <v>329</v>
      </c>
      <c r="Y24" s="70" t="s">
        <v>331</v>
      </c>
      <c r="Z24" s="70" t="s">
        <v>335</v>
      </c>
      <c r="AA24" s="70" t="s">
        <v>269</v>
      </c>
      <c r="AB24" s="70" t="s">
        <v>339</v>
      </c>
      <c r="AC24" s="70" t="s">
        <v>343</v>
      </c>
      <c r="AD24" s="70" t="s">
        <v>348</v>
      </c>
      <c r="AE24" s="70" t="s">
        <v>351</v>
      </c>
      <c r="AF24" s="70" t="s">
        <v>351</v>
      </c>
      <c r="AG24" s="70" t="s">
        <v>452</v>
      </c>
      <c r="AH24" s="70" t="s">
        <v>297</v>
      </c>
      <c r="AI24" s="70" t="s">
        <v>357</v>
      </c>
      <c r="AJ24" s="70" t="s">
        <v>244</v>
      </c>
      <c r="AK24" s="70" t="s">
        <v>244</v>
      </c>
      <c r="AL24" s="70" t="s">
        <v>362</v>
      </c>
      <c r="AM24" s="70" t="s">
        <v>366</v>
      </c>
      <c r="AN24" s="70" t="s">
        <v>364</v>
      </c>
      <c r="AO24" s="70" t="s">
        <v>366</v>
      </c>
      <c r="AP24" s="70" t="s">
        <v>81</v>
      </c>
      <c r="AQ24" s="70" t="s">
        <v>371</v>
      </c>
      <c r="AR24" s="70" t="s">
        <v>375</v>
      </c>
      <c r="AS24" s="70" t="s">
        <v>181</v>
      </c>
      <c r="AT24" s="70" t="s">
        <v>380</v>
      </c>
      <c r="AU24" s="70" t="s">
        <v>598</v>
      </c>
      <c r="AV24" s="70" t="s">
        <v>254</v>
      </c>
      <c r="AW24" s="70" t="s">
        <v>196</v>
      </c>
      <c r="AX24" s="70" t="s">
        <v>294</v>
      </c>
      <c r="AY24" s="70" t="s">
        <v>389</v>
      </c>
      <c r="AZ24" s="70" t="s">
        <v>255</v>
      </c>
      <c r="BA24" s="70" t="s">
        <v>604</v>
      </c>
      <c r="BB24" s="70" t="s">
        <v>393</v>
      </c>
      <c r="BC24" s="70" t="s">
        <v>397</v>
      </c>
      <c r="BD24" s="70" t="s">
        <v>400</v>
      </c>
      <c r="BE24" s="70" t="s">
        <v>404</v>
      </c>
      <c r="BF24" s="70" t="s">
        <v>408</v>
      </c>
      <c r="BG24" s="70" t="s">
        <v>413</v>
      </c>
      <c r="BH24" s="70" t="s">
        <v>417</v>
      </c>
      <c r="BI24" s="70" t="s">
        <v>421</v>
      </c>
      <c r="BJ24" s="70" t="s">
        <v>288</v>
      </c>
      <c r="BK24" s="70" t="s">
        <v>274</v>
      </c>
      <c r="BL24" s="70" t="s">
        <v>424</v>
      </c>
      <c r="BM24" s="70" t="s">
        <v>428</v>
      </c>
      <c r="BN24" s="70" t="s">
        <v>279</v>
      </c>
      <c r="BO24" s="70" t="s">
        <v>481</v>
      </c>
      <c r="BP24" s="70" t="s">
        <v>433</v>
      </c>
      <c r="BQ24" s="70" t="s">
        <v>437</v>
      </c>
      <c r="BR24" s="70" t="s">
        <v>441</v>
      </c>
      <c r="BS24" s="70" t="s">
        <v>445</v>
      </c>
    </row>
    <row r="25" spans="1:80" s="67" customFormat="1" ht="13.5" thickBot="1">
      <c r="A25" s="4" t="s">
        <v>72</v>
      </c>
      <c r="B25" s="68" t="s">
        <v>620</v>
      </c>
      <c r="C25" s="68" t="s">
        <v>622</v>
      </c>
      <c r="D25" s="68" t="s">
        <v>476</v>
      </c>
      <c r="E25" s="68" t="s">
        <v>301</v>
      </c>
      <c r="F25" s="68" t="s">
        <v>626</v>
      </c>
      <c r="G25" s="68" t="s">
        <v>627</v>
      </c>
      <c r="H25" s="68" t="s">
        <v>628</v>
      </c>
      <c r="I25" s="68" t="s">
        <v>306</v>
      </c>
      <c r="J25" s="68" t="s">
        <v>616</v>
      </c>
      <c r="K25" s="68" t="s">
        <v>617</v>
      </c>
      <c r="L25" s="68" t="s">
        <v>618</v>
      </c>
      <c r="M25" s="68" t="s">
        <v>314</v>
      </c>
      <c r="N25" s="68" t="s">
        <v>314</v>
      </c>
      <c r="O25" s="68" t="s">
        <v>313</v>
      </c>
      <c r="P25" s="68" t="s">
        <v>316</v>
      </c>
      <c r="Q25" s="68" t="s">
        <v>316</v>
      </c>
      <c r="R25" s="68" t="s">
        <v>319</v>
      </c>
      <c r="S25" s="68" t="s">
        <v>319</v>
      </c>
      <c r="T25" s="78" t="s">
        <v>320</v>
      </c>
      <c r="U25" s="68" t="s">
        <v>323</v>
      </c>
      <c r="V25" s="68" t="s">
        <v>326</v>
      </c>
      <c r="W25" s="68" t="s">
        <v>327</v>
      </c>
      <c r="X25" s="68" t="s">
        <v>330</v>
      </c>
      <c r="Y25" s="68" t="s">
        <v>332</v>
      </c>
      <c r="Z25" s="68" t="s">
        <v>336</v>
      </c>
      <c r="AA25" s="68" t="s">
        <v>337</v>
      </c>
      <c r="AB25" s="68" t="s">
        <v>340</v>
      </c>
      <c r="AC25" s="68" t="s">
        <v>344</v>
      </c>
      <c r="AD25" s="68" t="s">
        <v>217</v>
      </c>
      <c r="AE25" s="68" t="s">
        <v>352</v>
      </c>
      <c r="AF25" s="68" t="s">
        <v>352</v>
      </c>
      <c r="AG25" s="68" t="s">
        <v>453</v>
      </c>
      <c r="AH25" s="68" t="s">
        <v>355</v>
      </c>
      <c r="AI25" s="68" t="s">
        <v>219</v>
      </c>
      <c r="AJ25" s="68" t="s">
        <v>358</v>
      </c>
      <c r="AK25" s="68" t="s">
        <v>245</v>
      </c>
      <c r="AL25" s="68" t="s">
        <v>161</v>
      </c>
      <c r="AM25" s="68" t="s">
        <v>450</v>
      </c>
      <c r="AN25" s="68" t="s">
        <v>365</v>
      </c>
      <c r="AO25" s="68" t="s">
        <v>367</v>
      </c>
      <c r="AP25" s="68" t="s">
        <v>368</v>
      </c>
      <c r="AQ25" s="68" t="s">
        <v>372</v>
      </c>
      <c r="AR25" s="68" t="s">
        <v>376</v>
      </c>
      <c r="AS25" s="68" t="s">
        <v>377</v>
      </c>
      <c r="AT25" s="68" t="s">
        <v>381</v>
      </c>
      <c r="AU25" s="68" t="s">
        <v>599</v>
      </c>
      <c r="AV25" s="68" t="s">
        <v>384</v>
      </c>
      <c r="AW25" s="68" t="s">
        <v>387</v>
      </c>
      <c r="AX25" s="68" t="s">
        <v>295</v>
      </c>
      <c r="AY25" s="68" t="s">
        <v>390</v>
      </c>
      <c r="AZ25" s="68" t="s">
        <v>345</v>
      </c>
      <c r="BA25" s="68" t="s">
        <v>605</v>
      </c>
      <c r="BB25" s="68" t="s">
        <v>394</v>
      </c>
      <c r="BC25" s="68" t="s">
        <v>398</v>
      </c>
      <c r="BD25" s="68" t="s">
        <v>401</v>
      </c>
      <c r="BE25" s="68" t="s">
        <v>405</v>
      </c>
      <c r="BF25" s="68" t="s">
        <v>409</v>
      </c>
      <c r="BG25" s="68" t="s">
        <v>414</v>
      </c>
      <c r="BH25" s="68" t="s">
        <v>418</v>
      </c>
      <c r="BI25" s="68" t="s">
        <v>422</v>
      </c>
      <c r="BJ25" s="68" t="s">
        <v>289</v>
      </c>
      <c r="BK25" s="68" t="s">
        <v>410</v>
      </c>
      <c r="BL25" s="68" t="s">
        <v>425</v>
      </c>
      <c r="BM25" s="68" t="s">
        <v>429</v>
      </c>
      <c r="BN25" s="68" t="s">
        <v>430</v>
      </c>
      <c r="BO25" s="68" t="s">
        <v>482</v>
      </c>
      <c r="BP25" s="68" t="s">
        <v>434</v>
      </c>
      <c r="BQ25" s="68" t="s">
        <v>438</v>
      </c>
      <c r="BR25" s="68" t="s">
        <v>442</v>
      </c>
      <c r="BS25" s="68" t="s">
        <v>446</v>
      </c>
    </row>
    <row r="26" spans="1:80" ht="13.5" thickBot="1">
      <c r="A26" s="41" t="s">
        <v>447</v>
      </c>
      <c r="B26" s="70">
        <v>-217.972214414928</v>
      </c>
      <c r="C26" s="70">
        <v>-139.43433331834697</v>
      </c>
      <c r="D26" s="70">
        <v>-48.445368506188608</v>
      </c>
      <c r="E26" s="70">
        <v>0.18714916183937169</v>
      </c>
      <c r="F26" s="70">
        <v>767.02758357329856</v>
      </c>
      <c r="G26" s="70">
        <v>-527.17873435139461</v>
      </c>
      <c r="H26" s="70">
        <v>64.806026848873998</v>
      </c>
      <c r="I26" s="70">
        <v>-387.10597407248565</v>
      </c>
      <c r="J26" s="70">
        <v>-314.14280551949469</v>
      </c>
      <c r="K26" s="70">
        <v>42.432389803704709</v>
      </c>
      <c r="L26" s="70">
        <v>-322.33431350825691</v>
      </c>
      <c r="M26" s="70">
        <v>-147.15250668606103</v>
      </c>
      <c r="N26" s="70">
        <v>-177.13683897684635</v>
      </c>
      <c r="O26" s="70" t="s">
        <v>207</v>
      </c>
      <c r="P26" s="70">
        <v>-151.92887663519218</v>
      </c>
      <c r="Q26" s="70" t="s">
        <v>127</v>
      </c>
      <c r="R26" s="70" t="s">
        <v>150</v>
      </c>
      <c r="S26" s="70" t="s">
        <v>150</v>
      </c>
      <c r="T26" s="70" t="s">
        <v>150</v>
      </c>
      <c r="U26" s="70" t="s">
        <v>162</v>
      </c>
      <c r="V26" s="70" t="s">
        <v>209</v>
      </c>
      <c r="W26" s="70" t="s">
        <v>209</v>
      </c>
      <c r="X26" s="70" t="s">
        <v>162</v>
      </c>
      <c r="Y26" s="70" t="s">
        <v>210</v>
      </c>
      <c r="Z26" s="70" t="s">
        <v>132</v>
      </c>
      <c r="AA26" s="70" t="s">
        <v>212</v>
      </c>
      <c r="AB26" s="70" t="s">
        <v>211</v>
      </c>
      <c r="AC26" s="70" t="s">
        <v>215</v>
      </c>
      <c r="AD26" s="70" t="s">
        <v>218</v>
      </c>
      <c r="AE26" s="70">
        <v>280.58633326951377</v>
      </c>
      <c r="AF26" s="70" t="s">
        <v>220</v>
      </c>
      <c r="AG26" s="70" t="s">
        <v>221</v>
      </c>
      <c r="AH26" s="70" t="s">
        <v>167</v>
      </c>
      <c r="AI26" s="70">
        <v>121.01586947944917</v>
      </c>
      <c r="AJ26" s="70" t="s">
        <v>359</v>
      </c>
      <c r="AK26" s="70" t="s">
        <v>224</v>
      </c>
      <c r="AL26" s="70" t="s">
        <v>224</v>
      </c>
      <c r="AM26" s="70">
        <v>272.11831459231871</v>
      </c>
      <c r="AN26" s="70" t="s">
        <v>108</v>
      </c>
      <c r="AO26" s="70" t="s">
        <v>226</v>
      </c>
      <c r="AP26" s="70" t="s">
        <v>226</v>
      </c>
      <c r="AQ26" s="70">
        <v>220.88513359614186</v>
      </c>
      <c r="AR26" s="70" t="s">
        <v>173</v>
      </c>
      <c r="AS26" s="70" t="s">
        <v>173</v>
      </c>
      <c r="AT26" s="70">
        <v>-48.92665725878495</v>
      </c>
      <c r="AU26" s="70">
        <v>33.340811610907977</v>
      </c>
      <c r="AV26" s="70">
        <v>-110.63619925091818</v>
      </c>
      <c r="AW26" s="70" t="s">
        <v>184</v>
      </c>
      <c r="AX26" s="70" t="s">
        <v>227</v>
      </c>
      <c r="AY26" s="70" t="s">
        <v>227</v>
      </c>
      <c r="AZ26" s="70" t="s">
        <v>227</v>
      </c>
      <c r="BA26" s="70"/>
      <c r="BB26" s="70">
        <v>325.12350510363581</v>
      </c>
      <c r="BC26" s="70" t="s">
        <v>228</v>
      </c>
      <c r="BD26" s="70" t="s">
        <v>170</v>
      </c>
      <c r="BE26" s="70" t="s">
        <v>136</v>
      </c>
      <c r="BF26" s="70" t="s">
        <v>170</v>
      </c>
      <c r="BG26" s="70" t="s">
        <v>187</v>
      </c>
      <c r="BH26" s="70" t="s">
        <v>231</v>
      </c>
      <c r="BI26" s="70" t="s">
        <v>232</v>
      </c>
      <c r="BJ26" s="70" t="s">
        <v>290</v>
      </c>
      <c r="BK26" s="70" t="s">
        <v>275</v>
      </c>
      <c r="BL26" s="70" t="s">
        <v>233</v>
      </c>
      <c r="BM26" s="70" t="s">
        <v>234</v>
      </c>
      <c r="BN26" s="70" t="s">
        <v>280</v>
      </c>
      <c r="BO26" s="70" t="e">
        <v>#N/A</v>
      </c>
      <c r="BP26" s="70">
        <v>553.70389726742565</v>
      </c>
      <c r="BQ26" s="70" t="s">
        <v>176</v>
      </c>
      <c r="BR26" s="70" t="s">
        <v>168</v>
      </c>
      <c r="BS26" s="70" t="s">
        <v>235</v>
      </c>
    </row>
    <row r="27" spans="1:80" ht="13.5" thickBot="1">
      <c r="A27" s="41" t="s">
        <v>484</v>
      </c>
      <c r="B27" s="70">
        <v>226</v>
      </c>
      <c r="C27" s="70">
        <v>180</v>
      </c>
      <c r="D27" s="70">
        <v>235</v>
      </c>
      <c r="E27" s="70">
        <v>187</v>
      </c>
      <c r="F27" s="70">
        <v>926</v>
      </c>
      <c r="G27" s="70">
        <v>559</v>
      </c>
      <c r="H27" s="70">
        <v>228</v>
      </c>
      <c r="I27" s="70">
        <v>289</v>
      </c>
      <c r="J27" s="70">
        <v>325</v>
      </c>
      <c r="K27" s="70">
        <v>161</v>
      </c>
      <c r="L27" s="70">
        <v>310</v>
      </c>
      <c r="M27" s="70">
        <v>236</v>
      </c>
      <c r="N27" s="70">
        <v>260</v>
      </c>
      <c r="O27" s="70"/>
      <c r="P27" s="70">
        <v>257</v>
      </c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>
        <v>371</v>
      </c>
      <c r="AF27" s="70"/>
      <c r="AG27" s="70"/>
      <c r="AH27" s="70"/>
      <c r="AI27" s="70">
        <v>435</v>
      </c>
      <c r="AJ27" s="70"/>
      <c r="AK27" s="70"/>
      <c r="AL27" s="70"/>
      <c r="AM27" s="70">
        <v>639</v>
      </c>
      <c r="AN27" s="70"/>
      <c r="AO27" s="70"/>
      <c r="AP27" s="70"/>
      <c r="AQ27" s="70">
        <v>644</v>
      </c>
      <c r="AR27" s="70"/>
      <c r="AS27" s="70"/>
      <c r="AT27" s="70">
        <v>121</v>
      </c>
      <c r="AU27" s="70">
        <v>404</v>
      </c>
      <c r="AV27" s="70">
        <v>223</v>
      </c>
      <c r="AW27" s="70"/>
      <c r="AX27" s="70"/>
      <c r="AY27" s="70"/>
      <c r="AZ27" s="70"/>
      <c r="BA27" s="70"/>
      <c r="BB27" s="70">
        <v>644</v>
      </c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>
        <v>938</v>
      </c>
      <c r="BQ27" s="70"/>
      <c r="BR27" s="70"/>
      <c r="BS27" s="70"/>
      <c r="BY27" s="33">
        <v>4</v>
      </c>
    </row>
    <row r="28" spans="1:80" s="67" customFormat="1" ht="13.5" thickBot="1">
      <c r="A28" s="41" t="s">
        <v>205</v>
      </c>
      <c r="B28" s="68">
        <v>1489</v>
      </c>
      <c r="C28" s="68">
        <v>1471</v>
      </c>
      <c r="D28" s="68">
        <v>2130</v>
      </c>
      <c r="E28" s="68">
        <v>1666</v>
      </c>
      <c r="F28" s="68">
        <v>6942</v>
      </c>
      <c r="G28" s="68">
        <v>2731</v>
      </c>
      <c r="H28" s="68">
        <v>2032</v>
      </c>
      <c r="I28" s="68">
        <v>1740</v>
      </c>
      <c r="J28" s="68">
        <v>2018</v>
      </c>
      <c r="K28" s="68">
        <v>1696</v>
      </c>
      <c r="L28" s="68">
        <v>1957</v>
      </c>
      <c r="M28" s="68">
        <v>1820</v>
      </c>
      <c r="N28" s="68">
        <v>1909</v>
      </c>
      <c r="O28" s="68">
        <v>1702</v>
      </c>
      <c r="P28" s="68">
        <v>1977</v>
      </c>
      <c r="Q28" s="68">
        <v>2002</v>
      </c>
      <c r="R28" s="68">
        <v>3793</v>
      </c>
      <c r="S28" s="68">
        <v>3770</v>
      </c>
      <c r="T28" s="68">
        <v>2111</v>
      </c>
      <c r="U28" s="68">
        <v>2359</v>
      </c>
      <c r="V28" s="68">
        <v>1938</v>
      </c>
      <c r="W28" s="68">
        <v>2062</v>
      </c>
      <c r="X28" s="68">
        <v>2891</v>
      </c>
      <c r="Y28" s="68">
        <v>3662</v>
      </c>
      <c r="Z28" s="68">
        <v>3207</v>
      </c>
      <c r="AA28" s="68">
        <v>2533</v>
      </c>
      <c r="AB28" s="68">
        <v>2310</v>
      </c>
      <c r="AC28" s="68">
        <v>4133</v>
      </c>
      <c r="AD28" s="68">
        <v>2368</v>
      </c>
      <c r="AE28" s="68">
        <v>3369</v>
      </c>
      <c r="AF28" s="68">
        <v>3255</v>
      </c>
      <c r="AG28" s="68">
        <v>3494</v>
      </c>
      <c r="AH28" s="68">
        <v>3582</v>
      </c>
      <c r="AI28" s="68">
        <v>3376</v>
      </c>
      <c r="AJ28" s="68">
        <v>4108</v>
      </c>
      <c r="AK28" s="68">
        <v>4171</v>
      </c>
      <c r="AL28" s="68">
        <v>8195</v>
      </c>
      <c r="AM28" s="68">
        <v>4430</v>
      </c>
      <c r="AN28" s="68">
        <v>3888</v>
      </c>
      <c r="AO28" s="68">
        <v>4359</v>
      </c>
      <c r="AP28" s="68">
        <v>9175</v>
      </c>
      <c r="AQ28" s="68">
        <v>4542</v>
      </c>
      <c r="AR28" s="68">
        <v>4371</v>
      </c>
      <c r="AS28" s="68">
        <v>2680</v>
      </c>
      <c r="AT28" s="68">
        <v>1298</v>
      </c>
      <c r="AU28" s="68">
        <v>3350</v>
      </c>
      <c r="AV28" s="68">
        <v>2110</v>
      </c>
      <c r="AW28" s="68">
        <v>4536</v>
      </c>
      <c r="AX28" s="68">
        <v>4329</v>
      </c>
      <c r="AY28" s="68">
        <v>5179</v>
      </c>
      <c r="AZ28" s="68">
        <v>3561</v>
      </c>
      <c r="BA28" s="68">
        <v>3562</v>
      </c>
      <c r="BB28" s="68">
        <v>4766</v>
      </c>
      <c r="BC28" s="68">
        <v>5160</v>
      </c>
      <c r="BD28" s="68">
        <v>5151</v>
      </c>
      <c r="BE28" s="68">
        <v>3612</v>
      </c>
      <c r="BF28" s="68">
        <v>5292</v>
      </c>
      <c r="BG28" s="68">
        <v>3739</v>
      </c>
      <c r="BH28" s="68">
        <v>5445</v>
      </c>
      <c r="BI28" s="68">
        <v>5120</v>
      </c>
      <c r="BJ28" s="68">
        <v>3350</v>
      </c>
      <c r="BK28" s="68">
        <v>5646</v>
      </c>
      <c r="BL28" s="68">
        <v>5415</v>
      </c>
      <c r="BM28" s="68">
        <v>12749</v>
      </c>
      <c r="BN28" s="68">
        <v>5251</v>
      </c>
      <c r="BO28" s="68">
        <v>5932</v>
      </c>
      <c r="BP28" s="68">
        <v>6601</v>
      </c>
      <c r="BQ28" s="68">
        <v>7817</v>
      </c>
      <c r="BR28" s="68">
        <v>118679</v>
      </c>
      <c r="BS28" s="68">
        <v>110462</v>
      </c>
      <c r="BY28" s="67">
        <v>5</v>
      </c>
    </row>
    <row r="29" spans="1:80">
      <c r="A29" s="70" t="s">
        <v>291</v>
      </c>
      <c r="B29" s="79">
        <f>B9*B17/$O$9/$O$17</f>
        <v>0.21032644903397735</v>
      </c>
      <c r="C29" s="79">
        <f>C9*C17/$O$9/$O$17</f>
        <v>0.56645569620253167</v>
      </c>
      <c r="D29" s="79">
        <f>D9*D17/$O$9/$O$17</f>
        <v>0.74028147901399066</v>
      </c>
      <c r="E29" s="79">
        <f>E9*E17/$O$9/$O$17</f>
        <v>0.30999999999999994</v>
      </c>
      <c r="F29" s="79"/>
      <c r="G29" s="79">
        <f t="shared" ref="G29:AL29" si="1">G9*G17/$O$9/$O$17</f>
        <v>0.63957361758827447</v>
      </c>
      <c r="H29" s="79">
        <f t="shared" si="1"/>
        <v>0.29825949367088606</v>
      </c>
      <c r="I29" s="79">
        <f t="shared" si="1"/>
        <v>0.94045636242504993</v>
      </c>
      <c r="J29" s="79">
        <f t="shared" si="1"/>
        <v>0.77123584277148571</v>
      </c>
      <c r="K29" s="79">
        <f t="shared" si="1"/>
        <v>0.36937708194536972</v>
      </c>
      <c r="L29" s="79">
        <f t="shared" si="1"/>
        <v>0.89910059960026645</v>
      </c>
      <c r="M29" s="79">
        <f t="shared" si="1"/>
        <v>0.75811125916055966</v>
      </c>
      <c r="N29" s="79">
        <f t="shared" si="1"/>
        <v>0.78708194536975351</v>
      </c>
      <c r="O29" s="79">
        <f t="shared" si="1"/>
        <v>1</v>
      </c>
      <c r="P29" s="79">
        <f t="shared" si="1"/>
        <v>0.84235509660226515</v>
      </c>
      <c r="Q29" s="79">
        <f t="shared" si="1"/>
        <v>0.86442371752165226</v>
      </c>
      <c r="R29" s="79">
        <f t="shared" si="1"/>
        <v>0.50718187874750154</v>
      </c>
      <c r="S29" s="79">
        <f t="shared" si="1"/>
        <v>0.50123417721518981</v>
      </c>
      <c r="T29" s="79">
        <f t="shared" si="1"/>
        <v>1.0513990672884743</v>
      </c>
      <c r="U29" s="79">
        <f t="shared" si="1"/>
        <v>0.34890739506995333</v>
      </c>
      <c r="V29" s="79">
        <f t="shared" si="1"/>
        <v>1.1402398401065956</v>
      </c>
      <c r="W29" s="79">
        <f t="shared" si="1"/>
        <v>0.92042804796802136</v>
      </c>
      <c r="X29" s="79">
        <f t="shared" si="1"/>
        <v>0.65596269153897402</v>
      </c>
      <c r="Y29" s="79">
        <f t="shared" si="1"/>
        <v>0.76021818787475015</v>
      </c>
      <c r="Z29" s="79">
        <f t="shared" si="1"/>
        <v>0.78715023317788146</v>
      </c>
      <c r="AA29" s="79">
        <f t="shared" si="1"/>
        <v>1.7068620919387074</v>
      </c>
      <c r="AB29" s="79">
        <f t="shared" si="1"/>
        <v>1.9956695536309128</v>
      </c>
      <c r="AC29" s="79">
        <f t="shared" si="1"/>
        <v>1.0159493670886077</v>
      </c>
      <c r="AD29" s="79">
        <f t="shared" si="1"/>
        <v>2.1025982678214525</v>
      </c>
      <c r="AE29" s="79">
        <f t="shared" si="1"/>
        <v>0.9099183877415058</v>
      </c>
      <c r="AF29" s="79">
        <f t="shared" si="1"/>
        <v>0.88791472351765499</v>
      </c>
      <c r="AG29" s="79">
        <f t="shared" si="1"/>
        <v>0.97068620919387072</v>
      </c>
      <c r="AH29" s="79">
        <f t="shared" si="1"/>
        <v>1.0508910726182545</v>
      </c>
      <c r="AI29" s="79">
        <f t="shared" si="1"/>
        <v>1.4674950033311127</v>
      </c>
      <c r="AJ29" s="79">
        <f t="shared" si="1"/>
        <v>1.5468687541638908</v>
      </c>
      <c r="AK29" s="79">
        <f t="shared" si="1"/>
        <v>1.5913391072618257</v>
      </c>
      <c r="AL29" s="79">
        <f t="shared" si="1"/>
        <v>0.84450199866755493</v>
      </c>
      <c r="AM29" s="79"/>
      <c r="AN29" s="79">
        <f t="shared" ref="AN29:BS29" si="2">AN9*AN17/$O$9/$O$17</f>
        <v>1.1215556295802798</v>
      </c>
      <c r="AO29" s="79">
        <f t="shared" si="2"/>
        <v>1.724746835443038</v>
      </c>
      <c r="AP29" s="79">
        <f t="shared" si="2"/>
        <v>0.97167888074616937</v>
      </c>
      <c r="AQ29" s="79">
        <f t="shared" si="2"/>
        <v>2.1100732844770151</v>
      </c>
      <c r="AR29" s="79">
        <f t="shared" si="2"/>
        <v>2.1558727514990008</v>
      </c>
      <c r="AS29" s="79">
        <f t="shared" si="2"/>
        <v>0.11163057961359094</v>
      </c>
      <c r="AT29" s="79">
        <f t="shared" si="2"/>
        <v>0.41219520319786812</v>
      </c>
      <c r="AU29" s="79"/>
      <c r="AV29" s="79">
        <f t="shared" si="2"/>
        <v>3.9472851432378411</v>
      </c>
      <c r="AW29" s="79">
        <f t="shared" si="2"/>
        <v>1.4979513657561627</v>
      </c>
      <c r="AX29" s="79">
        <f t="shared" si="2"/>
        <v>2.1010842771485678</v>
      </c>
      <c r="AY29" s="79">
        <f t="shared" si="2"/>
        <v>2.3715189873417719</v>
      </c>
      <c r="AZ29" s="79">
        <f t="shared" si="2"/>
        <v>3.6297801465689545</v>
      </c>
      <c r="BA29" s="79">
        <f t="shared" ref="BA29" si="3">BA9*BA17/$O$9/$O$17</f>
        <v>2.0596269153897402</v>
      </c>
      <c r="BB29" s="79">
        <f t="shared" si="2"/>
        <v>2.3504330446369091</v>
      </c>
      <c r="BC29" s="79">
        <f t="shared" si="2"/>
        <v>2.6313457694870084</v>
      </c>
      <c r="BD29" s="79">
        <f t="shared" si="2"/>
        <v>2.8667554963357764</v>
      </c>
      <c r="BE29" s="79">
        <f t="shared" si="2"/>
        <v>2.939090606262492</v>
      </c>
      <c r="BF29" s="79">
        <f t="shared" si="2"/>
        <v>3.2553297801465693</v>
      </c>
      <c r="BG29" s="79">
        <f t="shared" si="2"/>
        <v>3.1776315789473686</v>
      </c>
      <c r="BH29" s="79">
        <f t="shared" si="2"/>
        <v>3.4693537641572285</v>
      </c>
      <c r="BI29" s="79">
        <f t="shared" si="2"/>
        <v>4.983627581612259</v>
      </c>
      <c r="BJ29" s="79">
        <f t="shared" si="2"/>
        <v>8.3878456029313799</v>
      </c>
      <c r="BK29" s="79">
        <f t="shared" si="2"/>
        <v>3.7458361092604933</v>
      </c>
      <c r="BL29" s="79">
        <f t="shared" si="2"/>
        <v>4.810626249167222</v>
      </c>
      <c r="BM29" s="79">
        <f t="shared" si="2"/>
        <v>2.8947368421052633</v>
      </c>
      <c r="BN29" s="79">
        <f t="shared" si="2"/>
        <v>8.9100599600266506</v>
      </c>
      <c r="BO29" s="79"/>
      <c r="BP29" s="79">
        <f t="shared" si="2"/>
        <v>9.7757828114590275</v>
      </c>
      <c r="BQ29" s="79">
        <f t="shared" si="2"/>
        <v>16.484043970686212</v>
      </c>
      <c r="BR29" s="79">
        <f t="shared" si="2"/>
        <v>1553.3230148234509</v>
      </c>
      <c r="BS29" s="79">
        <f t="shared" si="2"/>
        <v>239727.92258494339</v>
      </c>
    </row>
    <row r="30" spans="1:80">
      <c r="A30" s="113" t="s">
        <v>579</v>
      </c>
      <c r="B30" s="114">
        <f>B17*B9/15430</f>
        <v>0.81840570317563188</v>
      </c>
      <c r="C30" s="114">
        <f t="shared" ref="C30:BP30" si="4">C17*C9/15430</f>
        <v>2.2041477640959171</v>
      </c>
      <c r="D30" s="114">
        <f t="shared" si="4"/>
        <v>2.8805249513933897</v>
      </c>
      <c r="E30" s="114">
        <f t="shared" si="4"/>
        <v>1.206247569669475</v>
      </c>
      <c r="F30" s="114">
        <f t="shared" si="4"/>
        <v>60.78353856124432</v>
      </c>
      <c r="G30" s="114">
        <f t="shared" si="4"/>
        <v>2.4886584575502266</v>
      </c>
      <c r="H30" s="114">
        <f t="shared" si="4"/>
        <v>1.1605638366817888</v>
      </c>
      <c r="I30" s="114">
        <f t="shared" si="4"/>
        <v>3.6594296824368113</v>
      </c>
      <c r="J30" s="114">
        <f t="shared" si="4"/>
        <v>3.0009721322099807</v>
      </c>
      <c r="K30" s="114">
        <f t="shared" si="4"/>
        <v>1.437290991574854</v>
      </c>
      <c r="L30" s="114">
        <f t="shared" si="4"/>
        <v>3.4985093972780295</v>
      </c>
      <c r="M30" s="114">
        <f t="shared" si="4"/>
        <v>2.9499027867790018</v>
      </c>
      <c r="N30" s="114">
        <f t="shared" si="4"/>
        <v>3.0626312378483473</v>
      </c>
      <c r="O30" s="114">
        <f t="shared" si="4"/>
        <v>3.8911211924821774</v>
      </c>
      <c r="P30" s="114">
        <f t="shared" si="4"/>
        <v>3.2777057679844459</v>
      </c>
      <c r="Q30" s="114">
        <f t="shared" si="4"/>
        <v>3.3635774465327284</v>
      </c>
      <c r="R30" s="114">
        <f t="shared" si="4"/>
        <v>1.9735061568373298</v>
      </c>
      <c r="S30" s="114">
        <f t="shared" si="4"/>
        <v>1.9503629293583926</v>
      </c>
      <c r="T30" s="114">
        <f t="shared" si="4"/>
        <v>4.091121192482178</v>
      </c>
      <c r="U30" s="114">
        <f t="shared" si="4"/>
        <v>1.357640959170447</v>
      </c>
      <c r="V30" s="114">
        <f t="shared" si="4"/>
        <v>4.4368114063512634</v>
      </c>
      <c r="W30" s="114">
        <f t="shared" si="4"/>
        <v>3.5814970836033702</v>
      </c>
      <c r="X30" s="114">
        <f t="shared" si="4"/>
        <v>2.5524303305249516</v>
      </c>
      <c r="Y30" s="114">
        <f t="shared" si="4"/>
        <v>2.958101101749838</v>
      </c>
      <c r="Z30" s="114">
        <f t="shared" si="4"/>
        <v>3.0628969539857422</v>
      </c>
      <c r="AA30" s="114">
        <f t="shared" si="4"/>
        <v>6.6416072585871682</v>
      </c>
      <c r="AB30" s="114">
        <f t="shared" si="4"/>
        <v>7.7653920933246923</v>
      </c>
      <c r="AC30" s="114">
        <f t="shared" si="4"/>
        <v>3.9531821127673363</v>
      </c>
      <c r="AD30" s="114">
        <f t="shared" si="4"/>
        <v>8.1814646791963703</v>
      </c>
      <c r="AE30" s="114">
        <f t="shared" si="4"/>
        <v>3.5406027219701879</v>
      </c>
      <c r="AF30" s="114">
        <f t="shared" si="4"/>
        <v>3.4549837977965003</v>
      </c>
      <c r="AG30" s="114">
        <f t="shared" si="4"/>
        <v>3.7770576798444591</v>
      </c>
      <c r="AH30" s="114">
        <f t="shared" si="4"/>
        <v>4.0891445236552171</v>
      </c>
      <c r="AI30" s="114">
        <f t="shared" si="4"/>
        <v>5.7102009073233964</v>
      </c>
      <c r="AJ30" s="114">
        <f t="shared" si="4"/>
        <v>6.0190537913156188</v>
      </c>
      <c r="AK30" s="114">
        <f t="shared" si="4"/>
        <v>6.1920933246921583</v>
      </c>
      <c r="AL30" s="114">
        <f t="shared" si="4"/>
        <v>3.2860596241088786</v>
      </c>
      <c r="AM30" s="114">
        <f t="shared" si="4"/>
        <v>6.3540699935191185</v>
      </c>
      <c r="AN30" s="114">
        <f t="shared" si="4"/>
        <v>4.3641088788075173</v>
      </c>
      <c r="AO30" s="114">
        <f t="shared" si="4"/>
        <v>6.7111989630589761</v>
      </c>
      <c r="AP30" s="114">
        <f t="shared" si="4"/>
        <v>3.780920285158782</v>
      </c>
      <c r="AQ30" s="114">
        <f t="shared" si="4"/>
        <v>8.2105508749189884</v>
      </c>
      <c r="AR30" s="114">
        <f t="shared" si="4"/>
        <v>8.3887621516526245</v>
      </c>
      <c r="AS30" s="114">
        <f t="shared" si="4"/>
        <v>0.43436811406351261</v>
      </c>
      <c r="AT30" s="114">
        <f t="shared" si="4"/>
        <v>1.603901490602722</v>
      </c>
      <c r="AU30" s="114"/>
      <c r="AV30" s="114">
        <f t="shared" si="4"/>
        <v>15.359364873622813</v>
      </c>
      <c r="AW30" s="114">
        <f t="shared" si="4"/>
        <v>5.8287103046014259</v>
      </c>
      <c r="AX30" s="114">
        <f t="shared" si="4"/>
        <v>8.1755735580038884</v>
      </c>
      <c r="AY30" s="114">
        <f t="shared" si="4"/>
        <v>9.2278677900194435</v>
      </c>
      <c r="AZ30" s="114">
        <f t="shared" si="4"/>
        <v>14.123914452365522</v>
      </c>
      <c r="BA30" s="114">
        <f t="shared" ref="BA30" si="5">BA17*BA9/15430</f>
        <v>8.0142579390797142</v>
      </c>
      <c r="BB30" s="114">
        <f t="shared" si="4"/>
        <v>9.145819831497084</v>
      </c>
      <c r="BC30" s="114">
        <f t="shared" si="4"/>
        <v>10.238885288399223</v>
      </c>
      <c r="BD30" s="114">
        <f t="shared" si="4"/>
        <v>11.154893065456902</v>
      </c>
      <c r="BE30" s="114">
        <f t="shared" si="4"/>
        <v>11.436357744653273</v>
      </c>
      <c r="BF30" s="114">
        <f t="shared" si="4"/>
        <v>12.666882696046663</v>
      </c>
      <c r="BG30" s="114">
        <f t="shared" si="4"/>
        <v>12.364549578742709</v>
      </c>
      <c r="BH30" s="114">
        <f t="shared" si="4"/>
        <v>13.499675955930007</v>
      </c>
      <c r="BI30" s="114">
        <f t="shared" si="4"/>
        <v>19.391898898250162</v>
      </c>
      <c r="BJ30" s="114">
        <f t="shared" si="4"/>
        <v>32.63812378483474</v>
      </c>
      <c r="BK30" s="114">
        <f t="shared" si="4"/>
        <v>14.57550226830849</v>
      </c>
      <c r="BL30" s="114">
        <f t="shared" si="4"/>
        <v>18.718729747245625</v>
      </c>
      <c r="BM30" s="114">
        <f t="shared" si="4"/>
        <v>11.263771872974724</v>
      </c>
      <c r="BN30" s="114">
        <f t="shared" si="4"/>
        <v>34.670123136746597</v>
      </c>
      <c r="BO30" s="114">
        <f t="shared" si="4"/>
        <v>23.782242384964356</v>
      </c>
      <c r="BP30" s="114">
        <f t="shared" si="4"/>
        <v>38.038755670771224</v>
      </c>
      <c r="BQ30" s="114">
        <f>BQ17*BQ9/15430</f>
        <v>64.141412832145178</v>
      </c>
      <c r="BR30" s="114">
        <f>BR17*BR9/15430</f>
        <v>6044.1681017498368</v>
      </c>
      <c r="BS30" s="114">
        <f>BS17*BS9/15430</f>
        <v>932810.4</v>
      </c>
    </row>
    <row r="31" spans="1:80">
      <c r="AP31"/>
      <c r="BY31" s="33">
        <v>130</v>
      </c>
      <c r="BZ31" s="33">
        <v>8</v>
      </c>
      <c r="CA31" s="33">
        <f>$BY$27*LOG(BY31,$BY$28)</f>
        <v>12.097476796961901</v>
      </c>
      <c r="CB31" s="33">
        <f>1000*(BZ31-CA31)^2/$BZ$31^2</f>
        <v>262.33306408814315</v>
      </c>
    </row>
    <row r="32" spans="1:80" customFormat="1">
      <c r="A32" s="84" t="s">
        <v>457</v>
      </c>
      <c r="B32" s="11">
        <f>B19/B9</f>
        <v>3.2299999999999995</v>
      </c>
      <c r="C32" s="11">
        <f t="shared" ref="C32:BR32" si="6">C19/C9</f>
        <v>2.8421052631578947</v>
      </c>
      <c r="D32" s="11">
        <f t="shared" si="6"/>
        <v>8.8588235294117652</v>
      </c>
      <c r="E32" s="11">
        <f t="shared" si="6"/>
        <v>11.680645161290323</v>
      </c>
      <c r="F32" s="11"/>
      <c r="G32" s="11">
        <f t="shared" si="6"/>
        <v>3.3191666666666668</v>
      </c>
      <c r="H32" s="11">
        <f t="shared" si="6"/>
        <v>17.032388663967613</v>
      </c>
      <c r="I32" s="11">
        <f t="shared" si="6"/>
        <v>1.9534782608695653</v>
      </c>
      <c r="J32" s="11">
        <f t="shared" si="6"/>
        <v>3.2156462585034014</v>
      </c>
      <c r="K32" s="11">
        <f t="shared" si="6"/>
        <v>16.583870967741937</v>
      </c>
      <c r="L32" s="11">
        <f t="shared" si="6"/>
        <v>2.915</v>
      </c>
      <c r="M32" s="11">
        <f t="shared" si="6"/>
        <v>5.0756521739130438</v>
      </c>
      <c r="N32" s="11">
        <f t="shared" si="6"/>
        <v>4.7072580645161297</v>
      </c>
      <c r="O32" s="11">
        <f t="shared" si="6"/>
        <v>2.9194999999999998</v>
      </c>
      <c r="P32" s="11">
        <f t="shared" si="6"/>
        <v>5.3040000000000003</v>
      </c>
      <c r="Q32" s="11">
        <f t="shared" si="6"/>
        <v>5.5856000000000003</v>
      </c>
      <c r="R32" s="11">
        <f t="shared" si="6"/>
        <v>14.94375</v>
      </c>
      <c r="S32" s="11">
        <f t="shared" si="6"/>
        <v>15.261702127659573</v>
      </c>
      <c r="T32" s="11">
        <f t="shared" si="6"/>
        <v>3.9849999999999999</v>
      </c>
      <c r="U32" s="11">
        <f t="shared" si="6"/>
        <v>31.556521739130432</v>
      </c>
      <c r="V32" s="11">
        <f t="shared" si="6"/>
        <v>3.7974999999999999</v>
      </c>
      <c r="W32" s="11">
        <f t="shared" si="6"/>
        <v>6.3343999999999996</v>
      </c>
      <c r="X32" s="11">
        <f t="shared" si="6"/>
        <v>13.963333333333333</v>
      </c>
      <c r="Y32" s="11">
        <f t="shared" si="6"/>
        <v>28.116326530612245</v>
      </c>
      <c r="Z32" s="11">
        <f t="shared" si="6"/>
        <v>26.257142857142856</v>
      </c>
      <c r="AA32" s="11">
        <f t="shared" si="6"/>
        <v>5.9091666666666667</v>
      </c>
      <c r="AB32" s="11">
        <f t="shared" si="6"/>
        <v>5.17</v>
      </c>
      <c r="AC32" s="11">
        <f t="shared" si="6"/>
        <v>20.873684210526317</v>
      </c>
      <c r="AD32" s="11">
        <f t="shared" si="6"/>
        <v>5.7383333333333333</v>
      </c>
      <c r="AE32" s="11">
        <f t="shared" si="6"/>
        <v>31.970909090909092</v>
      </c>
      <c r="AF32" s="11">
        <f t="shared" si="6"/>
        <v>34.055769230769229</v>
      </c>
      <c r="AG32" s="11">
        <f t="shared" si="6"/>
        <v>28.635483870967743</v>
      </c>
      <c r="AH32" s="11">
        <f t="shared" si="6"/>
        <v>30.535384615384615</v>
      </c>
      <c r="AI32" s="11">
        <f t="shared" si="6"/>
        <v>16.900819672131149</v>
      </c>
      <c r="AJ32" s="11">
        <f t="shared" si="6"/>
        <v>21.134782608695652</v>
      </c>
      <c r="AK32" s="11">
        <f t="shared" si="6"/>
        <v>20.540833333333335</v>
      </c>
      <c r="AL32" s="11">
        <f t="shared" si="6"/>
        <v>63.202564102564104</v>
      </c>
      <c r="AM32" s="11">
        <f t="shared" si="6"/>
        <v>20.587804878048782</v>
      </c>
      <c r="AN32" s="11">
        <f t="shared" si="6"/>
        <v>44.393548387096779</v>
      </c>
      <c r="AO32" s="11">
        <f t="shared" si="6"/>
        <v>21.417293233082706</v>
      </c>
      <c r="AP32" s="11">
        <f t="shared" si="6"/>
        <v>64.73863636363636</v>
      </c>
      <c r="AQ32" s="11">
        <f t="shared" si="6"/>
        <v>18.425595238095237</v>
      </c>
      <c r="AR32" s="11">
        <f t="shared" si="6"/>
        <v>17.929885057471264</v>
      </c>
      <c r="AS32" s="11">
        <f t="shared" si="6"/>
        <v>300.77272727272725</v>
      </c>
      <c r="AT32" s="11">
        <f t="shared" si="6"/>
        <v>61.268518518518519</v>
      </c>
      <c r="AU32" s="11"/>
      <c r="AV32" s="11">
        <f t="shared" si="6"/>
        <v>6.0154545454545456</v>
      </c>
      <c r="AW32" s="11">
        <f t="shared" si="6"/>
        <v>37.215555555555554</v>
      </c>
      <c r="AX32" s="11">
        <f t="shared" si="6"/>
        <v>22.764784053156145</v>
      </c>
      <c r="AY32" s="11">
        <f t="shared" si="6"/>
        <v>18.198947368421052</v>
      </c>
      <c r="AZ32" s="11">
        <f t="shared" si="6"/>
        <v>7.9504545454545452</v>
      </c>
      <c r="BA32" s="11">
        <f t="shared" ref="BA32" si="7">BA19/BA9</f>
        <v>27.191851851851851</v>
      </c>
      <c r="BB32" s="11">
        <f t="shared" si="6"/>
        <v>22.863690476190477</v>
      </c>
      <c r="BC32" s="11">
        <f t="shared" si="6"/>
        <v>24.964444444444446</v>
      </c>
      <c r="BD32" s="11">
        <f t="shared" si="6"/>
        <v>24.001999999999999</v>
      </c>
      <c r="BE32" s="11">
        <f t="shared" si="6"/>
        <v>22.879523809523807</v>
      </c>
      <c r="BF32" s="11">
        <f t="shared" si="6"/>
        <v>19.807599999999997</v>
      </c>
      <c r="BG32" s="11">
        <f t="shared" si="6"/>
        <v>26.747619047619047</v>
      </c>
      <c r="BH32" s="11">
        <f t="shared" si="6"/>
        <v>22.493200000000002</v>
      </c>
      <c r="BI32" s="11">
        <f t="shared" si="6"/>
        <v>11.153921568627451</v>
      </c>
      <c r="BJ32" s="11">
        <f t="shared" si="6"/>
        <v>4.7700571428571426</v>
      </c>
      <c r="BK32" s="11">
        <f t="shared" si="6"/>
        <v>26.221599999999999</v>
      </c>
      <c r="BL32" s="11">
        <f t="shared" si="6"/>
        <v>23.386176470588236</v>
      </c>
      <c r="BM32" s="11">
        <f t="shared" si="6"/>
        <v>97.878999999999991</v>
      </c>
      <c r="BN32" s="11">
        <f t="shared" si="6"/>
        <v>11.447333333333333</v>
      </c>
      <c r="BO32" s="11"/>
      <c r="BP32" s="11">
        <f t="shared" si="6"/>
        <v>25.627272727272729</v>
      </c>
      <c r="BQ32" s="11">
        <f t="shared" si="6"/>
        <v>33.047755102040817</v>
      </c>
      <c r="BR32" s="11">
        <f t="shared" si="6"/>
        <v>91.38388001585453</v>
      </c>
      <c r="BS32" s="11">
        <f>BS19/BS9</f>
        <v>18.819228743344389</v>
      </c>
      <c r="BY32">
        <v>585</v>
      </c>
      <c r="BZ32">
        <v>12</v>
      </c>
      <c r="CA32" s="33">
        <f>$BY$27*LOG(BY32,$BY$28)</f>
        <v>15.835620120556213</v>
      </c>
      <c r="CB32" s="33">
        <f>4000*(BZ32-CA32)^2/$BZ$31^2</f>
        <v>919.49885682597846</v>
      </c>
    </row>
    <row r="33" spans="1:80" customFormat="1">
      <c r="BY33" s="33">
        <v>14690</v>
      </c>
      <c r="BZ33">
        <v>24</v>
      </c>
      <c r="CA33" s="33">
        <f>$BY$27*LOG(BY33,$BY$28)</f>
        <v>23.846641600872054</v>
      </c>
      <c r="CB33" s="33">
        <f>9000*(BZ33-CA33)^2/$BZ$31^2</f>
        <v>3.3073310507465097</v>
      </c>
    </row>
    <row r="34" spans="1:80" customFormat="1">
      <c r="B34" s="44">
        <f>LOG(B32)</f>
        <v>0.50920252233110286</v>
      </c>
      <c r="C34" s="44">
        <f t="shared" ref="C34:BR34" si="8">LOG(C32)</f>
        <v>0.45364015887013953</v>
      </c>
      <c r="D34" s="44">
        <f t="shared" si="8"/>
        <v>0.94737605048640783</v>
      </c>
      <c r="E34" s="44">
        <f t="shared" si="8"/>
        <v>1.0674668309827391</v>
      </c>
      <c r="F34" s="44"/>
      <c r="G34" s="44">
        <f t="shared" si="8"/>
        <v>0.52102906036170316</v>
      </c>
      <c r="H34" s="44">
        <f t="shared" si="8"/>
        <v>1.2312755587573307</v>
      </c>
      <c r="I34" s="44">
        <f t="shared" si="8"/>
        <v>0.29080858257543252</v>
      </c>
      <c r="J34" s="44">
        <f t="shared" si="8"/>
        <v>0.50726826755473775</v>
      </c>
      <c r="K34" s="44">
        <f t="shared" si="8"/>
        <v>1.2196859100327613</v>
      </c>
      <c r="L34" s="44">
        <f t="shared" si="8"/>
        <v>0.46463855909503288</v>
      </c>
      <c r="M34" s="44">
        <f t="shared" si="8"/>
        <v>0.70549185295654826</v>
      </c>
      <c r="N34" s="44">
        <f t="shared" si="8"/>
        <v>0.67276800814792492</v>
      </c>
      <c r="O34" s="44">
        <f t="shared" si="8"/>
        <v>0.46530847958730609</v>
      </c>
      <c r="P34" s="44">
        <f t="shared" si="8"/>
        <v>0.72460351539671675</v>
      </c>
      <c r="Q34" s="44">
        <f t="shared" si="8"/>
        <v>0.74706983147010364</v>
      </c>
      <c r="R34" s="44">
        <f t="shared" si="8"/>
        <v>1.1744595934598501</v>
      </c>
      <c r="S34" s="44">
        <f t="shared" si="8"/>
        <v>1.1836029728997197</v>
      </c>
      <c r="T34" s="44">
        <f t="shared" si="8"/>
        <v>0.60042832573213112</v>
      </c>
      <c r="U34" s="44">
        <f t="shared" si="8"/>
        <v>1.4990891278469447</v>
      </c>
      <c r="V34" s="44">
        <f t="shared" si="8"/>
        <v>0.57949778253482398</v>
      </c>
      <c r="W34" s="44">
        <f t="shared" si="8"/>
        <v>0.80170548440812939</v>
      </c>
      <c r="X34" s="44">
        <f t="shared" si="8"/>
        <v>1.1449891056415571</v>
      </c>
      <c r="Y34" s="44">
        <f t="shared" si="8"/>
        <v>1.4489585783783907</v>
      </c>
      <c r="Z34" s="44">
        <f t="shared" si="8"/>
        <v>1.4192474670358357</v>
      </c>
      <c r="AA34" s="44">
        <f t="shared" si="8"/>
        <v>0.77152623932691244</v>
      </c>
      <c r="AB34" s="44">
        <f t="shared" si="8"/>
        <v>0.71349054309394255</v>
      </c>
      <c r="AC34" s="44">
        <f t="shared" si="8"/>
        <v>1.3195991089164549</v>
      </c>
      <c r="AD34" s="44">
        <f t="shared" si="8"/>
        <v>0.75878577232102984</v>
      </c>
      <c r="AE34" s="44">
        <f t="shared" si="8"/>
        <v>1.5047549855851716</v>
      </c>
      <c r="AF34" s="44">
        <f t="shared" si="8"/>
        <v>1.5321906943060579</v>
      </c>
      <c r="AG34" s="44">
        <f t="shared" si="8"/>
        <v>1.4569045260460227</v>
      </c>
      <c r="AH34" s="44">
        <f t="shared" si="8"/>
        <v>1.4848033946212971</v>
      </c>
      <c r="AI34" s="44">
        <f t="shared" si="8"/>
        <v>1.2279077679539743</v>
      </c>
      <c r="AJ34" s="44">
        <f t="shared" si="8"/>
        <v>1.3249977850569492</v>
      </c>
      <c r="AK34" s="44">
        <f t="shared" si="8"/>
        <v>1.3126180587708427</v>
      </c>
      <c r="AL34" s="44">
        <f t="shared" si="8"/>
        <v>1.8007346977919683</v>
      </c>
      <c r="AM34" s="44">
        <f t="shared" si="8"/>
        <v>1.3136100435499467</v>
      </c>
      <c r="AN34" s="44">
        <f t="shared" si="8"/>
        <v>1.647319859676101</v>
      </c>
      <c r="AO34" s="44">
        <f t="shared" si="8"/>
        <v>1.3307645828256129</v>
      </c>
      <c r="AP34" s="44">
        <f t="shared" si="8"/>
        <v>1.8111635473065113</v>
      </c>
      <c r="AQ34" s="44">
        <f t="shared" si="8"/>
        <v>1.2654215266230608</v>
      </c>
      <c r="AR34" s="44">
        <f t="shared" si="8"/>
        <v>1.2535775054536511</v>
      </c>
      <c r="AS34" s="44">
        <f t="shared" si="8"/>
        <v>2.4782384538213891</v>
      </c>
      <c r="AT34" s="44">
        <f t="shared" si="8"/>
        <v>1.7872373791566458</v>
      </c>
      <c r="AU34" s="44"/>
      <c r="AV34" s="44">
        <f t="shared" si="8"/>
        <v>0.77926844948537044</v>
      </c>
      <c r="AW34" s="44">
        <f t="shared" si="8"/>
        <v>1.5707245065446385</v>
      </c>
      <c r="AX34" s="44">
        <f t="shared" si="8"/>
        <v>1.3572635349443409</v>
      </c>
      <c r="AY34" s="44">
        <f t="shared" si="8"/>
        <v>1.2600462690121708</v>
      </c>
      <c r="AZ34" s="44">
        <f t="shared" si="8"/>
        <v>0.9003919589633238</v>
      </c>
      <c r="BA34" s="44">
        <f t="shared" ref="BA34" si="9">LOG(BA32)</f>
        <v>1.4344387854342813</v>
      </c>
      <c r="BB34" s="44">
        <f t="shared" si="8"/>
        <v>1.3591463320997819</v>
      </c>
      <c r="BC34" s="44">
        <f t="shared" si="8"/>
        <v>1.3973219057647799</v>
      </c>
      <c r="BD34" s="44">
        <f t="shared" si="8"/>
        <v>1.3802474314105482</v>
      </c>
      <c r="BE34" s="44">
        <f t="shared" si="8"/>
        <v>1.3594469812639822</v>
      </c>
      <c r="BF34" s="44">
        <f t="shared" si="8"/>
        <v>1.2968318571690425</v>
      </c>
      <c r="BG34" s="44">
        <f t="shared" si="8"/>
        <v>1.4272851291422231</v>
      </c>
      <c r="BH34" s="44">
        <f t="shared" si="8"/>
        <v>1.3520512448300921</v>
      </c>
      <c r="BI34" s="44">
        <f t="shared" si="8"/>
        <v>1.0474275863244444</v>
      </c>
      <c r="BJ34" s="44">
        <f t="shared" si="8"/>
        <v>0.67852358169816218</v>
      </c>
      <c r="BK34" s="44">
        <f t="shared" si="8"/>
        <v>1.4186591881157227</v>
      </c>
      <c r="BL34" s="44">
        <f t="shared" si="8"/>
        <v>1.3689592225161833</v>
      </c>
      <c r="BM34" s="44">
        <f t="shared" si="8"/>
        <v>1.9906895236476672</v>
      </c>
      <c r="BN34" s="44">
        <f t="shared" si="8"/>
        <v>1.0587043291649614</v>
      </c>
      <c r="BO34" s="44"/>
      <c r="BP34" s="44">
        <f t="shared" si="8"/>
        <v>1.4087023907133773</v>
      </c>
      <c r="BQ34" s="44">
        <f t="shared" si="8"/>
        <v>1.5191419636731296</v>
      </c>
      <c r="BR34" s="44">
        <f t="shared" si="8"/>
        <v>1.9608695935719747</v>
      </c>
      <c r="BS34" s="44">
        <f>LOG(BS32)</f>
        <v>1.2746018210374048</v>
      </c>
      <c r="BY34" s="33">
        <v>23700</v>
      </c>
      <c r="CA34" s="33">
        <f>$BY$27*LOG(BY34,$BY$28)</f>
        <v>25.03539962442802</v>
      </c>
    </row>
    <row r="35" spans="1:80" customFormat="1">
      <c r="CB35">
        <f>SUM(CB31:CB33)</f>
        <v>1185.1392519648682</v>
      </c>
    </row>
    <row r="36" spans="1:80" customFormat="1"/>
    <row r="37" spans="1:80" customFormat="1">
      <c r="A37" t="s">
        <v>485</v>
      </c>
      <c r="B37" s="1">
        <f>ROUND(2*LOG(B19,4),0)</f>
        <v>7</v>
      </c>
      <c r="C37" s="1">
        <f t="shared" ref="C37:BQ37" si="10">ROUND(2*LOG(C19,4),0)</f>
        <v>8</v>
      </c>
      <c r="D37" s="1">
        <f t="shared" si="10"/>
        <v>10</v>
      </c>
      <c r="E37" s="1">
        <f t="shared" si="10"/>
        <v>9</v>
      </c>
      <c r="F37" s="1"/>
      <c r="G37" s="1">
        <f t="shared" si="10"/>
        <v>9</v>
      </c>
      <c r="H37" s="1">
        <f t="shared" si="10"/>
        <v>9</v>
      </c>
      <c r="I37" s="1">
        <f t="shared" si="10"/>
        <v>9</v>
      </c>
      <c r="J37" s="1">
        <f t="shared" si="10"/>
        <v>9</v>
      </c>
      <c r="K37" s="1">
        <f t="shared" si="10"/>
        <v>9</v>
      </c>
      <c r="L37" s="1">
        <f t="shared" si="10"/>
        <v>9</v>
      </c>
      <c r="M37" s="1">
        <f t="shared" si="10"/>
        <v>9</v>
      </c>
      <c r="N37" s="1">
        <f t="shared" si="10"/>
        <v>9</v>
      </c>
      <c r="O37" s="1">
        <f t="shared" si="10"/>
        <v>9</v>
      </c>
      <c r="P37" s="1">
        <f t="shared" si="10"/>
        <v>9</v>
      </c>
      <c r="Q37" s="1">
        <f t="shared" si="10"/>
        <v>9</v>
      </c>
      <c r="R37" s="1">
        <f t="shared" si="10"/>
        <v>9</v>
      </c>
      <c r="S37" s="1">
        <f t="shared" si="10"/>
        <v>9</v>
      </c>
      <c r="T37" s="1">
        <f t="shared" si="10"/>
        <v>9</v>
      </c>
      <c r="U37" s="1">
        <f t="shared" si="10"/>
        <v>10</v>
      </c>
      <c r="V37" s="1">
        <f t="shared" si="10"/>
        <v>10</v>
      </c>
      <c r="W37" s="1">
        <f t="shared" si="10"/>
        <v>10</v>
      </c>
      <c r="X37" s="1">
        <f t="shared" si="10"/>
        <v>10</v>
      </c>
      <c r="Y37" s="1">
        <f t="shared" si="10"/>
        <v>10</v>
      </c>
      <c r="Z37" s="1">
        <f t="shared" si="10"/>
        <v>10</v>
      </c>
      <c r="AA37" s="1">
        <f t="shared" si="10"/>
        <v>10</v>
      </c>
      <c r="AB37" s="1">
        <f t="shared" si="10"/>
        <v>11</v>
      </c>
      <c r="AC37" s="1">
        <f t="shared" si="10"/>
        <v>11</v>
      </c>
      <c r="AD37" s="1">
        <f t="shared" si="10"/>
        <v>11</v>
      </c>
      <c r="AE37" s="1">
        <f t="shared" si="10"/>
        <v>11</v>
      </c>
      <c r="AF37" s="1">
        <f t="shared" si="10"/>
        <v>11</v>
      </c>
      <c r="AG37" s="1">
        <f t="shared" si="10"/>
        <v>11</v>
      </c>
      <c r="AH37" s="1">
        <f t="shared" si="10"/>
        <v>11</v>
      </c>
      <c r="AI37" s="1">
        <f t="shared" si="10"/>
        <v>11</v>
      </c>
      <c r="AJ37" s="1">
        <f t="shared" si="10"/>
        <v>11</v>
      </c>
      <c r="AK37" s="1">
        <f t="shared" si="10"/>
        <v>11</v>
      </c>
      <c r="AL37" s="1">
        <f t="shared" si="10"/>
        <v>11</v>
      </c>
      <c r="AM37" s="1">
        <f t="shared" si="10"/>
        <v>11</v>
      </c>
      <c r="AN37" s="1">
        <f t="shared" si="10"/>
        <v>11</v>
      </c>
      <c r="AO37" s="1">
        <f t="shared" si="10"/>
        <v>11</v>
      </c>
      <c r="AP37" s="1">
        <f t="shared" si="10"/>
        <v>11</v>
      </c>
      <c r="AQ37" s="1">
        <f t="shared" si="10"/>
        <v>12</v>
      </c>
      <c r="AR37" s="1">
        <f t="shared" si="10"/>
        <v>12</v>
      </c>
      <c r="AS37" s="1">
        <f t="shared" si="10"/>
        <v>12</v>
      </c>
      <c r="AT37" s="1">
        <f t="shared" si="10"/>
        <v>12</v>
      </c>
      <c r="AU37" s="1"/>
      <c r="AV37" s="1">
        <f t="shared" si="10"/>
        <v>12</v>
      </c>
      <c r="AW37" s="1">
        <f t="shared" si="10"/>
        <v>12</v>
      </c>
      <c r="AX37" s="1">
        <f t="shared" si="10"/>
        <v>12</v>
      </c>
      <c r="AY37" s="1">
        <f t="shared" si="10"/>
        <v>12</v>
      </c>
      <c r="AZ37" s="1">
        <f t="shared" si="10"/>
        <v>12</v>
      </c>
      <c r="BA37" s="1">
        <f t="shared" ref="BA37" si="11">ROUND(2*LOG(BA19,4),0)</f>
        <v>12</v>
      </c>
      <c r="BB37" s="1">
        <f t="shared" si="10"/>
        <v>12</v>
      </c>
      <c r="BC37" s="1">
        <f t="shared" si="10"/>
        <v>12</v>
      </c>
      <c r="BD37" s="1">
        <f t="shared" si="10"/>
        <v>12</v>
      </c>
      <c r="BE37" s="1">
        <f t="shared" si="10"/>
        <v>12</v>
      </c>
      <c r="BF37" s="1">
        <f t="shared" si="10"/>
        <v>12</v>
      </c>
      <c r="BG37" s="1">
        <f t="shared" si="10"/>
        <v>12</v>
      </c>
      <c r="BH37" s="1">
        <f t="shared" si="10"/>
        <v>12</v>
      </c>
      <c r="BI37" s="1">
        <f t="shared" si="10"/>
        <v>12</v>
      </c>
      <c r="BJ37" s="1">
        <f t="shared" si="10"/>
        <v>13</v>
      </c>
      <c r="BK37" s="1">
        <f t="shared" si="10"/>
        <v>13</v>
      </c>
      <c r="BL37" s="1">
        <f t="shared" si="10"/>
        <v>13</v>
      </c>
      <c r="BM37" s="1">
        <f t="shared" si="10"/>
        <v>13</v>
      </c>
      <c r="BN37" s="1">
        <f t="shared" si="10"/>
        <v>13</v>
      </c>
      <c r="BO37" s="1">
        <f t="shared" si="10"/>
        <v>13</v>
      </c>
      <c r="BP37" s="1">
        <f t="shared" si="10"/>
        <v>14</v>
      </c>
      <c r="BQ37" s="1">
        <f t="shared" si="10"/>
        <v>15</v>
      </c>
      <c r="BR37" s="1">
        <f>ROUND(2*LOG(BR19,4),0)</f>
        <v>23</v>
      </c>
      <c r="BS37" s="1">
        <f>ROUND(2*LOG(BS19,4),0)</f>
        <v>28</v>
      </c>
    </row>
    <row r="38" spans="1:80" customFormat="1"/>
    <row r="39" spans="1:80" customFormat="1"/>
    <row r="40" spans="1:80" customFormat="1"/>
    <row r="41" spans="1:80" customFormat="1"/>
    <row r="42" spans="1:80" customFormat="1"/>
    <row r="43" spans="1:80" customFormat="1">
      <c r="A43" s="91" t="s">
        <v>613</v>
      </c>
      <c r="B43">
        <f>ROUND(SQRT((B19^1.1106)/(B12^0.2194))/3,1)</f>
        <v>4.0999999999999996</v>
      </c>
      <c r="C43">
        <f t="shared" ref="C43:BN43" si="12">ROUND(SQRT((C19^1.1106)/(C12^0.2194))/3,1)</f>
        <v>5.9</v>
      </c>
      <c r="D43">
        <f t="shared" si="12"/>
        <v>10.6</v>
      </c>
      <c r="E43">
        <f t="shared" si="12"/>
        <v>7.3</v>
      </c>
      <c r="F43">
        <f t="shared" si="12"/>
        <v>78.2</v>
      </c>
      <c r="G43">
        <f t="shared" si="12"/>
        <v>7.5</v>
      </c>
      <c r="H43">
        <f t="shared" si="12"/>
        <v>8.1</v>
      </c>
      <c r="I43">
        <f t="shared" si="12"/>
        <v>7.6</v>
      </c>
      <c r="J43">
        <f t="shared" si="12"/>
        <v>8</v>
      </c>
      <c r="K43">
        <f t="shared" si="12"/>
        <v>8.8000000000000007</v>
      </c>
      <c r="L43">
        <f t="shared" si="12"/>
        <v>8.4</v>
      </c>
      <c r="M43">
        <f t="shared" si="12"/>
        <v>9</v>
      </c>
      <c r="N43">
        <f t="shared" si="12"/>
        <v>9</v>
      </c>
      <c r="O43">
        <f t="shared" si="12"/>
        <v>8.8000000000000007</v>
      </c>
      <c r="P43">
        <f t="shared" si="12"/>
        <v>9.6999999999999993</v>
      </c>
      <c r="Q43">
        <f t="shared" si="12"/>
        <v>9.9</v>
      </c>
      <c r="R43">
        <f t="shared" si="12"/>
        <v>10.9</v>
      </c>
      <c r="S43">
        <f t="shared" si="12"/>
        <v>10.9</v>
      </c>
      <c r="T43">
        <f t="shared" si="12"/>
        <v>10</v>
      </c>
      <c r="U43">
        <f t="shared" si="12"/>
        <v>11</v>
      </c>
      <c r="V43">
        <f t="shared" si="12"/>
        <v>10.199999999999999</v>
      </c>
      <c r="W43">
        <f t="shared" si="12"/>
        <v>10.7</v>
      </c>
      <c r="X43">
        <f t="shared" si="12"/>
        <v>11.6</v>
      </c>
      <c r="Y43">
        <f t="shared" si="12"/>
        <v>15.5</v>
      </c>
      <c r="Z43">
        <f t="shared" si="12"/>
        <v>15.3</v>
      </c>
      <c r="AA43">
        <f t="shared" si="12"/>
        <v>14.4</v>
      </c>
      <c r="AB43">
        <f t="shared" si="12"/>
        <v>14.9</v>
      </c>
      <c r="AC43">
        <f t="shared" si="12"/>
        <v>16.600000000000001</v>
      </c>
      <c r="AD43">
        <f t="shared" si="12"/>
        <v>15.8</v>
      </c>
      <c r="AE43">
        <f t="shared" si="12"/>
        <v>17.5</v>
      </c>
      <c r="AF43">
        <f t="shared" si="12"/>
        <v>17.600000000000001</v>
      </c>
      <c r="AG43">
        <f t="shared" si="12"/>
        <v>17.600000000000001</v>
      </c>
      <c r="AH43">
        <f t="shared" si="12"/>
        <v>18.600000000000001</v>
      </c>
      <c r="AI43">
        <f t="shared" si="12"/>
        <v>18.5</v>
      </c>
      <c r="AJ43">
        <f t="shared" si="12"/>
        <v>20.5</v>
      </c>
      <c r="AK43">
        <f t="shared" si="12"/>
        <v>20.6</v>
      </c>
      <c r="AL43">
        <f t="shared" si="12"/>
        <v>22.6</v>
      </c>
      <c r="AM43">
        <f t="shared" si="12"/>
        <v>21</v>
      </c>
      <c r="AN43">
        <f t="shared" si="12"/>
        <v>22.4</v>
      </c>
      <c r="AO43">
        <f t="shared" si="12"/>
        <v>22.3</v>
      </c>
      <c r="AP43">
        <f t="shared" si="12"/>
        <v>24.5</v>
      </c>
      <c r="AQ43">
        <f t="shared" si="12"/>
        <v>23.1</v>
      </c>
      <c r="AR43">
        <f t="shared" si="12"/>
        <v>23.2</v>
      </c>
      <c r="AS43">
        <f t="shared" si="12"/>
        <v>27.1</v>
      </c>
      <c r="AT43">
        <f t="shared" si="12"/>
        <v>24</v>
      </c>
      <c r="AU43">
        <f t="shared" si="12"/>
        <v>25.2</v>
      </c>
      <c r="AV43">
        <f t="shared" si="12"/>
        <v>21.8</v>
      </c>
      <c r="AW43">
        <f t="shared" si="12"/>
        <v>24.8</v>
      </c>
      <c r="AX43">
        <f t="shared" si="12"/>
        <v>24.5</v>
      </c>
      <c r="AY43">
        <f t="shared" si="12"/>
        <v>24.7</v>
      </c>
      <c r="AZ43">
        <f t="shared" si="12"/>
        <v>23.4</v>
      </c>
      <c r="BA43">
        <f t="shared" si="12"/>
        <v>25.8</v>
      </c>
      <c r="BB43">
        <f t="shared" si="12"/>
        <v>26.1</v>
      </c>
      <c r="BC43">
        <f t="shared" si="12"/>
        <v>28.5</v>
      </c>
      <c r="BD43">
        <f t="shared" si="12"/>
        <v>29.4</v>
      </c>
      <c r="BE43">
        <f t="shared" si="12"/>
        <v>28.7</v>
      </c>
      <c r="BF43">
        <f t="shared" si="12"/>
        <v>29.7</v>
      </c>
      <c r="BG43">
        <f t="shared" si="12"/>
        <v>31.3</v>
      </c>
      <c r="BH43">
        <f t="shared" si="12"/>
        <v>31.8</v>
      </c>
      <c r="BI43">
        <f t="shared" si="12"/>
        <v>31</v>
      </c>
      <c r="BJ43">
        <f t="shared" si="12"/>
        <v>30.6</v>
      </c>
      <c r="BK43">
        <f t="shared" si="12"/>
        <v>34.700000000000003</v>
      </c>
      <c r="BL43">
        <f t="shared" si="12"/>
        <v>37.9</v>
      </c>
      <c r="BM43">
        <f t="shared" si="12"/>
        <v>47.1</v>
      </c>
      <c r="BN43">
        <f t="shared" si="12"/>
        <v>41.8</v>
      </c>
      <c r="BO43">
        <f t="shared" ref="BO43:BS43" si="13">ROUND(SQRT((BO19^1.1106)/(BO12^0.2194))/3,1)</f>
        <v>44.9</v>
      </c>
      <c r="BP43">
        <f t="shared" si="13"/>
        <v>56.2</v>
      </c>
      <c r="BQ43">
        <f t="shared" si="13"/>
        <v>79.400000000000006</v>
      </c>
      <c r="BR43">
        <f t="shared" si="13"/>
        <v>1350.9</v>
      </c>
      <c r="BS43">
        <f t="shared" si="13"/>
        <v>9659.5</v>
      </c>
    </row>
    <row r="44" spans="1:80" customFormat="1">
      <c r="A44" s="91" t="s">
        <v>29</v>
      </c>
      <c r="B44" t="str">
        <f>CONCATENATE(INT(B43/3.5),"d+",FLOOR(3.5*(B43/3.5-INT(B43/3.5)),1))</f>
        <v>1d+0</v>
      </c>
      <c r="C44" t="str">
        <f t="shared" ref="C44:BN44" si="14">CONCATENATE(INT(C43/3.5),"d+",FLOOR(3.5*(C43/3.5-INT(C43/3.5)),1))</f>
        <v>1d+2</v>
      </c>
      <c r="D44" t="str">
        <f t="shared" si="14"/>
        <v>3d+0</v>
      </c>
      <c r="E44" t="str">
        <f t="shared" si="14"/>
        <v>2d+0</v>
      </c>
      <c r="F44" t="str">
        <f t="shared" si="14"/>
        <v>22d+1</v>
      </c>
      <c r="G44" t="str">
        <f t="shared" si="14"/>
        <v>2d+0</v>
      </c>
      <c r="H44" t="str">
        <f t="shared" si="14"/>
        <v>2d+1</v>
      </c>
      <c r="I44" t="str">
        <f t="shared" si="14"/>
        <v>2d+0</v>
      </c>
      <c r="J44" t="str">
        <f t="shared" si="14"/>
        <v>2d+1</v>
      </c>
      <c r="K44" t="str">
        <f t="shared" si="14"/>
        <v>2d+1</v>
      </c>
      <c r="L44" t="str">
        <f t="shared" si="14"/>
        <v>2d+1</v>
      </c>
      <c r="M44" t="str">
        <f t="shared" si="14"/>
        <v>2d+2</v>
      </c>
      <c r="N44" t="str">
        <f t="shared" si="14"/>
        <v>2d+2</v>
      </c>
      <c r="O44" t="str">
        <f t="shared" si="14"/>
        <v>2d+1</v>
      </c>
      <c r="P44" t="str">
        <f t="shared" si="14"/>
        <v>2d+2</v>
      </c>
      <c r="Q44" t="str">
        <f t="shared" si="14"/>
        <v>2d+2</v>
      </c>
      <c r="R44" t="str">
        <f t="shared" si="14"/>
        <v>3d+0</v>
      </c>
      <c r="S44" t="str">
        <f t="shared" si="14"/>
        <v>3d+0</v>
      </c>
      <c r="T44" t="str">
        <f t="shared" si="14"/>
        <v>2d+3</v>
      </c>
      <c r="U44" t="str">
        <f t="shared" si="14"/>
        <v>3d+0</v>
      </c>
      <c r="V44" t="str">
        <f t="shared" si="14"/>
        <v>2d+3</v>
      </c>
      <c r="W44" t="str">
        <f t="shared" si="14"/>
        <v>3d+0</v>
      </c>
      <c r="X44" t="str">
        <f t="shared" si="14"/>
        <v>3d+1</v>
      </c>
      <c r="Y44" t="str">
        <f t="shared" si="14"/>
        <v>4d+1</v>
      </c>
      <c r="Z44" t="str">
        <f t="shared" si="14"/>
        <v>4d+1</v>
      </c>
      <c r="AA44" t="str">
        <f t="shared" si="14"/>
        <v>4d+0</v>
      </c>
      <c r="AB44" t="str">
        <f t="shared" si="14"/>
        <v>4d+0</v>
      </c>
      <c r="AC44" t="str">
        <f t="shared" si="14"/>
        <v>4d+2</v>
      </c>
      <c r="AD44" t="str">
        <f t="shared" si="14"/>
        <v>4d+1</v>
      </c>
      <c r="AE44" t="str">
        <f t="shared" si="14"/>
        <v>5d+0</v>
      </c>
      <c r="AF44" t="str">
        <f t="shared" si="14"/>
        <v>5d+0</v>
      </c>
      <c r="AG44" t="str">
        <f t="shared" si="14"/>
        <v>5d+0</v>
      </c>
      <c r="AH44" t="str">
        <f t="shared" si="14"/>
        <v>5d+1</v>
      </c>
      <c r="AI44" t="str">
        <f t="shared" si="14"/>
        <v>5d+1</v>
      </c>
      <c r="AJ44" t="str">
        <f t="shared" si="14"/>
        <v>5d+3</v>
      </c>
      <c r="AK44" t="str">
        <f t="shared" si="14"/>
        <v>5d+3</v>
      </c>
      <c r="AL44" t="str">
        <f t="shared" si="14"/>
        <v>6d+1</v>
      </c>
      <c r="AM44" t="str">
        <f t="shared" si="14"/>
        <v>6d+0</v>
      </c>
      <c r="AN44" t="str">
        <f t="shared" si="14"/>
        <v>6d+1</v>
      </c>
      <c r="AO44" t="str">
        <f t="shared" si="14"/>
        <v>6d+1</v>
      </c>
      <c r="AP44" t="str">
        <f t="shared" si="14"/>
        <v>7d+0</v>
      </c>
      <c r="AQ44" t="str">
        <f t="shared" si="14"/>
        <v>6d+2</v>
      </c>
      <c r="AR44" t="str">
        <f t="shared" si="14"/>
        <v>6d+2</v>
      </c>
      <c r="AS44" t="str">
        <f t="shared" si="14"/>
        <v>7d+2</v>
      </c>
      <c r="AT44" t="str">
        <f t="shared" si="14"/>
        <v>6d+3</v>
      </c>
      <c r="AU44" t="str">
        <f t="shared" si="14"/>
        <v>7d+0</v>
      </c>
      <c r="AV44" t="str">
        <f t="shared" si="14"/>
        <v>6d+0</v>
      </c>
      <c r="AW44" t="str">
        <f t="shared" si="14"/>
        <v>7d+0</v>
      </c>
      <c r="AX44" t="str">
        <f t="shared" si="14"/>
        <v>7d+0</v>
      </c>
      <c r="AY44" t="str">
        <f t="shared" si="14"/>
        <v>7d+0</v>
      </c>
      <c r="AZ44" t="str">
        <f t="shared" si="14"/>
        <v>6d+2</v>
      </c>
      <c r="BA44" t="str">
        <f t="shared" si="14"/>
        <v>7d+1</v>
      </c>
      <c r="BB44" t="str">
        <f t="shared" si="14"/>
        <v>7d+1</v>
      </c>
      <c r="BC44" t="str">
        <f t="shared" si="14"/>
        <v>8d+0</v>
      </c>
      <c r="BD44" t="str">
        <f t="shared" si="14"/>
        <v>8d+1</v>
      </c>
      <c r="BE44" t="str">
        <f t="shared" si="14"/>
        <v>8d+0</v>
      </c>
      <c r="BF44" t="str">
        <f t="shared" si="14"/>
        <v>8d+1</v>
      </c>
      <c r="BG44" t="str">
        <f t="shared" si="14"/>
        <v>8d+3</v>
      </c>
      <c r="BH44" t="str">
        <f t="shared" si="14"/>
        <v>9d+0</v>
      </c>
      <c r="BI44" t="str">
        <f t="shared" si="14"/>
        <v>8d+3</v>
      </c>
      <c r="BJ44" t="str">
        <f t="shared" si="14"/>
        <v>8d+2</v>
      </c>
      <c r="BK44" t="str">
        <f t="shared" si="14"/>
        <v>9d+3</v>
      </c>
      <c r="BL44" t="str">
        <f t="shared" si="14"/>
        <v>10d+2</v>
      </c>
      <c r="BM44" t="str">
        <f t="shared" si="14"/>
        <v>13d+1</v>
      </c>
      <c r="BN44" t="str">
        <f t="shared" si="14"/>
        <v>11d+3</v>
      </c>
      <c r="BO44" t="str">
        <f t="shared" ref="BO44:BS44" si="15">CONCATENATE(INT(BO43/3.5),"d+",FLOOR(3.5*(BO43/3.5-INT(BO43/3.5)),1))</f>
        <v>12d+2</v>
      </c>
      <c r="BP44" t="str">
        <f t="shared" si="15"/>
        <v>16d+0</v>
      </c>
      <c r="BQ44" t="str">
        <f t="shared" si="15"/>
        <v>22d+2</v>
      </c>
      <c r="BR44" t="str">
        <f t="shared" si="15"/>
        <v>385d+3</v>
      </c>
      <c r="BS44" t="str">
        <f t="shared" si="15"/>
        <v>2759d+2</v>
      </c>
    </row>
    <row r="45" spans="1:80" customFormat="1">
      <c r="A45" s="91" t="s">
        <v>614</v>
      </c>
      <c r="B45" t="str">
        <f>"6dx"&amp;ROUND(B43/(3.5*6),1)</f>
        <v>6dx0.2</v>
      </c>
      <c r="C45" t="str">
        <f t="shared" ref="C45:BN45" si="16">"6dx"&amp;ROUND(C43/(3.5*6),1)</f>
        <v>6dx0.3</v>
      </c>
      <c r="D45" t="str">
        <f t="shared" si="16"/>
        <v>6dx0.5</v>
      </c>
      <c r="E45" t="str">
        <f t="shared" si="16"/>
        <v>6dx0.3</v>
      </c>
      <c r="F45" t="str">
        <f t="shared" si="16"/>
        <v>6dx3.7</v>
      </c>
      <c r="G45" t="str">
        <f t="shared" si="16"/>
        <v>6dx0.4</v>
      </c>
      <c r="H45" t="str">
        <f t="shared" si="16"/>
        <v>6dx0.4</v>
      </c>
      <c r="I45" t="str">
        <f t="shared" si="16"/>
        <v>6dx0.4</v>
      </c>
      <c r="J45" t="str">
        <f t="shared" si="16"/>
        <v>6dx0.4</v>
      </c>
      <c r="K45" t="str">
        <f t="shared" si="16"/>
        <v>6dx0.4</v>
      </c>
      <c r="L45" t="str">
        <f t="shared" si="16"/>
        <v>6dx0.4</v>
      </c>
      <c r="M45" t="str">
        <f t="shared" si="16"/>
        <v>6dx0.4</v>
      </c>
      <c r="N45" t="str">
        <f t="shared" si="16"/>
        <v>6dx0.4</v>
      </c>
      <c r="O45" t="str">
        <f t="shared" si="16"/>
        <v>6dx0.4</v>
      </c>
      <c r="P45" t="str">
        <f t="shared" si="16"/>
        <v>6dx0.5</v>
      </c>
      <c r="Q45" t="str">
        <f t="shared" si="16"/>
        <v>6dx0.5</v>
      </c>
      <c r="R45" t="str">
        <f t="shared" si="16"/>
        <v>6dx0.5</v>
      </c>
      <c r="S45" t="str">
        <f t="shared" si="16"/>
        <v>6dx0.5</v>
      </c>
      <c r="T45" t="str">
        <f t="shared" si="16"/>
        <v>6dx0.5</v>
      </c>
      <c r="U45" t="str">
        <f t="shared" si="16"/>
        <v>6dx0.5</v>
      </c>
      <c r="V45" t="str">
        <f t="shared" si="16"/>
        <v>6dx0.5</v>
      </c>
      <c r="W45" t="str">
        <f t="shared" si="16"/>
        <v>6dx0.5</v>
      </c>
      <c r="X45" t="str">
        <f t="shared" si="16"/>
        <v>6dx0.6</v>
      </c>
      <c r="Y45" t="str">
        <f t="shared" si="16"/>
        <v>6dx0.7</v>
      </c>
      <c r="Z45" t="str">
        <f t="shared" si="16"/>
        <v>6dx0.7</v>
      </c>
      <c r="AA45" t="str">
        <f t="shared" si="16"/>
        <v>6dx0.7</v>
      </c>
      <c r="AB45" t="str">
        <f t="shared" si="16"/>
        <v>6dx0.7</v>
      </c>
      <c r="AC45" t="str">
        <f t="shared" si="16"/>
        <v>6dx0.8</v>
      </c>
      <c r="AD45" t="str">
        <f t="shared" si="16"/>
        <v>6dx0.8</v>
      </c>
      <c r="AE45" t="str">
        <f t="shared" si="16"/>
        <v>6dx0.8</v>
      </c>
      <c r="AF45" t="str">
        <f t="shared" si="16"/>
        <v>6dx0.8</v>
      </c>
      <c r="AG45" t="str">
        <f t="shared" si="16"/>
        <v>6dx0.8</v>
      </c>
      <c r="AH45" t="str">
        <f t="shared" si="16"/>
        <v>6dx0.9</v>
      </c>
      <c r="AI45" t="str">
        <f t="shared" si="16"/>
        <v>6dx0.9</v>
      </c>
      <c r="AJ45" t="str">
        <f t="shared" si="16"/>
        <v>6dx1</v>
      </c>
      <c r="AK45" t="str">
        <f t="shared" si="16"/>
        <v>6dx1</v>
      </c>
      <c r="AL45" t="str">
        <f t="shared" si="16"/>
        <v>6dx1.1</v>
      </c>
      <c r="AM45" t="str">
        <f t="shared" si="16"/>
        <v>6dx1</v>
      </c>
      <c r="AN45" t="str">
        <f t="shared" si="16"/>
        <v>6dx1.1</v>
      </c>
      <c r="AO45" t="str">
        <f t="shared" si="16"/>
        <v>6dx1.1</v>
      </c>
      <c r="AP45" t="str">
        <f t="shared" si="16"/>
        <v>6dx1.2</v>
      </c>
      <c r="AQ45" t="str">
        <f t="shared" si="16"/>
        <v>6dx1.1</v>
      </c>
      <c r="AR45" t="str">
        <f t="shared" si="16"/>
        <v>6dx1.1</v>
      </c>
      <c r="AS45" t="str">
        <f t="shared" si="16"/>
        <v>6dx1.3</v>
      </c>
      <c r="AT45" t="str">
        <f t="shared" si="16"/>
        <v>6dx1.1</v>
      </c>
      <c r="AU45" t="str">
        <f t="shared" si="16"/>
        <v>6dx1.2</v>
      </c>
      <c r="AV45" t="str">
        <f t="shared" si="16"/>
        <v>6dx1</v>
      </c>
      <c r="AW45" t="str">
        <f t="shared" si="16"/>
        <v>6dx1.2</v>
      </c>
      <c r="AX45" t="str">
        <f t="shared" si="16"/>
        <v>6dx1.2</v>
      </c>
      <c r="AY45" t="str">
        <f t="shared" si="16"/>
        <v>6dx1.2</v>
      </c>
      <c r="AZ45" t="str">
        <f t="shared" si="16"/>
        <v>6dx1.1</v>
      </c>
      <c r="BA45" t="str">
        <f t="shared" si="16"/>
        <v>6dx1.2</v>
      </c>
      <c r="BB45" t="str">
        <f t="shared" si="16"/>
        <v>6dx1.2</v>
      </c>
      <c r="BC45" t="str">
        <f t="shared" si="16"/>
        <v>6dx1.4</v>
      </c>
      <c r="BD45" t="str">
        <f t="shared" si="16"/>
        <v>6dx1.4</v>
      </c>
      <c r="BE45" t="str">
        <f t="shared" si="16"/>
        <v>6dx1.4</v>
      </c>
      <c r="BF45" t="str">
        <f t="shared" si="16"/>
        <v>6dx1.4</v>
      </c>
      <c r="BG45" t="str">
        <f t="shared" si="16"/>
        <v>6dx1.5</v>
      </c>
      <c r="BH45" t="str">
        <f t="shared" si="16"/>
        <v>6dx1.5</v>
      </c>
      <c r="BI45" t="str">
        <f t="shared" si="16"/>
        <v>6dx1.5</v>
      </c>
      <c r="BJ45" t="str">
        <f t="shared" si="16"/>
        <v>6dx1.5</v>
      </c>
      <c r="BK45" t="str">
        <f t="shared" si="16"/>
        <v>6dx1.7</v>
      </c>
      <c r="BL45" t="str">
        <f t="shared" si="16"/>
        <v>6dx1.8</v>
      </c>
      <c r="BM45" t="str">
        <f t="shared" si="16"/>
        <v>6dx2.2</v>
      </c>
      <c r="BN45" t="str">
        <f t="shared" si="16"/>
        <v>6dx2</v>
      </c>
      <c r="BO45" t="str">
        <f t="shared" ref="BO45:BS45" si="17">"6dx"&amp;ROUND(BO43/(3.5*6),1)</f>
        <v>6dx2.1</v>
      </c>
      <c r="BP45" t="str">
        <f t="shared" si="17"/>
        <v>6dx2.7</v>
      </c>
      <c r="BQ45" t="str">
        <f t="shared" si="17"/>
        <v>6dx3.8</v>
      </c>
      <c r="BR45" t="str">
        <f t="shared" si="17"/>
        <v>6dx64.3</v>
      </c>
      <c r="BS45" t="str">
        <f t="shared" si="17"/>
        <v>6dx460</v>
      </c>
    </row>
    <row r="46" spans="1:80" customFormat="1"/>
    <row r="47" spans="1:80" customFormat="1">
      <c r="A47" s="91" t="s">
        <v>619</v>
      </c>
      <c r="B47" s="44">
        <f>CEILING(SQRT(B19/(B12^0.4))*0.6,0.25)</f>
        <v>5</v>
      </c>
      <c r="C47" s="44">
        <f>CEILING(SQRT(C19/(C12^0.4))*0.6,0.25)</f>
        <v>6.5</v>
      </c>
      <c r="D47" s="44">
        <f t="shared" ref="D47:BO47" si="18">CEILING(SQRT(D19/(D12^0.4))*0.6,0.25)</f>
        <v>11</v>
      </c>
      <c r="E47" s="44">
        <f t="shared" si="18"/>
        <v>8.25</v>
      </c>
      <c r="F47" s="44">
        <f t="shared" si="18"/>
        <v>62.25</v>
      </c>
      <c r="G47" s="44">
        <f t="shared" si="18"/>
        <v>8.25</v>
      </c>
      <c r="H47" s="44">
        <f t="shared" si="18"/>
        <v>9.25</v>
      </c>
      <c r="I47" s="44">
        <f t="shared" si="18"/>
        <v>8</v>
      </c>
      <c r="J47" s="44">
        <f t="shared" si="18"/>
        <v>8.5</v>
      </c>
      <c r="K47" s="44">
        <f t="shared" si="18"/>
        <v>9.75</v>
      </c>
      <c r="L47" s="44">
        <f t="shared" si="18"/>
        <v>8.75</v>
      </c>
      <c r="M47" s="44">
        <f t="shared" si="18"/>
        <v>9.5</v>
      </c>
      <c r="N47" s="44">
        <f t="shared" si="18"/>
        <v>9.5</v>
      </c>
      <c r="O47" s="44">
        <f t="shared" si="18"/>
        <v>9</v>
      </c>
      <c r="P47" s="44">
        <f t="shared" si="18"/>
        <v>10</v>
      </c>
      <c r="Q47" s="44">
        <f t="shared" si="18"/>
        <v>10.25</v>
      </c>
      <c r="R47" s="44">
        <f t="shared" si="18"/>
        <v>12</v>
      </c>
      <c r="S47" s="44">
        <f t="shared" si="18"/>
        <v>12.25</v>
      </c>
      <c r="T47" s="44">
        <f t="shared" si="18"/>
        <v>10.25</v>
      </c>
      <c r="U47" s="44">
        <f t="shared" si="18"/>
        <v>12.25</v>
      </c>
      <c r="V47" s="44">
        <f t="shared" si="18"/>
        <v>10.25</v>
      </c>
      <c r="W47" s="44">
        <f t="shared" si="18"/>
        <v>11</v>
      </c>
      <c r="X47" s="44">
        <f t="shared" si="18"/>
        <v>12.5</v>
      </c>
      <c r="Y47" s="44">
        <f t="shared" si="18"/>
        <v>16.25</v>
      </c>
      <c r="Z47" s="44">
        <f t="shared" si="18"/>
        <v>16</v>
      </c>
      <c r="AA47" s="44">
        <f t="shared" si="18"/>
        <v>14</v>
      </c>
      <c r="AB47" s="44">
        <f t="shared" si="18"/>
        <v>14.25</v>
      </c>
      <c r="AC47" s="44">
        <f t="shared" si="18"/>
        <v>17</v>
      </c>
      <c r="AD47" s="44">
        <f t="shared" si="18"/>
        <v>15</v>
      </c>
      <c r="AE47" s="44">
        <f t="shared" si="18"/>
        <v>18</v>
      </c>
      <c r="AF47" s="44">
        <f t="shared" si="18"/>
        <v>18</v>
      </c>
      <c r="AG47" s="44">
        <f t="shared" si="18"/>
        <v>18</v>
      </c>
      <c r="AH47" s="44">
        <f t="shared" si="18"/>
        <v>19</v>
      </c>
      <c r="AI47" s="44">
        <f t="shared" si="18"/>
        <v>18.25</v>
      </c>
      <c r="AJ47" s="44">
        <f t="shared" si="18"/>
        <v>20.25</v>
      </c>
      <c r="AK47" s="44">
        <f t="shared" si="18"/>
        <v>20.5</v>
      </c>
      <c r="AL47" s="44">
        <f t="shared" si="18"/>
        <v>24</v>
      </c>
      <c r="AM47" s="44">
        <f t="shared" si="18"/>
        <v>20.75</v>
      </c>
      <c r="AN47" s="44">
        <f t="shared" si="18"/>
        <v>22.5</v>
      </c>
      <c r="AO47" s="44">
        <f t="shared" si="18"/>
        <v>21.75</v>
      </c>
      <c r="AP47" s="44">
        <f t="shared" si="18"/>
        <v>25.75</v>
      </c>
      <c r="AQ47" s="44">
        <f t="shared" si="18"/>
        <v>22.25</v>
      </c>
      <c r="AR47" s="44">
        <f t="shared" si="18"/>
        <v>22.25</v>
      </c>
      <c r="AS47" s="44">
        <f t="shared" si="18"/>
        <v>28.75</v>
      </c>
      <c r="AT47" s="44">
        <f t="shared" si="18"/>
        <v>23</v>
      </c>
      <c r="AU47" s="44">
        <f t="shared" si="18"/>
        <v>23</v>
      </c>
      <c r="AV47" s="44">
        <f t="shared" si="18"/>
        <v>19.5</v>
      </c>
      <c r="AW47" s="44">
        <f t="shared" si="18"/>
        <v>24.5</v>
      </c>
      <c r="AX47" s="44">
        <f t="shared" si="18"/>
        <v>23.5</v>
      </c>
      <c r="AY47" s="44">
        <f t="shared" si="18"/>
        <v>23.75</v>
      </c>
      <c r="AZ47" s="44">
        <f t="shared" si="18"/>
        <v>21.5</v>
      </c>
      <c r="BA47" s="44">
        <f t="shared" si="18"/>
        <v>25</v>
      </c>
      <c r="BB47" s="44">
        <f t="shared" si="18"/>
        <v>25</v>
      </c>
      <c r="BC47" s="44">
        <f t="shared" si="18"/>
        <v>27</v>
      </c>
      <c r="BD47" s="44">
        <f t="shared" si="18"/>
        <v>27.5</v>
      </c>
      <c r="BE47" s="44">
        <f t="shared" si="18"/>
        <v>26.25</v>
      </c>
      <c r="BF47" s="44">
        <f t="shared" si="18"/>
        <v>27.5</v>
      </c>
      <c r="BG47" s="44">
        <f t="shared" si="18"/>
        <v>28.5</v>
      </c>
      <c r="BH47" s="44">
        <f t="shared" si="18"/>
        <v>29.5</v>
      </c>
      <c r="BI47" s="44">
        <f t="shared" si="18"/>
        <v>27.75</v>
      </c>
      <c r="BJ47" s="44">
        <f t="shared" si="18"/>
        <v>26</v>
      </c>
      <c r="BK47" s="44">
        <f t="shared" si="18"/>
        <v>31.75</v>
      </c>
      <c r="BL47" s="44">
        <f t="shared" si="18"/>
        <v>33.75</v>
      </c>
      <c r="BM47" s="44">
        <f t="shared" si="18"/>
        <v>45</v>
      </c>
      <c r="BN47" s="44">
        <f t="shared" si="18"/>
        <v>35.5</v>
      </c>
      <c r="BO47" s="44">
        <f t="shared" si="18"/>
        <v>39.25</v>
      </c>
      <c r="BP47" s="44">
        <f t="shared" ref="BP47:BS47" si="19">CEILING(SQRT(BP19/(BP12^0.4))*0.6,0.25)</f>
        <v>47</v>
      </c>
      <c r="BQ47" s="44">
        <f t="shared" si="19"/>
        <v>63.5</v>
      </c>
      <c r="BR47" s="44">
        <f t="shared" si="19"/>
        <v>762</v>
      </c>
      <c r="BS47" s="44">
        <f t="shared" si="19"/>
        <v>3402.75</v>
      </c>
    </row>
    <row r="48" spans="1:80" customFormat="1">
      <c r="B48" t="str">
        <f>CONCATENATE(INT(B47/3.5),"d+",FLOOR(3.5*(B47/3.5-INT(B47/3.5)),1))</f>
        <v>1d+1</v>
      </c>
      <c r="C48" t="str">
        <f t="shared" ref="C48:BN48" si="20">CONCATENATE(INT(C47/3.5),"d+",FLOOR(3.5*(C47/3.5-INT(C47/3.5)),1))</f>
        <v>1d+3</v>
      </c>
      <c r="D48" t="str">
        <f t="shared" si="20"/>
        <v>3d+0</v>
      </c>
      <c r="E48" t="str">
        <f t="shared" si="20"/>
        <v>2d+1</v>
      </c>
      <c r="F48" t="str">
        <f t="shared" si="20"/>
        <v>17d+2</v>
      </c>
      <c r="G48" t="str">
        <f t="shared" si="20"/>
        <v>2d+1</v>
      </c>
      <c r="H48" t="str">
        <f t="shared" si="20"/>
        <v>2d+2</v>
      </c>
      <c r="I48" t="str">
        <f t="shared" si="20"/>
        <v>2d+1</v>
      </c>
      <c r="J48" t="str">
        <f t="shared" si="20"/>
        <v>2d+1</v>
      </c>
      <c r="K48" t="str">
        <f t="shared" si="20"/>
        <v>2d+2</v>
      </c>
      <c r="L48" t="str">
        <f t="shared" si="20"/>
        <v>2d+1</v>
      </c>
      <c r="M48" t="str">
        <f t="shared" si="20"/>
        <v>2d+2</v>
      </c>
      <c r="N48" t="str">
        <f t="shared" si="20"/>
        <v>2d+2</v>
      </c>
      <c r="O48" t="str">
        <f t="shared" si="20"/>
        <v>2d+2</v>
      </c>
      <c r="P48" t="str">
        <f t="shared" si="20"/>
        <v>2d+3</v>
      </c>
      <c r="Q48" t="str">
        <f t="shared" si="20"/>
        <v>2d+3</v>
      </c>
      <c r="R48" t="str">
        <f t="shared" si="20"/>
        <v>3d+1</v>
      </c>
      <c r="S48" t="str">
        <f t="shared" si="20"/>
        <v>3d+1</v>
      </c>
      <c r="T48" t="str">
        <f t="shared" si="20"/>
        <v>2d+3</v>
      </c>
      <c r="U48" t="str">
        <f t="shared" si="20"/>
        <v>3d+1</v>
      </c>
      <c r="V48" t="str">
        <f t="shared" si="20"/>
        <v>2d+3</v>
      </c>
      <c r="W48" t="str">
        <f t="shared" si="20"/>
        <v>3d+0</v>
      </c>
      <c r="X48" t="str">
        <f t="shared" si="20"/>
        <v>3d+2</v>
      </c>
      <c r="Y48" t="str">
        <f t="shared" si="20"/>
        <v>4d+2</v>
      </c>
      <c r="Z48" t="str">
        <f t="shared" si="20"/>
        <v>4d+2</v>
      </c>
      <c r="AA48" t="str">
        <f t="shared" si="20"/>
        <v>4d+0</v>
      </c>
      <c r="AB48" t="str">
        <f t="shared" si="20"/>
        <v>4d+0</v>
      </c>
      <c r="AC48" t="str">
        <f t="shared" si="20"/>
        <v>4d+3</v>
      </c>
      <c r="AD48" t="str">
        <f t="shared" si="20"/>
        <v>4d+1</v>
      </c>
      <c r="AE48" t="str">
        <f t="shared" si="20"/>
        <v>5d+0</v>
      </c>
      <c r="AF48" t="str">
        <f t="shared" si="20"/>
        <v>5d+0</v>
      </c>
      <c r="AG48" t="str">
        <f t="shared" si="20"/>
        <v>5d+0</v>
      </c>
      <c r="AH48" t="str">
        <f t="shared" si="20"/>
        <v>5d+1</v>
      </c>
      <c r="AI48" t="str">
        <f t="shared" si="20"/>
        <v>5d+0</v>
      </c>
      <c r="AJ48" t="str">
        <f t="shared" si="20"/>
        <v>5d+2</v>
      </c>
      <c r="AK48" t="str">
        <f t="shared" si="20"/>
        <v>5d+3</v>
      </c>
      <c r="AL48" t="str">
        <f t="shared" si="20"/>
        <v>6d+3</v>
      </c>
      <c r="AM48" t="str">
        <f t="shared" si="20"/>
        <v>5d+3</v>
      </c>
      <c r="AN48" t="str">
        <f t="shared" si="20"/>
        <v>6d+1</v>
      </c>
      <c r="AO48" t="str">
        <f t="shared" si="20"/>
        <v>6d+0</v>
      </c>
      <c r="AP48" t="str">
        <f t="shared" si="20"/>
        <v>7d+1</v>
      </c>
      <c r="AQ48" t="str">
        <f t="shared" si="20"/>
        <v>6d+1</v>
      </c>
      <c r="AR48" t="str">
        <f t="shared" si="20"/>
        <v>6d+1</v>
      </c>
      <c r="AS48" t="str">
        <f t="shared" si="20"/>
        <v>8d+0</v>
      </c>
      <c r="AT48" t="str">
        <f t="shared" si="20"/>
        <v>6d+2</v>
      </c>
      <c r="AU48" t="str">
        <f t="shared" si="20"/>
        <v>6d+2</v>
      </c>
      <c r="AV48" t="str">
        <f t="shared" si="20"/>
        <v>5d+2</v>
      </c>
      <c r="AW48" t="str">
        <f t="shared" si="20"/>
        <v>7d+0</v>
      </c>
      <c r="AX48" t="str">
        <f t="shared" si="20"/>
        <v>6d+2</v>
      </c>
      <c r="AY48" t="str">
        <f t="shared" si="20"/>
        <v>6d+2</v>
      </c>
      <c r="AZ48" t="str">
        <f t="shared" si="20"/>
        <v>6d+0</v>
      </c>
      <c r="BA48" t="str">
        <f t="shared" si="20"/>
        <v>7d+0</v>
      </c>
      <c r="BB48" t="str">
        <f t="shared" si="20"/>
        <v>7d+0</v>
      </c>
      <c r="BC48" t="str">
        <f t="shared" si="20"/>
        <v>7d+2</v>
      </c>
      <c r="BD48" t="str">
        <f t="shared" si="20"/>
        <v>7d+3</v>
      </c>
      <c r="BE48" t="str">
        <f t="shared" si="20"/>
        <v>7d+1</v>
      </c>
      <c r="BF48" t="str">
        <f t="shared" si="20"/>
        <v>7d+3</v>
      </c>
      <c r="BG48" t="str">
        <f t="shared" si="20"/>
        <v>8d+0</v>
      </c>
      <c r="BH48" t="str">
        <f t="shared" si="20"/>
        <v>8d+1</v>
      </c>
      <c r="BI48" t="str">
        <f t="shared" si="20"/>
        <v>7d+3</v>
      </c>
      <c r="BJ48" t="str">
        <f t="shared" si="20"/>
        <v>7d+1</v>
      </c>
      <c r="BK48" t="str">
        <f t="shared" si="20"/>
        <v>9d+0</v>
      </c>
      <c r="BL48" t="str">
        <f t="shared" si="20"/>
        <v>9d+2</v>
      </c>
      <c r="BM48" t="str">
        <f t="shared" si="20"/>
        <v>12d+3</v>
      </c>
      <c r="BN48" t="str">
        <f t="shared" si="20"/>
        <v>10d+0</v>
      </c>
      <c r="BO48" t="str">
        <f t="shared" ref="BO48:BS48" si="21">CONCATENATE(INT(BO47/3.5),"d+",FLOOR(3.5*(BO47/3.5-INT(BO47/3.5)),1))</f>
        <v>11d+0</v>
      </c>
      <c r="BP48" t="str">
        <f t="shared" si="21"/>
        <v>13d+1</v>
      </c>
      <c r="BQ48" t="str">
        <f t="shared" si="21"/>
        <v>18d+0</v>
      </c>
      <c r="BR48" t="str">
        <f t="shared" si="21"/>
        <v>217d+2</v>
      </c>
      <c r="BS48" t="str">
        <f t="shared" si="21"/>
        <v>972d+0</v>
      </c>
    </row>
    <row r="49" spans="2:71" customFormat="1">
      <c r="B49" t="str">
        <f>"6dx"&amp;ROUND(B47/(3.5*6),1)</f>
        <v>6dx0.2</v>
      </c>
      <c r="C49" t="str">
        <f t="shared" ref="C49:BN49" si="22">"6dx"&amp;ROUND(C47/(3.5*6),1)</f>
        <v>6dx0.3</v>
      </c>
      <c r="D49" t="str">
        <f t="shared" si="22"/>
        <v>6dx0.5</v>
      </c>
      <c r="E49" t="str">
        <f t="shared" si="22"/>
        <v>6dx0.4</v>
      </c>
      <c r="F49" t="str">
        <f t="shared" si="22"/>
        <v>6dx3</v>
      </c>
      <c r="G49" t="str">
        <f t="shared" si="22"/>
        <v>6dx0.4</v>
      </c>
      <c r="H49" t="str">
        <f t="shared" si="22"/>
        <v>6dx0.4</v>
      </c>
      <c r="I49" t="str">
        <f t="shared" si="22"/>
        <v>6dx0.4</v>
      </c>
      <c r="J49" t="str">
        <f t="shared" si="22"/>
        <v>6dx0.4</v>
      </c>
      <c r="K49" t="str">
        <f t="shared" si="22"/>
        <v>6dx0.5</v>
      </c>
      <c r="L49" t="str">
        <f t="shared" si="22"/>
        <v>6dx0.4</v>
      </c>
      <c r="M49" t="str">
        <f t="shared" si="22"/>
        <v>6dx0.5</v>
      </c>
      <c r="N49" t="str">
        <f t="shared" si="22"/>
        <v>6dx0.5</v>
      </c>
      <c r="O49" t="str">
        <f t="shared" si="22"/>
        <v>6dx0.4</v>
      </c>
      <c r="P49" t="str">
        <f t="shared" si="22"/>
        <v>6dx0.5</v>
      </c>
      <c r="Q49" t="str">
        <f t="shared" si="22"/>
        <v>6dx0.5</v>
      </c>
      <c r="R49" t="str">
        <f t="shared" si="22"/>
        <v>6dx0.6</v>
      </c>
      <c r="S49" t="str">
        <f t="shared" si="22"/>
        <v>6dx0.6</v>
      </c>
      <c r="T49" t="str">
        <f t="shared" si="22"/>
        <v>6dx0.5</v>
      </c>
      <c r="U49" t="str">
        <f t="shared" si="22"/>
        <v>6dx0.6</v>
      </c>
      <c r="V49" t="str">
        <f t="shared" si="22"/>
        <v>6dx0.5</v>
      </c>
      <c r="W49" t="str">
        <f t="shared" si="22"/>
        <v>6dx0.5</v>
      </c>
      <c r="X49" t="str">
        <f t="shared" si="22"/>
        <v>6dx0.6</v>
      </c>
      <c r="Y49" t="str">
        <f t="shared" si="22"/>
        <v>6dx0.8</v>
      </c>
      <c r="Z49" t="str">
        <f t="shared" si="22"/>
        <v>6dx0.8</v>
      </c>
      <c r="AA49" t="str">
        <f t="shared" si="22"/>
        <v>6dx0.7</v>
      </c>
      <c r="AB49" t="str">
        <f t="shared" si="22"/>
        <v>6dx0.7</v>
      </c>
      <c r="AC49" t="str">
        <f t="shared" si="22"/>
        <v>6dx0.8</v>
      </c>
      <c r="AD49" t="str">
        <f t="shared" si="22"/>
        <v>6dx0.7</v>
      </c>
      <c r="AE49" t="str">
        <f t="shared" si="22"/>
        <v>6dx0.9</v>
      </c>
      <c r="AF49" t="str">
        <f t="shared" si="22"/>
        <v>6dx0.9</v>
      </c>
      <c r="AG49" t="str">
        <f t="shared" si="22"/>
        <v>6dx0.9</v>
      </c>
      <c r="AH49" t="str">
        <f t="shared" si="22"/>
        <v>6dx0.9</v>
      </c>
      <c r="AI49" t="str">
        <f t="shared" si="22"/>
        <v>6dx0.9</v>
      </c>
      <c r="AJ49" t="str">
        <f t="shared" si="22"/>
        <v>6dx1</v>
      </c>
      <c r="AK49" t="str">
        <f t="shared" si="22"/>
        <v>6dx1</v>
      </c>
      <c r="AL49" t="str">
        <f t="shared" si="22"/>
        <v>6dx1.1</v>
      </c>
      <c r="AM49" t="str">
        <f t="shared" si="22"/>
        <v>6dx1</v>
      </c>
      <c r="AN49" t="str">
        <f t="shared" si="22"/>
        <v>6dx1.1</v>
      </c>
      <c r="AO49" t="str">
        <f t="shared" si="22"/>
        <v>6dx1</v>
      </c>
      <c r="AP49" t="str">
        <f t="shared" si="22"/>
        <v>6dx1.2</v>
      </c>
      <c r="AQ49" t="str">
        <f t="shared" si="22"/>
        <v>6dx1.1</v>
      </c>
      <c r="AR49" t="str">
        <f t="shared" si="22"/>
        <v>6dx1.1</v>
      </c>
      <c r="AS49" t="str">
        <f t="shared" si="22"/>
        <v>6dx1.4</v>
      </c>
      <c r="AT49" t="str">
        <f t="shared" si="22"/>
        <v>6dx1.1</v>
      </c>
      <c r="AU49" t="str">
        <f t="shared" si="22"/>
        <v>6dx1.1</v>
      </c>
      <c r="AV49" t="str">
        <f t="shared" si="22"/>
        <v>6dx0.9</v>
      </c>
      <c r="AW49" t="str">
        <f t="shared" si="22"/>
        <v>6dx1.2</v>
      </c>
      <c r="AX49" t="str">
        <f t="shared" si="22"/>
        <v>6dx1.1</v>
      </c>
      <c r="AY49" t="str">
        <f t="shared" si="22"/>
        <v>6dx1.1</v>
      </c>
      <c r="AZ49" t="str">
        <f t="shared" si="22"/>
        <v>6dx1</v>
      </c>
      <c r="BA49" t="str">
        <f t="shared" si="22"/>
        <v>6dx1.2</v>
      </c>
      <c r="BB49" t="str">
        <f t="shared" si="22"/>
        <v>6dx1.2</v>
      </c>
      <c r="BC49" t="str">
        <f t="shared" si="22"/>
        <v>6dx1.3</v>
      </c>
      <c r="BD49" t="str">
        <f t="shared" si="22"/>
        <v>6dx1.3</v>
      </c>
      <c r="BE49" t="str">
        <f t="shared" si="22"/>
        <v>6dx1.3</v>
      </c>
      <c r="BF49" t="str">
        <f t="shared" si="22"/>
        <v>6dx1.3</v>
      </c>
      <c r="BG49" t="str">
        <f t="shared" si="22"/>
        <v>6dx1.4</v>
      </c>
      <c r="BH49" t="str">
        <f t="shared" si="22"/>
        <v>6dx1.4</v>
      </c>
      <c r="BI49" t="str">
        <f t="shared" si="22"/>
        <v>6dx1.3</v>
      </c>
      <c r="BJ49" t="str">
        <f t="shared" si="22"/>
        <v>6dx1.2</v>
      </c>
      <c r="BK49" t="str">
        <f t="shared" si="22"/>
        <v>6dx1.5</v>
      </c>
      <c r="BL49" t="str">
        <f t="shared" si="22"/>
        <v>6dx1.6</v>
      </c>
      <c r="BM49" t="str">
        <f t="shared" si="22"/>
        <v>6dx2.1</v>
      </c>
      <c r="BN49" t="str">
        <f t="shared" si="22"/>
        <v>6dx1.7</v>
      </c>
      <c r="BO49" t="str">
        <f t="shared" ref="BO49:BS49" si="23">"6dx"&amp;ROUND(BO47/(3.5*6),1)</f>
        <v>6dx1.9</v>
      </c>
      <c r="BP49" t="str">
        <f t="shared" si="23"/>
        <v>6dx2.2</v>
      </c>
      <c r="BQ49" t="str">
        <f t="shared" si="23"/>
        <v>6dx3</v>
      </c>
      <c r="BR49" t="str">
        <f t="shared" si="23"/>
        <v>6dx36.3</v>
      </c>
      <c r="BS49" t="str">
        <f t="shared" si="23"/>
        <v>6dx162</v>
      </c>
    </row>
    <row r="50" spans="2:71" customFormat="1"/>
    <row r="51" spans="2:71" customFormat="1"/>
    <row r="52" spans="2:71" customFormat="1"/>
    <row r="53" spans="2:71" customFormat="1"/>
    <row r="54" spans="2:71" customFormat="1"/>
    <row r="55" spans="2:71" customFormat="1"/>
    <row r="56" spans="2:71" customFormat="1"/>
    <row r="57" spans="2:71" customFormat="1"/>
    <row r="58" spans="2:71" customFormat="1"/>
    <row r="59" spans="2:71" customFormat="1"/>
    <row r="60" spans="2:71" customFormat="1"/>
    <row r="61" spans="2:71" customFormat="1"/>
    <row r="62" spans="2:71" customFormat="1"/>
    <row r="63" spans="2:71" customFormat="1"/>
    <row r="64" spans="2:71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spans="1:42" customFormat="1"/>
    <row r="258" spans="1:42" customFormat="1"/>
    <row r="259" spans="1:42" customFormat="1"/>
    <row r="260" spans="1:42" customFormat="1"/>
    <row r="261" spans="1:42" customFormat="1"/>
    <row r="262" spans="1:42" customFormat="1"/>
    <row r="263" spans="1:42" customFormat="1"/>
    <row r="264" spans="1:42" customFormat="1"/>
    <row r="265" spans="1:42" customFormat="1"/>
    <row r="266" spans="1:42" customFormat="1"/>
    <row r="267" spans="1:42" customFormat="1"/>
    <row r="268" spans="1:42">
      <c r="A268" s="58" t="s">
        <v>236</v>
      </c>
      <c r="B268" s="58" t="s">
        <v>5</v>
      </c>
      <c r="C268" s="58" t="s">
        <v>52</v>
      </c>
      <c r="D268" s="58" t="s">
        <v>8</v>
      </c>
      <c r="E268" s="58" t="s">
        <v>44</v>
      </c>
      <c r="F268" s="58"/>
      <c r="G268" s="58" t="s">
        <v>205</v>
      </c>
      <c r="AP268" s="11"/>
    </row>
    <row r="269" spans="1:42">
      <c r="A269" s="58" t="s">
        <v>89</v>
      </c>
      <c r="B269" s="58">
        <v>40</v>
      </c>
      <c r="C269" s="58">
        <v>5.6</v>
      </c>
      <c r="D269" s="58">
        <v>315.7</v>
      </c>
      <c r="E269" s="58" t="s">
        <v>126</v>
      </c>
      <c r="F269" s="58"/>
      <c r="G269" s="58">
        <v>1488</v>
      </c>
      <c r="AP269"/>
    </row>
    <row r="270" spans="1:42">
      <c r="A270" s="58" t="s">
        <v>171</v>
      </c>
      <c r="B270" s="58">
        <v>86</v>
      </c>
      <c r="C270" s="58">
        <v>7.62</v>
      </c>
      <c r="D270" s="58">
        <v>307.10000000000002</v>
      </c>
      <c r="E270" s="58" t="s">
        <v>180</v>
      </c>
      <c r="F270" s="58"/>
      <c r="G270" s="58">
        <v>1671</v>
      </c>
      <c r="AP270" s="44"/>
    </row>
    <row r="271" spans="1:42">
      <c r="A271" s="58" t="s">
        <v>88</v>
      </c>
      <c r="B271" s="58">
        <v>100</v>
      </c>
      <c r="C271" s="58">
        <v>9</v>
      </c>
      <c r="D271" s="58">
        <v>258.7</v>
      </c>
      <c r="E271" s="58" t="s">
        <v>90</v>
      </c>
      <c r="F271" s="58"/>
      <c r="G271" s="58">
        <v>1312</v>
      </c>
      <c r="AP271" s="44"/>
    </row>
    <row r="272" spans="1:42">
      <c r="A272" s="58" t="s">
        <v>148</v>
      </c>
      <c r="B272" s="59">
        <v>31</v>
      </c>
      <c r="C272" s="59">
        <v>5.5</v>
      </c>
      <c r="D272" s="59">
        <v>600.4</v>
      </c>
      <c r="E272" s="59" t="s">
        <v>76</v>
      </c>
      <c r="F272" s="59"/>
      <c r="G272" s="59">
        <v>1665</v>
      </c>
      <c r="H272" s="42"/>
      <c r="I272" s="42"/>
      <c r="J272" s="42"/>
      <c r="K272" s="43"/>
      <c r="L272" s="43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1:53">
      <c r="A273" s="58" t="s">
        <v>121</v>
      </c>
      <c r="B273" s="58">
        <v>24.7</v>
      </c>
      <c r="C273" s="58">
        <v>4.5999999999999996</v>
      </c>
      <c r="D273" s="58">
        <v>725</v>
      </c>
      <c r="E273" s="58" t="s">
        <v>75</v>
      </c>
      <c r="F273" s="58"/>
      <c r="G273" s="58">
        <v>2031</v>
      </c>
      <c r="H273"/>
      <c r="I273"/>
      <c r="J273"/>
      <c r="K273" s="44"/>
      <c r="L273" s="44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</row>
    <row r="274" spans="1:53">
      <c r="A274" s="58" t="s">
        <v>64</v>
      </c>
      <c r="B274" s="58">
        <v>230</v>
      </c>
      <c r="C274" s="60">
        <v>11.43</v>
      </c>
      <c r="D274" s="60">
        <v>245.5</v>
      </c>
      <c r="E274" s="60" t="s">
        <v>153</v>
      </c>
      <c r="F274" s="60"/>
      <c r="G274" s="60">
        <v>1738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spans="1:53">
      <c r="A275" s="58" t="s">
        <v>67</v>
      </c>
      <c r="B275" s="58">
        <v>147</v>
      </c>
      <c r="C275" s="60">
        <v>9</v>
      </c>
      <c r="D275" s="60">
        <v>315</v>
      </c>
      <c r="E275" s="60" t="s">
        <v>76</v>
      </c>
      <c r="F275" s="60"/>
      <c r="G275" s="60">
        <v>2017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/>
      <c r="AR275"/>
      <c r="AS275"/>
      <c r="AT275"/>
      <c r="AU275"/>
      <c r="AV275"/>
      <c r="AW275"/>
      <c r="AX275"/>
      <c r="AY275"/>
      <c r="AZ275"/>
      <c r="BA275"/>
    </row>
    <row r="276" spans="1:53">
      <c r="A276" s="58" t="s">
        <v>83</v>
      </c>
      <c r="B276" s="58">
        <v>31</v>
      </c>
      <c r="C276" s="61">
        <v>5.7</v>
      </c>
      <c r="D276" s="61">
        <v>715.4</v>
      </c>
      <c r="E276" s="61" t="s">
        <v>122</v>
      </c>
      <c r="F276" s="61"/>
      <c r="G276" s="61">
        <v>1695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/>
      <c r="AP276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</row>
    <row r="277" spans="1:53">
      <c r="A277" s="58" t="s">
        <v>59</v>
      </c>
      <c r="B277" s="58">
        <v>180</v>
      </c>
      <c r="C277" s="61">
        <v>10</v>
      </c>
      <c r="D277" s="61">
        <v>299.89999999999998</v>
      </c>
      <c r="E277" s="61" t="s">
        <v>76</v>
      </c>
      <c r="F277" s="61"/>
      <c r="G277" s="61">
        <v>1955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</row>
    <row r="278" spans="1:53">
      <c r="A278" s="58" t="s">
        <v>65</v>
      </c>
      <c r="B278" s="58">
        <v>115</v>
      </c>
      <c r="C278" s="61">
        <v>9</v>
      </c>
      <c r="D278" s="61">
        <v>395.8</v>
      </c>
      <c r="E278" s="61" t="s">
        <v>75</v>
      </c>
      <c r="F278" s="61"/>
      <c r="G278" s="61">
        <v>1819</v>
      </c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11"/>
      <c r="AR278" s="11"/>
      <c r="AS278" s="11"/>
      <c r="AT278" s="11"/>
      <c r="AU278" s="11"/>
      <c r="AV278" s="44"/>
      <c r="AW278" s="44"/>
      <c r="AX278" s="44"/>
      <c r="AY278" s="44"/>
      <c r="AZ278" s="44"/>
      <c r="BA278" s="44"/>
    </row>
    <row r="279" spans="1:53">
      <c r="A279" s="58" t="s">
        <v>66</v>
      </c>
      <c r="B279" s="58">
        <v>124</v>
      </c>
      <c r="C279" s="58">
        <v>9</v>
      </c>
      <c r="D279" s="58">
        <v>381.1</v>
      </c>
      <c r="E279" s="58" t="s">
        <v>75</v>
      </c>
      <c r="F279" s="58"/>
      <c r="G279" s="58">
        <v>1907</v>
      </c>
      <c r="H279" s="11"/>
      <c r="I279"/>
      <c r="J279"/>
      <c r="K279" s="44"/>
      <c r="L279" s="44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</row>
    <row r="280" spans="1:53">
      <c r="A280" s="58" t="s">
        <v>68</v>
      </c>
      <c r="B280" s="58">
        <v>125</v>
      </c>
      <c r="C280" s="58">
        <v>9</v>
      </c>
      <c r="D280" s="58">
        <v>404.6</v>
      </c>
      <c r="E280" s="58" t="s">
        <v>122</v>
      </c>
      <c r="F280" s="58"/>
      <c r="G280" s="58">
        <v>1976</v>
      </c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</row>
    <row r="281" spans="1:53">
      <c r="A281" s="58" t="s">
        <v>70</v>
      </c>
      <c r="B281" s="58">
        <v>125</v>
      </c>
      <c r="C281" s="58">
        <v>9</v>
      </c>
      <c r="D281" s="58">
        <v>415.2</v>
      </c>
      <c r="E281" s="58" t="s">
        <v>122</v>
      </c>
      <c r="F281" s="58"/>
      <c r="G281" s="58">
        <v>2000</v>
      </c>
      <c r="AQ281" s="11"/>
      <c r="AR281" s="11"/>
      <c r="AS281" s="11"/>
      <c r="AT281" s="11"/>
      <c r="AU281" s="11"/>
      <c r="AV281"/>
      <c r="AW281"/>
      <c r="AX281"/>
      <c r="AY281"/>
      <c r="AZ281"/>
      <c r="BA281"/>
    </row>
    <row r="282" spans="1:53">
      <c r="A282" s="58" t="s">
        <v>155</v>
      </c>
      <c r="B282" s="58">
        <v>48</v>
      </c>
      <c r="C282" s="58">
        <v>4.32</v>
      </c>
      <c r="D282" s="58">
        <v>634.4</v>
      </c>
      <c r="E282" s="58" t="s">
        <v>74</v>
      </c>
      <c r="F282" s="58"/>
      <c r="G282" s="58">
        <v>3789</v>
      </c>
    </row>
    <row r="283" spans="1:53">
      <c r="A283" s="58" t="s">
        <v>91</v>
      </c>
      <c r="B283" s="58">
        <v>47</v>
      </c>
      <c r="C283" s="58">
        <v>4.3</v>
      </c>
      <c r="D283" s="58">
        <v>640.29999999999995</v>
      </c>
      <c r="E283" s="58" t="s">
        <v>74</v>
      </c>
      <c r="F283" s="58"/>
      <c r="G283" s="58">
        <v>3767</v>
      </c>
    </row>
    <row r="284" spans="1:53">
      <c r="A284" s="58" t="s">
        <v>69</v>
      </c>
      <c r="B284" s="58">
        <v>180</v>
      </c>
      <c r="C284" s="58">
        <v>10</v>
      </c>
      <c r="D284" s="58">
        <v>350.7</v>
      </c>
      <c r="E284" s="58" t="s">
        <v>122</v>
      </c>
      <c r="F284" s="58"/>
      <c r="G284" s="58">
        <v>2109</v>
      </c>
    </row>
    <row r="285" spans="1:53">
      <c r="A285" s="58" t="s">
        <v>159</v>
      </c>
      <c r="B285" s="58">
        <v>23</v>
      </c>
      <c r="C285" s="58">
        <v>4.32</v>
      </c>
      <c r="D285" s="58">
        <v>910.8</v>
      </c>
      <c r="E285" s="58" t="s">
        <v>74</v>
      </c>
      <c r="F285" s="58"/>
      <c r="G285" s="58">
        <v>2358</v>
      </c>
    </row>
    <row r="286" spans="1:53">
      <c r="A286" s="58" t="s">
        <v>102</v>
      </c>
      <c r="B286" s="58">
        <v>200</v>
      </c>
      <c r="C286" s="58">
        <v>11</v>
      </c>
      <c r="D286" s="58">
        <v>342.3</v>
      </c>
      <c r="E286" s="58" t="s">
        <v>122</v>
      </c>
      <c r="F286" s="58"/>
      <c r="G286" s="58">
        <v>1936</v>
      </c>
    </row>
    <row r="287" spans="1:53">
      <c r="A287" s="58" t="s">
        <v>149</v>
      </c>
      <c r="B287" s="58">
        <v>60</v>
      </c>
      <c r="C287" s="58">
        <v>5.7</v>
      </c>
      <c r="D287" s="58">
        <v>656.4</v>
      </c>
      <c r="E287" s="58" t="s">
        <v>156</v>
      </c>
      <c r="F287" s="58"/>
      <c r="G287" s="58">
        <v>2889</v>
      </c>
    </row>
    <row r="288" spans="1:53">
      <c r="A288" s="58" t="s">
        <v>103</v>
      </c>
      <c r="B288" s="58">
        <v>49</v>
      </c>
      <c r="C288" s="58">
        <v>4.92</v>
      </c>
      <c r="D288" s="58">
        <v>931.5</v>
      </c>
      <c r="E288" s="58" t="s">
        <v>133</v>
      </c>
      <c r="F288" s="58"/>
      <c r="G288" s="58">
        <v>3660</v>
      </c>
    </row>
    <row r="289" spans="1:7">
      <c r="A289" s="58" t="s">
        <v>111</v>
      </c>
      <c r="B289" s="58">
        <v>52.5</v>
      </c>
      <c r="C289" s="58">
        <v>5.45</v>
      </c>
      <c r="D289" s="58">
        <v>900.2</v>
      </c>
      <c r="E289" s="58" t="s">
        <v>134</v>
      </c>
      <c r="F289" s="58"/>
      <c r="G289" s="58">
        <v>3205</v>
      </c>
    </row>
    <row r="290" spans="1:7">
      <c r="A290" s="58" t="s">
        <v>146</v>
      </c>
      <c r="B290" s="58">
        <v>300</v>
      </c>
      <c r="C290" s="58">
        <v>12.7</v>
      </c>
      <c r="D290" s="58">
        <v>399.4</v>
      </c>
      <c r="E290" s="58" t="s">
        <v>92</v>
      </c>
      <c r="F290" s="58"/>
      <c r="G290" s="58">
        <v>2308</v>
      </c>
    </row>
    <row r="291" spans="1:7">
      <c r="A291" s="58" t="s">
        <v>188</v>
      </c>
      <c r="B291" s="58">
        <v>240</v>
      </c>
      <c r="C291" s="58">
        <v>10.97</v>
      </c>
      <c r="D291" s="58">
        <v>427</v>
      </c>
      <c r="E291" s="58" t="s">
        <v>92</v>
      </c>
      <c r="F291" s="58"/>
      <c r="G291" s="58">
        <v>2531</v>
      </c>
    </row>
    <row r="292" spans="1:7">
      <c r="A292" s="58" t="s">
        <v>100</v>
      </c>
      <c r="B292" s="58">
        <v>76</v>
      </c>
      <c r="C292" s="58">
        <v>5.5</v>
      </c>
      <c r="D292" s="58">
        <v>802.6</v>
      </c>
      <c r="E292" s="58" t="s">
        <v>133</v>
      </c>
      <c r="F292" s="58"/>
      <c r="G292" s="58">
        <v>4129</v>
      </c>
    </row>
    <row r="293" spans="1:7">
      <c r="A293" s="58" t="s">
        <v>84</v>
      </c>
      <c r="B293" s="58">
        <v>300</v>
      </c>
      <c r="C293" s="58">
        <v>12.7</v>
      </c>
      <c r="D293" s="58">
        <v>420.8</v>
      </c>
      <c r="E293" s="58" t="s">
        <v>216</v>
      </c>
      <c r="F293" s="58"/>
      <c r="G293" s="58">
        <v>2366</v>
      </c>
    </row>
    <row r="294" spans="1:7">
      <c r="A294" s="58" t="s">
        <v>185</v>
      </c>
      <c r="B294" s="58">
        <v>210</v>
      </c>
      <c r="C294" s="58">
        <v>10</v>
      </c>
      <c r="D294" s="58">
        <v>840.3</v>
      </c>
      <c r="E294" s="58" t="s">
        <v>138</v>
      </c>
      <c r="F294" s="58"/>
      <c r="G294" s="58">
        <v>3609</v>
      </c>
    </row>
    <row r="295" spans="1:7">
      <c r="A295" s="58" t="s">
        <v>186</v>
      </c>
      <c r="B295" s="58">
        <v>210</v>
      </c>
      <c r="C295" s="58">
        <v>10</v>
      </c>
      <c r="D295" s="58">
        <v>908.5</v>
      </c>
      <c r="E295" s="58" t="s">
        <v>139</v>
      </c>
      <c r="F295" s="58"/>
      <c r="G295" s="58">
        <v>3736</v>
      </c>
    </row>
    <row r="296" spans="1:7">
      <c r="A296" s="58" t="s">
        <v>63</v>
      </c>
      <c r="B296" s="58">
        <v>55</v>
      </c>
      <c r="C296" s="58">
        <v>5.56</v>
      </c>
      <c r="D296" s="58">
        <v>993.3</v>
      </c>
      <c r="E296" s="58" t="s">
        <v>112</v>
      </c>
      <c r="F296" s="58"/>
      <c r="G296" s="58">
        <v>3367</v>
      </c>
    </row>
    <row r="297" spans="1:7">
      <c r="A297" s="58" t="s">
        <v>79</v>
      </c>
      <c r="B297" s="58">
        <v>52</v>
      </c>
      <c r="C297" s="58">
        <v>5.56</v>
      </c>
      <c r="D297" s="58">
        <v>1025.2</v>
      </c>
      <c r="E297" s="58" t="s">
        <v>112</v>
      </c>
      <c r="F297" s="58"/>
      <c r="G297" s="58">
        <v>3252</v>
      </c>
    </row>
    <row r="298" spans="1:7">
      <c r="A298" s="58" t="s">
        <v>62</v>
      </c>
      <c r="B298" s="58">
        <v>62</v>
      </c>
      <c r="C298" s="58">
        <v>5.56</v>
      </c>
      <c r="D298" s="58">
        <v>943.7</v>
      </c>
      <c r="E298" s="58" t="s">
        <v>101</v>
      </c>
      <c r="F298" s="58"/>
      <c r="G298" s="58">
        <v>3651</v>
      </c>
    </row>
    <row r="299" spans="1:7">
      <c r="A299" s="58" t="s">
        <v>165</v>
      </c>
      <c r="B299" s="58">
        <v>65</v>
      </c>
      <c r="C299" s="58">
        <v>5.8</v>
      </c>
      <c r="D299" s="58">
        <v>970.7</v>
      </c>
      <c r="E299" s="58" t="s">
        <v>101</v>
      </c>
      <c r="F299" s="58"/>
      <c r="G299" s="58">
        <v>3580</v>
      </c>
    </row>
    <row r="300" spans="1:7">
      <c r="A300" s="58" t="s">
        <v>85</v>
      </c>
      <c r="B300" s="58">
        <v>122</v>
      </c>
      <c r="C300" s="58">
        <v>7.62</v>
      </c>
      <c r="D300" s="58">
        <v>722.2</v>
      </c>
      <c r="E300" s="58" t="s">
        <v>112</v>
      </c>
      <c r="F300" s="58"/>
      <c r="G300" s="58">
        <v>3373</v>
      </c>
    </row>
    <row r="301" spans="1:7">
      <c r="A301" s="58" t="s">
        <v>183</v>
      </c>
      <c r="B301" s="58">
        <v>90</v>
      </c>
      <c r="C301" s="58">
        <v>6</v>
      </c>
      <c r="D301" s="58">
        <v>999.3</v>
      </c>
      <c r="E301" s="58" t="s">
        <v>110</v>
      </c>
      <c r="F301" s="58"/>
      <c r="G301" s="58">
        <v>4532</v>
      </c>
    </row>
    <row r="302" spans="1:7">
      <c r="A302" s="58" t="s">
        <v>189</v>
      </c>
      <c r="B302" s="58">
        <v>120</v>
      </c>
      <c r="C302" s="58">
        <v>6.86</v>
      </c>
      <c r="D302" s="58">
        <v>320</v>
      </c>
      <c r="E302" s="58" t="s">
        <v>76</v>
      </c>
      <c r="F302" s="58"/>
      <c r="G302" s="58">
        <v>2729</v>
      </c>
    </row>
    <row r="303" spans="1:7">
      <c r="A303" s="58" t="s">
        <v>99</v>
      </c>
      <c r="B303" s="58">
        <v>120</v>
      </c>
      <c r="C303" s="58">
        <v>6.86</v>
      </c>
      <c r="D303" s="58">
        <v>796.2</v>
      </c>
      <c r="E303" s="58" t="s">
        <v>222</v>
      </c>
      <c r="F303" s="58"/>
      <c r="G303" s="58">
        <v>4168</v>
      </c>
    </row>
    <row r="304" spans="1:7">
      <c r="A304" s="58" t="s">
        <v>109</v>
      </c>
      <c r="B304" s="58">
        <v>39</v>
      </c>
      <c r="C304" s="58">
        <v>3</v>
      </c>
      <c r="D304" s="58">
        <v>1300.0999999999999</v>
      </c>
      <c r="E304" s="58" t="s">
        <v>160</v>
      </c>
      <c r="F304" s="58"/>
      <c r="G304" s="58">
        <v>8188</v>
      </c>
    </row>
    <row r="305" spans="1:7">
      <c r="A305" s="58" t="s">
        <v>107</v>
      </c>
      <c r="B305" s="58">
        <v>62</v>
      </c>
      <c r="C305" s="58">
        <v>5.56</v>
      </c>
      <c r="D305" s="58">
        <v>1086.0999999999999</v>
      </c>
      <c r="E305" s="58" t="s">
        <v>135</v>
      </c>
      <c r="F305" s="58"/>
      <c r="G305" s="58">
        <v>3885</v>
      </c>
    </row>
    <row r="306" spans="1:7">
      <c r="A306" s="58" t="s">
        <v>164</v>
      </c>
      <c r="B306" s="58">
        <v>133</v>
      </c>
      <c r="C306" s="58">
        <v>7</v>
      </c>
      <c r="D306" s="58">
        <v>778.6</v>
      </c>
      <c r="E306" s="58" t="s">
        <v>135</v>
      </c>
      <c r="F306" s="58"/>
      <c r="G306" s="58">
        <v>4356</v>
      </c>
    </row>
    <row r="307" spans="1:7">
      <c r="A307" s="58" t="s">
        <v>225</v>
      </c>
      <c r="B307" s="58">
        <v>44</v>
      </c>
      <c r="C307" s="58">
        <v>3</v>
      </c>
      <c r="D307" s="58">
        <v>1325.9</v>
      </c>
      <c r="E307" s="58" t="s">
        <v>80</v>
      </c>
      <c r="F307" s="58"/>
      <c r="G307" s="58">
        <v>9167</v>
      </c>
    </row>
    <row r="308" spans="1:7">
      <c r="A308" s="58" t="s">
        <v>60</v>
      </c>
      <c r="B308" s="58">
        <v>168</v>
      </c>
      <c r="C308" s="58">
        <v>7.62</v>
      </c>
      <c r="D308" s="58">
        <v>754.1</v>
      </c>
      <c r="E308" s="58" t="s">
        <v>125</v>
      </c>
      <c r="F308" s="58"/>
      <c r="G308" s="58">
        <v>4538</v>
      </c>
    </row>
    <row r="309" spans="1:7">
      <c r="A309" s="58" t="s">
        <v>179</v>
      </c>
      <c r="B309" s="58">
        <v>150.5</v>
      </c>
      <c r="C309" s="58">
        <v>7.62</v>
      </c>
      <c r="D309" s="58">
        <v>838.2</v>
      </c>
      <c r="E309" s="58" t="s">
        <v>110</v>
      </c>
      <c r="F309" s="58"/>
      <c r="G309" s="58">
        <v>4326</v>
      </c>
    </row>
    <row r="310" spans="1:7">
      <c r="A310" s="58" t="s">
        <v>124</v>
      </c>
      <c r="B310" s="58">
        <v>174</v>
      </c>
      <c r="C310" s="58">
        <v>7.9</v>
      </c>
      <c r="D310" s="58">
        <v>743.9</v>
      </c>
      <c r="E310" s="58" t="s">
        <v>125</v>
      </c>
      <c r="F310" s="58"/>
      <c r="G310" s="58">
        <v>4368</v>
      </c>
    </row>
    <row r="311" spans="1:7">
      <c r="A311" s="58" t="s">
        <v>143</v>
      </c>
      <c r="B311" s="58">
        <v>54</v>
      </c>
      <c r="C311" s="58">
        <v>7.8</v>
      </c>
      <c r="D311" s="58">
        <v>458.3</v>
      </c>
      <c r="E311" s="58" t="s">
        <v>153</v>
      </c>
      <c r="F311" s="58"/>
      <c r="G311" s="58">
        <v>1298</v>
      </c>
    </row>
    <row r="312" spans="1:7">
      <c r="A312" s="58" t="s">
        <v>172</v>
      </c>
      <c r="B312" s="58">
        <v>550</v>
      </c>
      <c r="C312" s="58">
        <v>18.5</v>
      </c>
      <c r="D312" s="58">
        <v>430.9</v>
      </c>
      <c r="E312" s="58" t="s">
        <v>133</v>
      </c>
      <c r="F312" s="58"/>
      <c r="G312" s="58">
        <v>2108</v>
      </c>
    </row>
    <row r="313" spans="1:7">
      <c r="A313" s="58" t="s">
        <v>106</v>
      </c>
      <c r="B313" s="58">
        <v>190</v>
      </c>
      <c r="C313" s="58">
        <v>7.5</v>
      </c>
      <c r="D313" s="58">
        <v>749.4</v>
      </c>
      <c r="E313" s="58" t="s">
        <v>110</v>
      </c>
      <c r="F313" s="58"/>
      <c r="G313" s="58">
        <v>5174</v>
      </c>
    </row>
    <row r="314" spans="1:7">
      <c r="A314" s="58" t="s">
        <v>61</v>
      </c>
      <c r="B314" s="58">
        <v>168</v>
      </c>
      <c r="C314" s="58">
        <v>7.62</v>
      </c>
      <c r="D314" s="58">
        <v>840</v>
      </c>
      <c r="E314" s="58" t="s">
        <v>160</v>
      </c>
      <c r="F314" s="58"/>
      <c r="G314" s="58">
        <v>4763</v>
      </c>
    </row>
    <row r="315" spans="1:7">
      <c r="A315" s="58" t="s">
        <v>86</v>
      </c>
      <c r="B315" s="58">
        <v>180</v>
      </c>
      <c r="C315" s="58">
        <v>7.62</v>
      </c>
      <c r="D315" s="58">
        <v>877.7</v>
      </c>
      <c r="E315" s="58" t="s">
        <v>80</v>
      </c>
      <c r="F315" s="58"/>
      <c r="G315" s="58">
        <v>5156</v>
      </c>
    </row>
    <row r="316" spans="1:7">
      <c r="A316" s="58" t="s">
        <v>169</v>
      </c>
      <c r="B316" s="58">
        <v>200</v>
      </c>
      <c r="C316" s="58">
        <v>8</v>
      </c>
      <c r="D316" s="58">
        <v>860.6</v>
      </c>
      <c r="E316" s="58" t="s">
        <v>139</v>
      </c>
      <c r="F316" s="58"/>
      <c r="G316" s="58">
        <v>5146</v>
      </c>
    </row>
    <row r="317" spans="1:7">
      <c r="A317" s="58" t="s">
        <v>113</v>
      </c>
      <c r="B317" s="58">
        <v>250</v>
      </c>
      <c r="C317" s="58">
        <v>8.59</v>
      </c>
      <c r="D317" s="58">
        <v>781.8</v>
      </c>
      <c r="E317" s="58" t="s">
        <v>80</v>
      </c>
      <c r="F317" s="58"/>
      <c r="G317" s="58">
        <v>5288</v>
      </c>
    </row>
    <row r="318" spans="1:7">
      <c r="A318" s="58" t="s">
        <v>120</v>
      </c>
      <c r="B318" s="58">
        <v>250</v>
      </c>
      <c r="C318" s="58">
        <v>8.59</v>
      </c>
      <c r="D318" s="58">
        <v>833.2</v>
      </c>
      <c r="E318" s="58" t="s">
        <v>230</v>
      </c>
      <c r="F318" s="58"/>
      <c r="G318" s="58">
        <v>5440</v>
      </c>
    </row>
    <row r="319" spans="1:7">
      <c r="A319" s="58" t="s">
        <v>145</v>
      </c>
      <c r="B319" s="58">
        <v>510</v>
      </c>
      <c r="C319" s="58">
        <v>11.6</v>
      </c>
      <c r="D319" s="58">
        <v>586.70000000000005</v>
      </c>
      <c r="E319" s="58" t="s">
        <v>80</v>
      </c>
      <c r="F319" s="58"/>
      <c r="G319" s="58">
        <v>5116</v>
      </c>
    </row>
    <row r="320" spans="1:7">
      <c r="A320" s="58" t="s">
        <v>151</v>
      </c>
      <c r="B320" s="58">
        <v>340</v>
      </c>
      <c r="C320" s="58">
        <v>10.1</v>
      </c>
      <c r="D320" s="58">
        <v>849.5</v>
      </c>
      <c r="E320" s="58" t="s">
        <v>152</v>
      </c>
      <c r="F320" s="58"/>
      <c r="G320" s="58">
        <v>5410</v>
      </c>
    </row>
    <row r="321" spans="1:7">
      <c r="A321" s="58" t="s">
        <v>104</v>
      </c>
      <c r="B321" s="58">
        <v>100</v>
      </c>
      <c r="C321" s="58">
        <v>4</v>
      </c>
      <c r="D321" s="58">
        <v>1738</v>
      </c>
      <c r="E321" s="58" t="s">
        <v>140</v>
      </c>
      <c r="F321" s="58"/>
      <c r="G321" s="58">
        <v>12737</v>
      </c>
    </row>
    <row r="322" spans="1:7">
      <c r="A322" s="58" t="s">
        <v>87</v>
      </c>
      <c r="B322" s="58">
        <v>660</v>
      </c>
      <c r="C322" s="58">
        <v>12.7</v>
      </c>
      <c r="D322" s="58">
        <v>889.3</v>
      </c>
      <c r="E322" s="58" t="s">
        <v>182</v>
      </c>
      <c r="F322" s="58"/>
      <c r="G322" s="58">
        <v>6595</v>
      </c>
    </row>
    <row r="323" spans="1:7">
      <c r="A323" s="58" t="s">
        <v>174</v>
      </c>
      <c r="B323" s="58">
        <v>980</v>
      </c>
      <c r="C323" s="58">
        <v>14.5</v>
      </c>
      <c r="D323" s="58">
        <v>1009.9</v>
      </c>
      <c r="E323" s="58" t="s">
        <v>175</v>
      </c>
      <c r="F323" s="58"/>
      <c r="G323" s="58">
        <v>7810</v>
      </c>
    </row>
    <row r="324" spans="1:7">
      <c r="A324" s="58" t="s">
        <v>98</v>
      </c>
      <c r="B324" s="58">
        <v>65848.7</v>
      </c>
      <c r="C324" s="58">
        <v>26.92</v>
      </c>
      <c r="D324" s="58">
        <v>1416.3</v>
      </c>
      <c r="E324" s="58" t="s">
        <v>141</v>
      </c>
      <c r="F324" s="58"/>
      <c r="G324" s="58">
        <v>118505</v>
      </c>
    </row>
    <row r="325" spans="1:7">
      <c r="A325" s="58" t="s">
        <v>82</v>
      </c>
      <c r="B325" s="58">
        <v>18886320</v>
      </c>
      <c r="C325" s="58">
        <v>406</v>
      </c>
      <c r="D325" s="58">
        <v>762.1</v>
      </c>
      <c r="E325" s="58" t="s">
        <v>142</v>
      </c>
      <c r="F325" s="58"/>
      <c r="G325" s="58">
        <v>110295</v>
      </c>
    </row>
  </sheetData>
  <phoneticPr fontId="0" type="noConversion"/>
  <conditionalFormatting sqref="B39:BS43">
    <cfRule type="cellIs" dxfId="0" priority="1" operator="between">
      <formula>1.5</formula>
      <formula>2.5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59"/>
  <sheetViews>
    <sheetView workbookViewId="0">
      <pane ySplit="1320" topLeftCell="A70" activePane="bottomLeft"/>
      <selection activeCell="H1" sqref="H1"/>
      <selection pane="bottomLeft" activeCell="B99" sqref="B99"/>
    </sheetView>
  </sheetViews>
  <sheetFormatPr defaultRowHeight="12.75"/>
  <cols>
    <col min="1" max="1" width="22.42578125" bestFit="1" customWidth="1"/>
    <col min="2" max="2" width="13.42578125" bestFit="1" customWidth="1"/>
    <col min="3" max="3" width="11.28515625" bestFit="1" customWidth="1"/>
    <col min="4" max="4" width="14.85546875" bestFit="1" customWidth="1"/>
    <col min="5" max="5" width="13.140625" bestFit="1" customWidth="1"/>
    <col min="6" max="6" width="15.7109375" bestFit="1" customWidth="1"/>
    <col min="7" max="9" width="15.7109375" customWidth="1"/>
    <col min="10" max="10" width="18.28515625" bestFit="1" customWidth="1"/>
    <col min="11" max="11" width="18.28515625" customWidth="1"/>
    <col min="12" max="12" width="17.85546875" bestFit="1" customWidth="1"/>
    <col min="20" max="20" width="12" bestFit="1" customWidth="1"/>
  </cols>
  <sheetData>
    <row r="1" spans="1:36">
      <c r="N1" s="84" t="s">
        <v>463</v>
      </c>
      <c r="O1">
        <v>0</v>
      </c>
    </row>
    <row r="2" spans="1:36">
      <c r="G2">
        <f>(PI()*(D5/2000)^2)</f>
        <v>4.9087385212340522E-4</v>
      </c>
      <c r="N2" s="84" t="s">
        <v>464</v>
      </c>
      <c r="O2">
        <v>0</v>
      </c>
    </row>
    <row r="3" spans="1:36">
      <c r="O3">
        <v>3</v>
      </c>
    </row>
    <row r="4" spans="1:36">
      <c r="A4" t="s">
        <v>236</v>
      </c>
      <c r="B4" t="s">
        <v>5</v>
      </c>
      <c r="C4" t="s">
        <v>33</v>
      </c>
      <c r="D4" t="s">
        <v>52</v>
      </c>
      <c r="E4" t="s">
        <v>22</v>
      </c>
      <c r="F4" t="s">
        <v>72</v>
      </c>
      <c r="G4" s="91" t="s">
        <v>471</v>
      </c>
      <c r="H4" s="91" t="s">
        <v>472</v>
      </c>
      <c r="I4" t="s">
        <v>284</v>
      </c>
      <c r="J4" t="s">
        <v>457</v>
      </c>
      <c r="K4" s="84" t="s">
        <v>459</v>
      </c>
      <c r="L4" s="84" t="s">
        <v>460</v>
      </c>
      <c r="M4" s="84" t="s">
        <v>458</v>
      </c>
      <c r="N4" s="91" t="s">
        <v>469</v>
      </c>
      <c r="O4" s="91" t="s">
        <v>470</v>
      </c>
    </row>
    <row r="5" spans="1:36">
      <c r="A5" s="84" t="s">
        <v>465</v>
      </c>
      <c r="B5">
        <v>1000</v>
      </c>
      <c r="C5">
        <v>30</v>
      </c>
      <c r="D5">
        <v>25</v>
      </c>
      <c r="E5">
        <v>120</v>
      </c>
      <c r="F5" s="84" t="s">
        <v>466</v>
      </c>
      <c r="G5" s="92">
        <f>ROUND(SQRT((E5^1.04)/((PI()*(D5/2000)^2)^0.314))/13.3926,1)/3.5</f>
        <v>0.8571428571428571</v>
      </c>
      <c r="H5" s="92">
        <f>10^((ROUND(6*LOG(G5),0)-5)/6)</f>
        <v>0.14677992676220694</v>
      </c>
      <c r="I5" s="84">
        <v>1</v>
      </c>
      <c r="J5" s="11">
        <f>E5/I5/B5</f>
        <v>0.12</v>
      </c>
      <c r="K5" s="44">
        <f t="shared" ref="K5:K37" si="0">ROUND(LOG(J5),2)</f>
        <v>-0.92</v>
      </c>
      <c r="L5" s="44">
        <f>ROUND(2.3*LOG(J5)-2.25,0)</f>
        <v>-4</v>
      </c>
      <c r="M5">
        <f>TRUNC(6*LOG(D5/25.4/36)-2,0)</f>
        <v>-11</v>
      </c>
      <c r="N5" s="11">
        <f>10^((L5+M5+14)/6)</f>
        <v>0.68129206905796125</v>
      </c>
      <c r="O5" s="83">
        <f t="shared" ref="O5:O25" si="1">10^((L5+M5+14+$O$1*-2+$O$2*-3-$O$3)/6)</f>
        <v>0.21544346900318836</v>
      </c>
      <c r="T5" s="84" t="s">
        <v>467</v>
      </c>
      <c r="U5" s="84" t="s">
        <v>468</v>
      </c>
    </row>
    <row r="6" spans="1:36">
      <c r="A6" t="s">
        <v>64</v>
      </c>
      <c r="B6">
        <v>230</v>
      </c>
      <c r="C6">
        <v>1.5</v>
      </c>
      <c r="D6">
        <v>11.43</v>
      </c>
      <c r="E6">
        <v>449.3</v>
      </c>
      <c r="F6" t="s">
        <v>306</v>
      </c>
      <c r="G6" s="92">
        <f t="shared" ref="G6:G69" si="2">ROUND(SQRT((E6^1.04)/((PI()*(D6/2000)^2)^0.314))/13.3926,1)/3.5</f>
        <v>2.1714285714285713</v>
      </c>
      <c r="H6" s="92">
        <f t="shared" ref="H6:H69" si="3">10^((ROUND(6*LOG(G6),0)-5)/6)</f>
        <v>0.31622776601683794</v>
      </c>
      <c r="I6">
        <v>1</v>
      </c>
      <c r="J6" s="11">
        <f t="shared" ref="J6:J37" si="4">E6/I6/B6</f>
        <v>1.9534782608695653</v>
      </c>
      <c r="K6" s="44">
        <f t="shared" si="0"/>
        <v>0.28999999999999998</v>
      </c>
      <c r="L6" s="44">
        <f t="shared" ref="L6:L37" si="5">ROUND(2.3*LOG(J6)-2.25,0)</f>
        <v>-2</v>
      </c>
      <c r="M6">
        <f t="shared" ref="M6:M37" si="6">TRUNC(6*LOG(D6/25.4/36)-2,0)</f>
        <v>-13</v>
      </c>
      <c r="N6" s="11">
        <f t="shared" ref="N6:N37" si="7">10^((L6+M6+14)/6)</f>
        <v>0.68129206905796125</v>
      </c>
      <c r="O6" s="83">
        <f t="shared" si="1"/>
        <v>0.21544346900318836</v>
      </c>
      <c r="T6">
        <v>1000</v>
      </c>
      <c r="U6">
        <v>16</v>
      </c>
    </row>
    <row r="7" spans="1:36">
      <c r="A7" t="s">
        <v>88</v>
      </c>
      <c r="B7">
        <v>100</v>
      </c>
      <c r="C7">
        <v>1.35</v>
      </c>
      <c r="D7">
        <v>9</v>
      </c>
      <c r="E7">
        <v>216.8</v>
      </c>
      <c r="F7" t="s">
        <v>299</v>
      </c>
      <c r="G7" s="92">
        <f t="shared" si="2"/>
        <v>1.5999999999999999</v>
      </c>
      <c r="H7" s="92">
        <f t="shared" si="3"/>
        <v>0.21544346900318836</v>
      </c>
      <c r="I7">
        <v>1</v>
      </c>
      <c r="J7" s="11">
        <f t="shared" si="4"/>
        <v>2.1680000000000001</v>
      </c>
      <c r="K7" s="44">
        <f t="shared" si="0"/>
        <v>0.34</v>
      </c>
      <c r="L7" s="44">
        <f t="shared" si="5"/>
        <v>-1</v>
      </c>
      <c r="M7">
        <f t="shared" si="6"/>
        <v>-14</v>
      </c>
      <c r="N7" s="11">
        <f t="shared" si="7"/>
        <v>0.68129206905796125</v>
      </c>
      <c r="O7" s="83">
        <f t="shared" si="1"/>
        <v>0.21544346900318836</v>
      </c>
      <c r="T7">
        <v>700</v>
      </c>
      <c r="U7">
        <v>15</v>
      </c>
    </row>
    <row r="8" spans="1:36">
      <c r="A8" t="s">
        <v>59</v>
      </c>
      <c r="B8">
        <v>180</v>
      </c>
      <c r="C8">
        <v>1.8</v>
      </c>
      <c r="D8">
        <v>10</v>
      </c>
      <c r="E8">
        <v>524.70000000000005</v>
      </c>
      <c r="F8" t="s">
        <v>310</v>
      </c>
      <c r="G8" s="92">
        <f t="shared" si="2"/>
        <v>2.4285714285714284</v>
      </c>
      <c r="H8" s="92">
        <f t="shared" si="3"/>
        <v>0.31622776601683794</v>
      </c>
      <c r="I8">
        <v>1</v>
      </c>
      <c r="J8" s="11">
        <f t="shared" si="4"/>
        <v>2.915</v>
      </c>
      <c r="K8" s="44">
        <f t="shared" si="0"/>
        <v>0.46</v>
      </c>
      <c r="L8" s="44">
        <f t="shared" si="5"/>
        <v>-1</v>
      </c>
      <c r="M8">
        <f t="shared" si="6"/>
        <v>-13</v>
      </c>
      <c r="N8" s="11">
        <f t="shared" si="7"/>
        <v>1</v>
      </c>
      <c r="O8" s="83">
        <f t="shared" si="1"/>
        <v>0.31622776601683794</v>
      </c>
      <c r="T8">
        <v>500</v>
      </c>
      <c r="U8">
        <v>14</v>
      </c>
    </row>
    <row r="9" spans="1:36">
      <c r="A9" t="s">
        <v>247</v>
      </c>
      <c r="B9">
        <v>200</v>
      </c>
      <c r="C9">
        <v>2.0499999999999998</v>
      </c>
      <c r="D9">
        <v>11.43</v>
      </c>
      <c r="E9">
        <v>583.9</v>
      </c>
      <c r="F9" t="s">
        <v>313</v>
      </c>
      <c r="G9" s="92">
        <f t="shared" si="2"/>
        <v>2.4857142857142853</v>
      </c>
      <c r="H9" s="92">
        <f t="shared" si="3"/>
        <v>0.31622776601683794</v>
      </c>
      <c r="I9">
        <v>1</v>
      </c>
      <c r="J9" s="11">
        <f t="shared" si="4"/>
        <v>2.9194999999999998</v>
      </c>
      <c r="K9" s="44">
        <f t="shared" si="0"/>
        <v>0.47</v>
      </c>
      <c r="L9" s="44">
        <f t="shared" si="5"/>
        <v>-1</v>
      </c>
      <c r="M9">
        <f t="shared" si="6"/>
        <v>-13</v>
      </c>
      <c r="N9" s="11">
        <f t="shared" si="7"/>
        <v>1</v>
      </c>
      <c r="O9" s="83">
        <f t="shared" si="1"/>
        <v>0.31622776601683794</v>
      </c>
      <c r="T9">
        <v>300</v>
      </c>
      <c r="U9">
        <v>13</v>
      </c>
    </row>
    <row r="10" spans="1:36">
      <c r="A10" t="s">
        <v>171</v>
      </c>
      <c r="B10">
        <v>86</v>
      </c>
      <c r="C10">
        <v>1.5</v>
      </c>
      <c r="D10">
        <v>7.62</v>
      </c>
      <c r="E10">
        <v>262.8</v>
      </c>
      <c r="F10" t="s">
        <v>300</v>
      </c>
      <c r="G10" s="92">
        <f t="shared" si="2"/>
        <v>1.8571428571428572</v>
      </c>
      <c r="H10" s="92">
        <f t="shared" si="3"/>
        <v>0.31622776601683794</v>
      </c>
      <c r="I10">
        <v>1</v>
      </c>
      <c r="J10" s="11">
        <f t="shared" si="4"/>
        <v>3.0558139534883724</v>
      </c>
      <c r="K10" s="44">
        <f t="shared" si="0"/>
        <v>0.49</v>
      </c>
      <c r="L10" s="44">
        <f t="shared" si="5"/>
        <v>-1</v>
      </c>
      <c r="M10">
        <f t="shared" si="6"/>
        <v>-14</v>
      </c>
      <c r="N10" s="11">
        <f t="shared" si="7"/>
        <v>0.68129206905796125</v>
      </c>
      <c r="O10" s="83">
        <f t="shared" si="1"/>
        <v>0.21544346900318836</v>
      </c>
      <c r="T10">
        <v>200</v>
      </c>
      <c r="U10">
        <v>12</v>
      </c>
    </row>
    <row r="11" spans="1:36">
      <c r="A11" t="s">
        <v>67</v>
      </c>
      <c r="B11">
        <v>147</v>
      </c>
      <c r="C11">
        <v>2.1</v>
      </c>
      <c r="D11">
        <v>9</v>
      </c>
      <c r="E11">
        <v>472.7</v>
      </c>
      <c r="F11" t="s">
        <v>307</v>
      </c>
      <c r="G11" s="92">
        <f t="shared" si="2"/>
        <v>2.4</v>
      </c>
      <c r="H11" s="92">
        <f t="shared" si="3"/>
        <v>0.31622776601683794</v>
      </c>
      <c r="I11">
        <v>1</v>
      </c>
      <c r="J11" s="11">
        <f t="shared" si="4"/>
        <v>3.2156462585034014</v>
      </c>
      <c r="K11" s="44">
        <f t="shared" si="0"/>
        <v>0.51</v>
      </c>
      <c r="L11" s="44">
        <f t="shared" si="5"/>
        <v>-1</v>
      </c>
      <c r="M11">
        <f t="shared" si="6"/>
        <v>-14</v>
      </c>
      <c r="N11" s="11">
        <f t="shared" si="7"/>
        <v>0.68129206905796125</v>
      </c>
      <c r="O11" s="83">
        <f t="shared" si="1"/>
        <v>0.21544346900318836</v>
      </c>
      <c r="T11">
        <v>150</v>
      </c>
      <c r="U11">
        <v>11</v>
      </c>
    </row>
    <row r="12" spans="1:36">
      <c r="A12" t="s">
        <v>89</v>
      </c>
      <c r="B12">
        <v>40</v>
      </c>
      <c r="C12">
        <v>2.4</v>
      </c>
      <c r="D12">
        <v>5.6</v>
      </c>
      <c r="E12">
        <v>129.19999999999999</v>
      </c>
      <c r="F12" t="s">
        <v>298</v>
      </c>
      <c r="G12" s="92">
        <f t="shared" si="2"/>
        <v>1.4000000000000001</v>
      </c>
      <c r="H12" s="92">
        <f t="shared" si="3"/>
        <v>0.21544346900318836</v>
      </c>
      <c r="I12">
        <v>1</v>
      </c>
      <c r="J12" s="11">
        <f t="shared" si="4"/>
        <v>3.2299999999999995</v>
      </c>
      <c r="K12" s="44">
        <f t="shared" si="0"/>
        <v>0.51</v>
      </c>
      <c r="L12" s="44">
        <f t="shared" si="5"/>
        <v>-1</v>
      </c>
      <c r="M12">
        <f t="shared" si="6"/>
        <v>-15</v>
      </c>
      <c r="N12" s="11">
        <f t="shared" si="7"/>
        <v>0.46415888336127786</v>
      </c>
      <c r="O12" s="83">
        <f t="shared" si="1"/>
        <v>0.14677992676220694</v>
      </c>
      <c r="T12">
        <f>T6/10</f>
        <v>100</v>
      </c>
      <c r="U12">
        <v>10</v>
      </c>
    </row>
    <row r="13" spans="1:36">
      <c r="A13" t="s">
        <v>189</v>
      </c>
      <c r="B13">
        <v>120</v>
      </c>
      <c r="C13">
        <v>4</v>
      </c>
      <c r="D13">
        <v>6.86</v>
      </c>
      <c r="E13">
        <v>398.3</v>
      </c>
      <c r="F13" t="s">
        <v>303</v>
      </c>
      <c r="G13" s="92">
        <f t="shared" si="2"/>
        <v>2.3714285714285714</v>
      </c>
      <c r="H13" s="92">
        <f t="shared" si="3"/>
        <v>0.31622776601683794</v>
      </c>
      <c r="I13">
        <v>1</v>
      </c>
      <c r="J13" s="11">
        <f t="shared" si="4"/>
        <v>3.3191666666666668</v>
      </c>
      <c r="K13" s="44">
        <f t="shared" si="0"/>
        <v>0.52</v>
      </c>
      <c r="L13" s="44">
        <f t="shared" si="5"/>
        <v>-1</v>
      </c>
      <c r="M13">
        <f t="shared" si="6"/>
        <v>-14</v>
      </c>
      <c r="N13" s="11">
        <f t="shared" si="7"/>
        <v>0.68129206905796125</v>
      </c>
      <c r="O13" s="83">
        <f t="shared" si="1"/>
        <v>0.21544346900318836</v>
      </c>
      <c r="T13">
        <f t="shared" ref="T13:T38" si="8">T7/10</f>
        <v>70</v>
      </c>
      <c r="U13">
        <v>9</v>
      </c>
    </row>
    <row r="14" spans="1:36">
      <c r="A14" t="s">
        <v>102</v>
      </c>
      <c r="B14">
        <v>200</v>
      </c>
      <c r="C14">
        <v>2</v>
      </c>
      <c r="D14">
        <v>11</v>
      </c>
      <c r="E14">
        <v>759.5</v>
      </c>
      <c r="F14" t="s">
        <v>326</v>
      </c>
      <c r="G14" s="92">
        <f t="shared" si="2"/>
        <v>2.8857142857142857</v>
      </c>
      <c r="H14" s="92">
        <f t="shared" si="3"/>
        <v>0.46415888336127786</v>
      </c>
      <c r="I14">
        <v>1</v>
      </c>
      <c r="J14" s="11">
        <f t="shared" si="4"/>
        <v>3.7974999999999999</v>
      </c>
      <c r="K14" s="44">
        <f t="shared" si="0"/>
        <v>0.57999999999999996</v>
      </c>
      <c r="L14" s="44">
        <f t="shared" si="5"/>
        <v>-1</v>
      </c>
      <c r="M14">
        <f t="shared" si="6"/>
        <v>-13</v>
      </c>
      <c r="N14" s="11">
        <f t="shared" si="7"/>
        <v>1</v>
      </c>
      <c r="O14" s="83">
        <f t="shared" si="1"/>
        <v>0.31622776601683794</v>
      </c>
      <c r="T14">
        <f t="shared" si="8"/>
        <v>50</v>
      </c>
      <c r="U14">
        <v>8</v>
      </c>
    </row>
    <row r="15" spans="1:36">
      <c r="A15" t="s">
        <v>69</v>
      </c>
      <c r="B15">
        <v>180</v>
      </c>
      <c r="C15">
        <v>1.8</v>
      </c>
      <c r="D15">
        <v>10</v>
      </c>
      <c r="E15">
        <v>717.3</v>
      </c>
      <c r="F15" t="s">
        <v>320</v>
      </c>
      <c r="G15" s="92">
        <f t="shared" si="2"/>
        <v>2.8857142857142857</v>
      </c>
      <c r="H15" s="92">
        <f t="shared" si="3"/>
        <v>0.46415888336127786</v>
      </c>
      <c r="I15">
        <v>1</v>
      </c>
      <c r="J15" s="11">
        <f t="shared" si="4"/>
        <v>3.9849999999999999</v>
      </c>
      <c r="K15" s="44">
        <f t="shared" si="0"/>
        <v>0.6</v>
      </c>
      <c r="L15" s="44">
        <f t="shared" si="5"/>
        <v>-1</v>
      </c>
      <c r="M15">
        <f t="shared" si="6"/>
        <v>-13</v>
      </c>
      <c r="N15" s="11">
        <f t="shared" si="7"/>
        <v>1</v>
      </c>
      <c r="O15" s="83">
        <f t="shared" si="1"/>
        <v>0.31622776601683794</v>
      </c>
      <c r="T15">
        <f t="shared" si="8"/>
        <v>30</v>
      </c>
      <c r="U15">
        <v>7</v>
      </c>
    </row>
    <row r="16" spans="1:36" s="85" customFormat="1">
      <c r="A16" s="85" t="s">
        <v>66</v>
      </c>
      <c r="B16" s="85">
        <v>124</v>
      </c>
      <c r="C16" s="85">
        <v>1.85</v>
      </c>
      <c r="D16" s="85">
        <v>9</v>
      </c>
      <c r="E16" s="85">
        <v>583.70000000000005</v>
      </c>
      <c r="F16" s="85" t="s">
        <v>314</v>
      </c>
      <c r="G16" s="92">
        <f t="shared" si="2"/>
        <v>2.6571428571428575</v>
      </c>
      <c r="H16" s="92">
        <f t="shared" si="3"/>
        <v>0.46415888336127786</v>
      </c>
      <c r="I16" s="85">
        <v>1</v>
      </c>
      <c r="J16" s="11">
        <f t="shared" si="4"/>
        <v>4.7072580645161297</v>
      </c>
      <c r="K16" s="44">
        <f t="shared" si="0"/>
        <v>0.67</v>
      </c>
      <c r="L16" s="44">
        <f t="shared" si="5"/>
        <v>-1</v>
      </c>
      <c r="M16">
        <f t="shared" si="6"/>
        <v>-14</v>
      </c>
      <c r="N16" s="11">
        <f t="shared" si="7"/>
        <v>0.68129206905796125</v>
      </c>
      <c r="O16" s="83">
        <f t="shared" si="1"/>
        <v>0.21544346900318836</v>
      </c>
      <c r="P16"/>
      <c r="Q16"/>
      <c r="R16"/>
      <c r="S16"/>
      <c r="T16">
        <f t="shared" si="8"/>
        <v>20</v>
      </c>
      <c r="U16">
        <v>6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21">
      <c r="A17" t="s">
        <v>285</v>
      </c>
      <c r="B17">
        <v>1312.5</v>
      </c>
      <c r="C17">
        <v>1.34</v>
      </c>
      <c r="D17">
        <v>21.2</v>
      </c>
      <c r="E17">
        <v>6260.7</v>
      </c>
      <c r="F17" t="s">
        <v>289</v>
      </c>
      <c r="G17" s="92">
        <f t="shared" si="2"/>
        <v>7</v>
      </c>
      <c r="H17" s="92">
        <f t="shared" si="3"/>
        <v>1</v>
      </c>
      <c r="I17">
        <v>1</v>
      </c>
      <c r="J17" s="11">
        <f t="shared" si="4"/>
        <v>4.7700571428571426</v>
      </c>
      <c r="K17" s="44">
        <f t="shared" si="0"/>
        <v>0.68</v>
      </c>
      <c r="L17" s="44">
        <f t="shared" si="5"/>
        <v>-1</v>
      </c>
      <c r="M17">
        <f t="shared" si="6"/>
        <v>-11</v>
      </c>
      <c r="N17" s="11">
        <f t="shared" si="7"/>
        <v>2.1544346900318838</v>
      </c>
      <c r="O17" s="83">
        <f t="shared" si="1"/>
        <v>0.68129206905796125</v>
      </c>
      <c r="T17">
        <f t="shared" si="8"/>
        <v>15</v>
      </c>
      <c r="U17">
        <v>5</v>
      </c>
    </row>
    <row r="18" spans="1:21">
      <c r="A18" t="s">
        <v>65</v>
      </c>
      <c r="B18">
        <v>115</v>
      </c>
      <c r="C18">
        <v>1.75</v>
      </c>
      <c r="D18">
        <v>9</v>
      </c>
      <c r="E18">
        <v>583.70000000000005</v>
      </c>
      <c r="F18" t="s">
        <v>312</v>
      </c>
      <c r="G18" s="92">
        <f t="shared" si="2"/>
        <v>2.6571428571428575</v>
      </c>
      <c r="H18" s="92">
        <f t="shared" si="3"/>
        <v>0.46415888336127786</v>
      </c>
      <c r="I18">
        <v>1</v>
      </c>
      <c r="J18" s="11">
        <f t="shared" si="4"/>
        <v>5.0756521739130438</v>
      </c>
      <c r="K18" s="44">
        <f t="shared" si="0"/>
        <v>0.71</v>
      </c>
      <c r="L18" s="44">
        <f t="shared" si="5"/>
        <v>-1</v>
      </c>
      <c r="M18">
        <f t="shared" si="6"/>
        <v>-14</v>
      </c>
      <c r="N18" s="11">
        <f t="shared" si="7"/>
        <v>0.68129206905796125</v>
      </c>
      <c r="O18" s="83">
        <f t="shared" si="1"/>
        <v>0.21544346900318836</v>
      </c>
      <c r="T18">
        <f t="shared" si="8"/>
        <v>10</v>
      </c>
      <c r="U18">
        <v>4</v>
      </c>
    </row>
    <row r="19" spans="1:21">
      <c r="A19" t="s">
        <v>146</v>
      </c>
      <c r="B19">
        <v>300</v>
      </c>
      <c r="C19">
        <v>1.75</v>
      </c>
      <c r="D19">
        <v>12.7</v>
      </c>
      <c r="E19">
        <v>1551</v>
      </c>
      <c r="F19" t="s">
        <v>340</v>
      </c>
      <c r="G19" s="92">
        <f t="shared" si="2"/>
        <v>3.9714285714285715</v>
      </c>
      <c r="H19" s="92">
        <f t="shared" si="3"/>
        <v>0.68129206905796125</v>
      </c>
      <c r="I19">
        <v>1</v>
      </c>
      <c r="J19" s="11">
        <f t="shared" si="4"/>
        <v>5.17</v>
      </c>
      <c r="K19" s="44">
        <f t="shared" si="0"/>
        <v>0.71</v>
      </c>
      <c r="L19" s="44">
        <f t="shared" si="5"/>
        <v>-1</v>
      </c>
      <c r="M19">
        <f t="shared" si="6"/>
        <v>-13</v>
      </c>
      <c r="N19" s="11">
        <f t="shared" si="7"/>
        <v>1</v>
      </c>
      <c r="O19" s="83">
        <f t="shared" si="1"/>
        <v>0.31622776601683794</v>
      </c>
      <c r="T19">
        <f t="shared" si="8"/>
        <v>7</v>
      </c>
      <c r="U19">
        <v>3</v>
      </c>
    </row>
    <row r="20" spans="1:21">
      <c r="A20" t="s">
        <v>68</v>
      </c>
      <c r="B20">
        <v>125</v>
      </c>
      <c r="C20">
        <v>1.7</v>
      </c>
      <c r="D20">
        <v>9</v>
      </c>
      <c r="E20">
        <v>663</v>
      </c>
      <c r="F20" t="s">
        <v>316</v>
      </c>
      <c r="G20" s="92">
        <f t="shared" si="2"/>
        <v>2.8571428571428572</v>
      </c>
      <c r="H20" s="92">
        <f t="shared" si="3"/>
        <v>0.46415888336127786</v>
      </c>
      <c r="I20">
        <v>1</v>
      </c>
      <c r="J20" s="11">
        <f t="shared" si="4"/>
        <v>5.3040000000000003</v>
      </c>
      <c r="K20" s="44">
        <f t="shared" si="0"/>
        <v>0.72</v>
      </c>
      <c r="L20" s="44">
        <f t="shared" si="5"/>
        <v>-1</v>
      </c>
      <c r="M20">
        <f t="shared" si="6"/>
        <v>-14</v>
      </c>
      <c r="N20" s="11">
        <f t="shared" si="7"/>
        <v>0.68129206905796125</v>
      </c>
      <c r="O20" s="83">
        <f t="shared" si="1"/>
        <v>0.21544346900318836</v>
      </c>
      <c r="T20">
        <f t="shared" si="8"/>
        <v>5</v>
      </c>
      <c r="U20">
        <v>2</v>
      </c>
    </row>
    <row r="21" spans="1:21">
      <c r="A21" t="s">
        <v>70</v>
      </c>
      <c r="B21">
        <v>125</v>
      </c>
      <c r="C21">
        <v>1.7</v>
      </c>
      <c r="D21">
        <v>9</v>
      </c>
      <c r="E21">
        <v>698.2</v>
      </c>
      <c r="F21" t="s">
        <v>316</v>
      </c>
      <c r="G21" s="92">
        <f t="shared" si="2"/>
        <v>2.9428571428571431</v>
      </c>
      <c r="H21" s="92">
        <f t="shared" si="3"/>
        <v>0.46415888336127786</v>
      </c>
      <c r="I21">
        <v>1</v>
      </c>
      <c r="J21" s="11">
        <f t="shared" si="4"/>
        <v>5.5856000000000003</v>
      </c>
      <c r="K21" s="44">
        <f t="shared" si="0"/>
        <v>0.75</v>
      </c>
      <c r="L21" s="44">
        <f t="shared" si="5"/>
        <v>-1</v>
      </c>
      <c r="M21">
        <f t="shared" si="6"/>
        <v>-14</v>
      </c>
      <c r="N21" s="11">
        <f t="shared" si="7"/>
        <v>0.68129206905796125</v>
      </c>
      <c r="O21" s="83">
        <f t="shared" si="1"/>
        <v>0.21544346900318836</v>
      </c>
      <c r="T21">
        <f t="shared" si="8"/>
        <v>3</v>
      </c>
      <c r="U21">
        <v>1</v>
      </c>
    </row>
    <row r="22" spans="1:21">
      <c r="A22" t="s">
        <v>84</v>
      </c>
      <c r="B22">
        <v>300</v>
      </c>
      <c r="C22">
        <v>1.6</v>
      </c>
      <c r="D22">
        <v>12.7</v>
      </c>
      <c r="E22">
        <v>1721.5</v>
      </c>
      <c r="F22" t="s">
        <v>217</v>
      </c>
      <c r="G22" s="92">
        <f t="shared" si="2"/>
        <v>4.2</v>
      </c>
      <c r="H22" s="92">
        <f t="shared" si="3"/>
        <v>0.68129206905796125</v>
      </c>
      <c r="I22">
        <v>1</v>
      </c>
      <c r="J22" s="11">
        <f t="shared" si="4"/>
        <v>5.7383333333333333</v>
      </c>
      <c r="K22" s="44">
        <f t="shared" si="0"/>
        <v>0.76</v>
      </c>
      <c r="L22" s="44">
        <f t="shared" si="5"/>
        <v>-1</v>
      </c>
      <c r="M22">
        <f t="shared" si="6"/>
        <v>-13</v>
      </c>
      <c r="N22" s="11">
        <f t="shared" si="7"/>
        <v>1</v>
      </c>
      <c r="O22" s="83">
        <f t="shared" si="1"/>
        <v>0.31622776601683794</v>
      </c>
      <c r="T22">
        <f t="shared" si="8"/>
        <v>2</v>
      </c>
      <c r="U22">
        <v>0</v>
      </c>
    </row>
    <row r="23" spans="1:21">
      <c r="A23" t="s">
        <v>188</v>
      </c>
      <c r="B23">
        <v>240</v>
      </c>
      <c r="C23">
        <v>2.2000000000000002</v>
      </c>
      <c r="D23">
        <v>10.97</v>
      </c>
      <c r="E23">
        <v>1418.2</v>
      </c>
      <c r="F23" t="s">
        <v>337</v>
      </c>
      <c r="G23" s="92">
        <f t="shared" si="2"/>
        <v>3.9714285714285715</v>
      </c>
      <c r="H23" s="92">
        <f t="shared" si="3"/>
        <v>0.68129206905796125</v>
      </c>
      <c r="I23">
        <v>1</v>
      </c>
      <c r="J23" s="11">
        <f t="shared" si="4"/>
        <v>5.9091666666666667</v>
      </c>
      <c r="K23" s="44">
        <f t="shared" si="0"/>
        <v>0.77</v>
      </c>
      <c r="L23" s="44">
        <f t="shared" si="5"/>
        <v>0</v>
      </c>
      <c r="M23">
        <f t="shared" si="6"/>
        <v>-13</v>
      </c>
      <c r="N23" s="11">
        <f t="shared" si="7"/>
        <v>1.4677992676220697</v>
      </c>
      <c r="O23" s="83">
        <f t="shared" si="1"/>
        <v>0.46415888336127786</v>
      </c>
      <c r="T23">
        <f t="shared" si="8"/>
        <v>1.5</v>
      </c>
      <c r="U23">
        <v>-1</v>
      </c>
    </row>
    <row r="24" spans="1:21">
      <c r="A24" t="s">
        <v>172</v>
      </c>
      <c r="B24">
        <v>550</v>
      </c>
      <c r="C24">
        <v>0.8</v>
      </c>
      <c r="D24">
        <v>18.5</v>
      </c>
      <c r="E24">
        <v>3308.5</v>
      </c>
      <c r="F24" t="s">
        <v>384</v>
      </c>
      <c r="G24" s="92">
        <f t="shared" si="2"/>
        <v>5.2571428571428571</v>
      </c>
      <c r="H24" s="92">
        <f t="shared" si="3"/>
        <v>0.68129206905796125</v>
      </c>
      <c r="I24">
        <v>1</v>
      </c>
      <c r="J24" s="11">
        <f t="shared" si="4"/>
        <v>6.0154545454545456</v>
      </c>
      <c r="K24" s="44">
        <f t="shared" si="0"/>
        <v>0.78</v>
      </c>
      <c r="L24" s="44">
        <f t="shared" si="5"/>
        <v>0</v>
      </c>
      <c r="M24">
        <f t="shared" si="6"/>
        <v>-12</v>
      </c>
      <c r="N24" s="11">
        <f t="shared" si="7"/>
        <v>2.1544346900318838</v>
      </c>
      <c r="O24" s="83">
        <f t="shared" si="1"/>
        <v>0.68129206905796125</v>
      </c>
      <c r="T24">
        <f t="shared" si="8"/>
        <v>1</v>
      </c>
      <c r="U24">
        <v>-2</v>
      </c>
    </row>
    <row r="25" spans="1:21">
      <c r="A25" t="s">
        <v>68</v>
      </c>
      <c r="B25">
        <v>125</v>
      </c>
      <c r="C25">
        <v>1.7</v>
      </c>
      <c r="D25">
        <v>9</v>
      </c>
      <c r="E25">
        <v>791.8</v>
      </c>
      <c r="F25" t="s">
        <v>327</v>
      </c>
      <c r="G25" s="92">
        <f t="shared" si="2"/>
        <v>3.1142857142857143</v>
      </c>
      <c r="H25" s="92">
        <f t="shared" si="3"/>
        <v>0.46415888336127786</v>
      </c>
      <c r="I25">
        <v>1</v>
      </c>
      <c r="J25" s="11">
        <f t="shared" si="4"/>
        <v>6.3343999999999996</v>
      </c>
      <c r="K25" s="44">
        <f t="shared" si="0"/>
        <v>0.8</v>
      </c>
      <c r="L25" s="44">
        <f t="shared" si="5"/>
        <v>0</v>
      </c>
      <c r="M25">
        <f t="shared" si="6"/>
        <v>-14</v>
      </c>
      <c r="N25" s="11">
        <f t="shared" si="7"/>
        <v>1</v>
      </c>
      <c r="O25" s="83">
        <f t="shared" si="1"/>
        <v>0.31622776601683794</v>
      </c>
      <c r="T25">
        <f t="shared" si="8"/>
        <v>0.7</v>
      </c>
      <c r="U25">
        <v>-3</v>
      </c>
    </row>
    <row r="26" spans="1:21" s="87" customFormat="1">
      <c r="A26" s="87" t="s">
        <v>143</v>
      </c>
      <c r="B26" s="87">
        <v>54</v>
      </c>
      <c r="C26" s="87">
        <v>1</v>
      </c>
      <c r="D26" s="87">
        <v>7.8</v>
      </c>
      <c r="E26" s="87">
        <v>3308.5</v>
      </c>
      <c r="F26" s="87" t="s">
        <v>381</v>
      </c>
      <c r="G26" s="92">
        <f t="shared" si="2"/>
        <v>6.8857142857142861</v>
      </c>
      <c r="H26" s="92">
        <f t="shared" si="3"/>
        <v>1</v>
      </c>
      <c r="I26" s="87">
        <v>9</v>
      </c>
      <c r="J26" s="88">
        <f t="shared" si="4"/>
        <v>6.8076131687242798</v>
      </c>
      <c r="K26" s="89">
        <f t="shared" si="0"/>
        <v>0.83</v>
      </c>
      <c r="L26" s="89">
        <f t="shared" si="5"/>
        <v>0</v>
      </c>
      <c r="M26" s="87">
        <f t="shared" si="6"/>
        <v>-14</v>
      </c>
      <c r="N26" s="88">
        <f t="shared" si="7"/>
        <v>1</v>
      </c>
      <c r="O26" s="90">
        <f>10^((L26+M26+14+($O$1*-2)+($O$2*-3)-$O$3)/6)</f>
        <v>0.31622776601683794</v>
      </c>
      <c r="T26" s="87">
        <f t="shared" si="8"/>
        <v>0.5</v>
      </c>
      <c r="U26" s="87">
        <v>-4</v>
      </c>
    </row>
    <row r="27" spans="1:21">
      <c r="A27" t="s">
        <v>252</v>
      </c>
      <c r="B27">
        <v>440</v>
      </c>
      <c r="C27">
        <v>2.1</v>
      </c>
      <c r="D27">
        <v>12.7</v>
      </c>
      <c r="E27">
        <v>3498.2</v>
      </c>
      <c r="F27" t="s">
        <v>345</v>
      </c>
      <c r="G27" s="92">
        <f t="shared" si="2"/>
        <v>6.0857142857142863</v>
      </c>
      <c r="H27" s="92">
        <f t="shared" si="3"/>
        <v>1</v>
      </c>
      <c r="I27">
        <v>1</v>
      </c>
      <c r="J27" s="11">
        <f t="shared" si="4"/>
        <v>7.9504545454545452</v>
      </c>
      <c r="K27" s="44">
        <f t="shared" si="0"/>
        <v>0.9</v>
      </c>
      <c r="L27" s="44">
        <f t="shared" si="5"/>
        <v>0</v>
      </c>
      <c r="M27">
        <f t="shared" si="6"/>
        <v>-13</v>
      </c>
      <c r="N27" s="11">
        <f t="shared" si="7"/>
        <v>1.4677992676220697</v>
      </c>
      <c r="O27" s="83">
        <f t="shared" ref="O27:O70" si="9">10^((L27+M27+14+$O$1*-2+$O$2*-3-$O$3)/6)</f>
        <v>0.46415888336127786</v>
      </c>
      <c r="T27">
        <f t="shared" si="8"/>
        <v>0.3</v>
      </c>
      <c r="U27">
        <v>-5</v>
      </c>
    </row>
    <row r="28" spans="1:21">
      <c r="A28" s="84" t="s">
        <v>461</v>
      </c>
      <c r="B28">
        <v>126000</v>
      </c>
      <c r="C28">
        <v>0.75</v>
      </c>
      <c r="D28">
        <v>125.67</v>
      </c>
      <c r="E28">
        <v>1095553.5</v>
      </c>
      <c r="F28" t="s">
        <v>462</v>
      </c>
      <c r="G28" s="92">
        <f t="shared" si="2"/>
        <v>58.74285714285714</v>
      </c>
      <c r="H28" s="92">
        <f t="shared" si="3"/>
        <v>10</v>
      </c>
      <c r="I28">
        <v>1</v>
      </c>
      <c r="J28" s="11">
        <f t="shared" si="4"/>
        <v>8.6948690476190471</v>
      </c>
      <c r="K28" s="44">
        <f t="shared" si="0"/>
        <v>0.94</v>
      </c>
      <c r="L28" s="44">
        <f t="shared" si="5"/>
        <v>0</v>
      </c>
      <c r="M28">
        <f t="shared" si="6"/>
        <v>-7</v>
      </c>
      <c r="N28" s="11">
        <f t="shared" si="7"/>
        <v>14.677992676220699</v>
      </c>
      <c r="O28" s="83">
        <f t="shared" si="9"/>
        <v>4.6415888336127793</v>
      </c>
      <c r="T28">
        <f t="shared" si="8"/>
        <v>0.2</v>
      </c>
      <c r="U28">
        <v>-6</v>
      </c>
    </row>
    <row r="29" spans="1:21">
      <c r="A29" t="s">
        <v>145</v>
      </c>
      <c r="B29">
        <v>510</v>
      </c>
      <c r="C29">
        <v>3.8</v>
      </c>
      <c r="D29">
        <v>11.6</v>
      </c>
      <c r="E29">
        <v>5688.5</v>
      </c>
      <c r="F29" t="s">
        <v>422</v>
      </c>
      <c r="G29" s="92">
        <f t="shared" si="2"/>
        <v>8.0571428571428569</v>
      </c>
      <c r="H29" s="92">
        <f t="shared" si="3"/>
        <v>1</v>
      </c>
      <c r="I29">
        <v>1</v>
      </c>
      <c r="J29" s="11">
        <f t="shared" si="4"/>
        <v>11.153921568627451</v>
      </c>
      <c r="K29" s="44">
        <f t="shared" si="0"/>
        <v>1.05</v>
      </c>
      <c r="L29" s="44">
        <f t="shared" si="5"/>
        <v>0</v>
      </c>
      <c r="M29">
        <f t="shared" si="6"/>
        <v>-13</v>
      </c>
      <c r="N29" s="11">
        <f t="shared" si="7"/>
        <v>1.4677992676220697</v>
      </c>
      <c r="O29" s="83">
        <f t="shared" si="9"/>
        <v>0.46415888336127786</v>
      </c>
      <c r="T29">
        <f t="shared" si="8"/>
        <v>0.15</v>
      </c>
      <c r="U29">
        <v>-7</v>
      </c>
    </row>
    <row r="30" spans="1:21">
      <c r="A30" t="s">
        <v>276</v>
      </c>
      <c r="B30">
        <v>900</v>
      </c>
      <c r="C30">
        <v>2.8</v>
      </c>
      <c r="D30">
        <v>15.24</v>
      </c>
      <c r="E30">
        <v>10302.6</v>
      </c>
      <c r="F30" t="s">
        <v>430</v>
      </c>
      <c r="G30" s="92">
        <f t="shared" si="2"/>
        <v>10.057142857142859</v>
      </c>
      <c r="H30" s="92">
        <f t="shared" si="3"/>
        <v>1.4677992676220697</v>
      </c>
      <c r="I30">
        <v>1</v>
      </c>
      <c r="J30" s="11">
        <f t="shared" si="4"/>
        <v>11.447333333333333</v>
      </c>
      <c r="K30" s="44">
        <f t="shared" si="0"/>
        <v>1.06</v>
      </c>
      <c r="L30" s="44">
        <f t="shared" si="5"/>
        <v>0</v>
      </c>
      <c r="M30">
        <f t="shared" si="6"/>
        <v>-12</v>
      </c>
      <c r="N30" s="11">
        <f t="shared" si="7"/>
        <v>2.1544346900318838</v>
      </c>
      <c r="O30" s="83">
        <f t="shared" si="9"/>
        <v>0.68129206905796125</v>
      </c>
      <c r="T30">
        <f t="shared" si="8"/>
        <v>0.1</v>
      </c>
      <c r="U30">
        <v>-8</v>
      </c>
    </row>
    <row r="31" spans="1:21">
      <c r="A31" t="s">
        <v>148</v>
      </c>
      <c r="B31">
        <v>31</v>
      </c>
      <c r="C31">
        <v>3</v>
      </c>
      <c r="D31">
        <v>5.5</v>
      </c>
      <c r="E31">
        <v>362.1</v>
      </c>
      <c r="F31" t="s">
        <v>301</v>
      </c>
      <c r="G31" s="92">
        <f t="shared" si="2"/>
        <v>2.4285714285714284</v>
      </c>
      <c r="H31" s="92">
        <f t="shared" si="3"/>
        <v>0.31622776601683794</v>
      </c>
      <c r="I31">
        <v>1</v>
      </c>
      <c r="J31" s="11">
        <f t="shared" si="4"/>
        <v>11.680645161290323</v>
      </c>
      <c r="K31" s="44">
        <f t="shared" si="0"/>
        <v>1.07</v>
      </c>
      <c r="L31" s="44">
        <f t="shared" si="5"/>
        <v>0</v>
      </c>
      <c r="M31">
        <f t="shared" si="6"/>
        <v>-15</v>
      </c>
      <c r="N31" s="11">
        <f t="shared" si="7"/>
        <v>0.68129206905796125</v>
      </c>
      <c r="O31" s="83">
        <f t="shared" si="9"/>
        <v>0.21544346900318836</v>
      </c>
      <c r="T31">
        <f t="shared" si="8"/>
        <v>6.9999999999999993E-2</v>
      </c>
      <c r="U31">
        <v>-9</v>
      </c>
    </row>
    <row r="32" spans="1:21">
      <c r="A32" t="s">
        <v>281</v>
      </c>
      <c r="B32">
        <v>11</v>
      </c>
      <c r="C32">
        <v>10.8</v>
      </c>
      <c r="D32">
        <v>2.5</v>
      </c>
      <c r="E32">
        <v>3308.5</v>
      </c>
      <c r="F32" t="s">
        <v>377</v>
      </c>
      <c r="G32" s="92">
        <f t="shared" si="2"/>
        <v>9.8285714285714274</v>
      </c>
      <c r="H32" s="92">
        <f t="shared" si="3"/>
        <v>1.4677992676220697</v>
      </c>
      <c r="I32">
        <v>25</v>
      </c>
      <c r="J32" s="11">
        <f t="shared" si="4"/>
        <v>12.030909090909091</v>
      </c>
      <c r="K32" s="44">
        <f t="shared" si="0"/>
        <v>1.08</v>
      </c>
      <c r="L32" s="44">
        <f t="shared" si="5"/>
        <v>0</v>
      </c>
      <c r="M32">
        <f t="shared" si="6"/>
        <v>-17</v>
      </c>
      <c r="N32" s="11">
        <f t="shared" si="7"/>
        <v>0.31622776601683794</v>
      </c>
      <c r="O32" s="83">
        <f t="shared" si="9"/>
        <v>0.1</v>
      </c>
      <c r="T32">
        <f t="shared" si="8"/>
        <v>0.05</v>
      </c>
      <c r="U32">
        <v>-10</v>
      </c>
    </row>
    <row r="33" spans="1:21">
      <c r="A33" t="s">
        <v>149</v>
      </c>
      <c r="B33">
        <v>60</v>
      </c>
      <c r="C33">
        <v>3.5</v>
      </c>
      <c r="D33">
        <v>5.7</v>
      </c>
      <c r="E33">
        <v>837.8</v>
      </c>
      <c r="F33" t="s">
        <v>330</v>
      </c>
      <c r="G33" s="92">
        <f t="shared" si="2"/>
        <v>3.7142857142857144</v>
      </c>
      <c r="H33" s="92">
        <f t="shared" si="3"/>
        <v>0.46415888336127786</v>
      </c>
      <c r="I33">
        <v>1</v>
      </c>
      <c r="J33" s="11">
        <f t="shared" si="4"/>
        <v>13.963333333333333</v>
      </c>
      <c r="K33" s="44">
        <f t="shared" si="0"/>
        <v>1.1399999999999999</v>
      </c>
      <c r="L33" s="44">
        <f t="shared" si="5"/>
        <v>0</v>
      </c>
      <c r="M33">
        <f t="shared" si="6"/>
        <v>-15</v>
      </c>
      <c r="N33" s="11">
        <f t="shared" si="7"/>
        <v>0.68129206905796125</v>
      </c>
      <c r="O33" s="83">
        <f t="shared" si="9"/>
        <v>0.21544346900318836</v>
      </c>
      <c r="T33">
        <f t="shared" si="8"/>
        <v>0.03</v>
      </c>
      <c r="U33">
        <v>-11</v>
      </c>
    </row>
    <row r="34" spans="1:21">
      <c r="A34" t="s">
        <v>155</v>
      </c>
      <c r="B34">
        <v>48</v>
      </c>
      <c r="C34">
        <v>3.6</v>
      </c>
      <c r="D34">
        <v>4.32</v>
      </c>
      <c r="E34">
        <v>717.3</v>
      </c>
      <c r="F34" t="s">
        <v>319</v>
      </c>
      <c r="G34" s="92">
        <f t="shared" si="2"/>
        <v>3.7428571428571429</v>
      </c>
      <c r="H34" s="92">
        <f t="shared" si="3"/>
        <v>0.46415888336127786</v>
      </c>
      <c r="I34">
        <v>1</v>
      </c>
      <c r="J34" s="11">
        <f t="shared" si="4"/>
        <v>14.94375</v>
      </c>
      <c r="K34" s="44">
        <f t="shared" si="0"/>
        <v>1.17</v>
      </c>
      <c r="L34" s="44">
        <f t="shared" si="5"/>
        <v>0</v>
      </c>
      <c r="M34">
        <f t="shared" si="6"/>
        <v>-15</v>
      </c>
      <c r="N34" s="11">
        <f t="shared" si="7"/>
        <v>0.68129206905796125</v>
      </c>
      <c r="O34" s="83">
        <f t="shared" si="9"/>
        <v>0.21544346900318836</v>
      </c>
      <c r="T34">
        <f t="shared" si="8"/>
        <v>0.02</v>
      </c>
      <c r="U34">
        <v>-12</v>
      </c>
    </row>
    <row r="35" spans="1:21">
      <c r="A35" t="s">
        <v>91</v>
      </c>
      <c r="B35">
        <v>47</v>
      </c>
      <c r="C35">
        <v>3.6</v>
      </c>
      <c r="D35">
        <v>4.3</v>
      </c>
      <c r="E35">
        <v>717.3</v>
      </c>
      <c r="F35" t="s">
        <v>319</v>
      </c>
      <c r="G35" s="92">
        <f t="shared" si="2"/>
        <v>3.7428571428571429</v>
      </c>
      <c r="H35" s="92">
        <f t="shared" si="3"/>
        <v>0.46415888336127786</v>
      </c>
      <c r="I35">
        <v>1</v>
      </c>
      <c r="J35" s="11">
        <f t="shared" si="4"/>
        <v>15.261702127659573</v>
      </c>
      <c r="K35" s="44">
        <f t="shared" si="0"/>
        <v>1.18</v>
      </c>
      <c r="L35" s="44">
        <f t="shared" si="5"/>
        <v>0</v>
      </c>
      <c r="M35">
        <f t="shared" si="6"/>
        <v>-15</v>
      </c>
      <c r="N35" s="11">
        <f t="shared" si="7"/>
        <v>0.68129206905796125</v>
      </c>
      <c r="O35" s="83">
        <f t="shared" si="9"/>
        <v>0.21544346900318836</v>
      </c>
      <c r="T35">
        <f t="shared" si="8"/>
        <v>1.4999999999999999E-2</v>
      </c>
      <c r="U35">
        <v>-13</v>
      </c>
    </row>
    <row r="36" spans="1:21">
      <c r="A36" t="s">
        <v>83</v>
      </c>
      <c r="B36">
        <v>31</v>
      </c>
      <c r="C36">
        <v>2.25</v>
      </c>
      <c r="D36">
        <v>5.7</v>
      </c>
      <c r="E36">
        <v>514.1</v>
      </c>
      <c r="F36" t="s">
        <v>309</v>
      </c>
      <c r="G36" s="92">
        <f t="shared" si="2"/>
        <v>2.8857142857142857</v>
      </c>
      <c r="H36" s="92">
        <f t="shared" si="3"/>
        <v>0.46415888336127786</v>
      </c>
      <c r="I36">
        <v>1</v>
      </c>
      <c r="J36" s="11">
        <f t="shared" si="4"/>
        <v>16.583870967741937</v>
      </c>
      <c r="K36" s="44">
        <f t="shared" si="0"/>
        <v>1.22</v>
      </c>
      <c r="L36" s="44">
        <f t="shared" si="5"/>
        <v>1</v>
      </c>
      <c r="M36">
        <f t="shared" si="6"/>
        <v>-15</v>
      </c>
      <c r="N36" s="11">
        <f t="shared" si="7"/>
        <v>1</v>
      </c>
      <c r="O36" s="83">
        <f t="shared" si="9"/>
        <v>0.31622776601683794</v>
      </c>
      <c r="T36">
        <f t="shared" si="8"/>
        <v>0.01</v>
      </c>
      <c r="U36">
        <v>-14</v>
      </c>
    </row>
    <row r="37" spans="1:21">
      <c r="A37" t="s">
        <v>85</v>
      </c>
      <c r="B37">
        <v>122</v>
      </c>
      <c r="C37">
        <v>3.5</v>
      </c>
      <c r="D37">
        <v>7.62</v>
      </c>
      <c r="E37">
        <v>2061.9</v>
      </c>
      <c r="F37" t="s">
        <v>219</v>
      </c>
      <c r="G37" s="92">
        <f t="shared" si="2"/>
        <v>5.4285714285714288</v>
      </c>
      <c r="H37" s="92">
        <f t="shared" si="3"/>
        <v>0.68129206905796125</v>
      </c>
      <c r="I37">
        <v>1</v>
      </c>
      <c r="J37" s="11">
        <f t="shared" si="4"/>
        <v>16.900819672131149</v>
      </c>
      <c r="K37" s="44">
        <f t="shared" si="0"/>
        <v>1.23</v>
      </c>
      <c r="L37" s="44">
        <f t="shared" si="5"/>
        <v>1</v>
      </c>
      <c r="M37">
        <f t="shared" si="6"/>
        <v>-14</v>
      </c>
      <c r="N37" s="11">
        <f t="shared" si="7"/>
        <v>1.4677992676220697</v>
      </c>
      <c r="O37" s="83">
        <f t="shared" si="9"/>
        <v>0.46415888336127786</v>
      </c>
      <c r="T37">
        <f t="shared" si="8"/>
        <v>6.9999999999999993E-3</v>
      </c>
      <c r="U37">
        <v>-15</v>
      </c>
    </row>
    <row r="38" spans="1:21">
      <c r="A38" t="s">
        <v>121</v>
      </c>
      <c r="B38">
        <v>24.7</v>
      </c>
      <c r="C38">
        <v>3.7</v>
      </c>
      <c r="D38">
        <v>4.5999999999999996</v>
      </c>
      <c r="E38">
        <v>420.7</v>
      </c>
      <c r="F38" t="s">
        <v>305</v>
      </c>
      <c r="G38" s="92">
        <f t="shared" si="2"/>
        <v>2.7714285714285714</v>
      </c>
      <c r="H38" s="92">
        <f t="shared" si="3"/>
        <v>0.46415888336127786</v>
      </c>
      <c r="I38">
        <v>1</v>
      </c>
      <c r="J38" s="11">
        <f t="shared" ref="J38:J69" si="10">E38/I38/B38</f>
        <v>17.032388663967613</v>
      </c>
      <c r="K38" s="44">
        <f t="shared" ref="K38:K69" si="11">ROUND(LOG(J38),2)</f>
        <v>1.23</v>
      </c>
      <c r="L38" s="44">
        <f t="shared" ref="L38:L72" si="12">ROUND(2.3*LOG(J38)-2.25,0)</f>
        <v>1</v>
      </c>
      <c r="M38">
        <f t="shared" ref="M38:M72" si="13">TRUNC(6*LOG(D38/25.4/36)-2,0)</f>
        <v>-15</v>
      </c>
      <c r="N38" s="11">
        <f t="shared" ref="N38:N69" si="14">10^((L38+M38+14)/6)</f>
        <v>1</v>
      </c>
      <c r="O38" s="83">
        <f t="shared" si="9"/>
        <v>0.31622776601683794</v>
      </c>
      <c r="T38">
        <f t="shared" si="8"/>
        <v>5.0000000000000001E-3</v>
      </c>
      <c r="U38">
        <v>-16</v>
      </c>
    </row>
    <row r="39" spans="1:21">
      <c r="A39" t="s">
        <v>124</v>
      </c>
      <c r="B39">
        <v>174</v>
      </c>
      <c r="C39">
        <v>4.5</v>
      </c>
      <c r="D39">
        <v>7.9</v>
      </c>
      <c r="E39">
        <v>3119.8</v>
      </c>
      <c r="F39" t="s">
        <v>376</v>
      </c>
      <c r="G39" s="92">
        <f t="shared" si="2"/>
        <v>6.6571428571428575</v>
      </c>
      <c r="H39" s="92">
        <f t="shared" si="3"/>
        <v>1</v>
      </c>
      <c r="I39">
        <v>1</v>
      </c>
      <c r="J39" s="11">
        <f t="shared" si="10"/>
        <v>17.929885057471264</v>
      </c>
      <c r="K39" s="44">
        <f t="shared" si="11"/>
        <v>1.25</v>
      </c>
      <c r="L39" s="44">
        <f t="shared" si="12"/>
        <v>1</v>
      </c>
      <c r="M39">
        <f t="shared" si="13"/>
        <v>-14</v>
      </c>
      <c r="N39" s="11">
        <f t="shared" si="14"/>
        <v>1.4677992676220697</v>
      </c>
      <c r="O39" s="83">
        <f t="shared" si="9"/>
        <v>0.46415888336127786</v>
      </c>
    </row>
    <row r="40" spans="1:21">
      <c r="A40" t="s">
        <v>106</v>
      </c>
      <c r="B40">
        <v>190</v>
      </c>
      <c r="C40">
        <v>5</v>
      </c>
      <c r="D40">
        <v>7.5</v>
      </c>
      <c r="E40">
        <v>3457.8</v>
      </c>
      <c r="F40" t="s">
        <v>390</v>
      </c>
      <c r="G40" s="92">
        <f t="shared" si="2"/>
        <v>7.1142857142857139</v>
      </c>
      <c r="H40" s="92">
        <f t="shared" si="3"/>
        <v>1</v>
      </c>
      <c r="I40">
        <v>1</v>
      </c>
      <c r="J40" s="11">
        <f t="shared" si="10"/>
        <v>18.198947368421052</v>
      </c>
      <c r="K40" s="44">
        <f t="shared" si="11"/>
        <v>1.26</v>
      </c>
      <c r="L40" s="44">
        <f t="shared" si="12"/>
        <v>1</v>
      </c>
      <c r="M40">
        <f t="shared" si="13"/>
        <v>-14</v>
      </c>
      <c r="N40" s="11">
        <f t="shared" si="14"/>
        <v>1.4677992676220697</v>
      </c>
      <c r="O40" s="83">
        <f t="shared" si="9"/>
        <v>0.46415888336127786</v>
      </c>
    </row>
    <row r="41" spans="1:21">
      <c r="A41" t="s">
        <v>60</v>
      </c>
      <c r="B41">
        <v>168</v>
      </c>
      <c r="C41">
        <v>4</v>
      </c>
      <c r="D41">
        <v>7.62</v>
      </c>
      <c r="E41">
        <v>3095.5</v>
      </c>
      <c r="F41" t="s">
        <v>372</v>
      </c>
      <c r="G41" s="92">
        <f t="shared" si="2"/>
        <v>6.6857142857142851</v>
      </c>
      <c r="H41" s="92">
        <f t="shared" si="3"/>
        <v>1</v>
      </c>
      <c r="I41">
        <v>1</v>
      </c>
      <c r="J41" s="11">
        <f t="shared" si="10"/>
        <v>18.425595238095237</v>
      </c>
      <c r="K41" s="44">
        <f t="shared" si="11"/>
        <v>1.27</v>
      </c>
      <c r="L41" s="44">
        <f t="shared" si="12"/>
        <v>1</v>
      </c>
      <c r="M41">
        <f t="shared" si="13"/>
        <v>-14</v>
      </c>
      <c r="N41" s="11">
        <f t="shared" si="14"/>
        <v>1.4677992676220697</v>
      </c>
      <c r="O41" s="83">
        <f t="shared" si="9"/>
        <v>0.46415888336127786</v>
      </c>
    </row>
    <row r="42" spans="1:21">
      <c r="A42" t="s">
        <v>82</v>
      </c>
      <c r="B42">
        <v>18886320</v>
      </c>
      <c r="C42">
        <v>3</v>
      </c>
      <c r="D42">
        <v>406</v>
      </c>
      <c r="E42">
        <v>355425976.19999999</v>
      </c>
      <c r="F42" t="s">
        <v>446</v>
      </c>
      <c r="G42" s="92">
        <v>270</v>
      </c>
      <c r="H42" s="92">
        <f t="shared" si="3"/>
        <v>46.415888336127807</v>
      </c>
      <c r="I42">
        <v>1</v>
      </c>
      <c r="J42" s="11">
        <f t="shared" si="10"/>
        <v>18.819228743344389</v>
      </c>
      <c r="K42" s="44">
        <f t="shared" si="11"/>
        <v>1.27</v>
      </c>
      <c r="L42" s="44">
        <f t="shared" si="12"/>
        <v>1</v>
      </c>
      <c r="M42">
        <f t="shared" si="13"/>
        <v>-4</v>
      </c>
      <c r="N42" s="11">
        <f t="shared" si="14"/>
        <v>68.129206905796124</v>
      </c>
      <c r="O42" s="83">
        <f t="shared" si="9"/>
        <v>21.544346900318843</v>
      </c>
    </row>
    <row r="43" spans="1:21">
      <c r="A43" t="s">
        <v>113</v>
      </c>
      <c r="B43">
        <v>250</v>
      </c>
      <c r="C43">
        <v>4.3</v>
      </c>
      <c r="D43">
        <v>8.59</v>
      </c>
      <c r="E43">
        <v>4951.8999999999996</v>
      </c>
      <c r="F43" t="s">
        <v>409</v>
      </c>
      <c r="G43" s="92">
        <f t="shared" si="2"/>
        <v>8.2285714285714295</v>
      </c>
      <c r="H43" s="92">
        <f t="shared" si="3"/>
        <v>1</v>
      </c>
      <c r="I43">
        <v>1</v>
      </c>
      <c r="J43" s="11">
        <f t="shared" si="10"/>
        <v>19.807599999999997</v>
      </c>
      <c r="K43" s="44">
        <f t="shared" si="11"/>
        <v>1.3</v>
      </c>
      <c r="L43" s="44">
        <f t="shared" si="12"/>
        <v>1</v>
      </c>
      <c r="M43">
        <f t="shared" si="13"/>
        <v>-14</v>
      </c>
      <c r="N43" s="11">
        <f t="shared" si="14"/>
        <v>1.4677992676220697</v>
      </c>
      <c r="O43" s="83">
        <f t="shared" si="9"/>
        <v>0.46415888336127786</v>
      </c>
    </row>
    <row r="44" spans="1:21">
      <c r="A44" t="s">
        <v>99</v>
      </c>
      <c r="B44">
        <v>120</v>
      </c>
      <c r="C44">
        <v>4</v>
      </c>
      <c r="D44">
        <v>6.86</v>
      </c>
      <c r="E44">
        <v>2464.9</v>
      </c>
      <c r="F44" t="s">
        <v>245</v>
      </c>
      <c r="G44" s="92">
        <f t="shared" si="2"/>
        <v>6.1428571428571432</v>
      </c>
      <c r="H44" s="92">
        <f t="shared" si="3"/>
        <v>1</v>
      </c>
      <c r="I44">
        <v>1</v>
      </c>
      <c r="J44" s="11">
        <f t="shared" si="10"/>
        <v>20.540833333333335</v>
      </c>
      <c r="K44" s="44">
        <f t="shared" si="11"/>
        <v>1.31</v>
      </c>
      <c r="L44" s="44">
        <f t="shared" si="12"/>
        <v>1</v>
      </c>
      <c r="M44">
        <f t="shared" si="13"/>
        <v>-14</v>
      </c>
      <c r="N44" s="11">
        <f t="shared" si="14"/>
        <v>1.4677992676220697</v>
      </c>
      <c r="O44" s="83">
        <f t="shared" si="9"/>
        <v>0.46415888336127786</v>
      </c>
    </row>
    <row r="45" spans="1:21">
      <c r="A45" t="s">
        <v>448</v>
      </c>
      <c r="B45">
        <v>123</v>
      </c>
      <c r="C45">
        <v>5</v>
      </c>
      <c r="D45">
        <v>6.71</v>
      </c>
      <c r="E45">
        <v>2532.3000000000002</v>
      </c>
      <c r="F45" t="s">
        <v>450</v>
      </c>
      <c r="G45" s="92">
        <f t="shared" si="2"/>
        <v>6.2857142857142856</v>
      </c>
      <c r="H45" s="92">
        <f t="shared" si="3"/>
        <v>1</v>
      </c>
      <c r="I45">
        <v>1</v>
      </c>
      <c r="J45" s="11">
        <f t="shared" si="10"/>
        <v>20.587804878048782</v>
      </c>
      <c r="K45" s="44">
        <f t="shared" si="11"/>
        <v>1.31</v>
      </c>
      <c r="L45" s="44">
        <f t="shared" si="12"/>
        <v>1</v>
      </c>
      <c r="M45">
        <f t="shared" si="13"/>
        <v>-14</v>
      </c>
      <c r="N45" s="11">
        <f t="shared" si="14"/>
        <v>1.4677992676220697</v>
      </c>
      <c r="O45" s="83">
        <f t="shared" si="9"/>
        <v>0.46415888336127786</v>
      </c>
    </row>
    <row r="46" spans="1:21">
      <c r="A46" t="s">
        <v>100</v>
      </c>
      <c r="B46">
        <v>76</v>
      </c>
      <c r="C46">
        <v>5</v>
      </c>
      <c r="D46">
        <v>5.5</v>
      </c>
      <c r="E46">
        <v>1586.4</v>
      </c>
      <c r="F46" t="s">
        <v>344</v>
      </c>
      <c r="G46" s="92">
        <f t="shared" si="2"/>
        <v>5.2285714285714286</v>
      </c>
      <c r="H46" s="92">
        <f t="shared" si="3"/>
        <v>0.68129206905796125</v>
      </c>
      <c r="I46">
        <v>1</v>
      </c>
      <c r="J46" s="11">
        <f t="shared" si="10"/>
        <v>20.873684210526317</v>
      </c>
      <c r="K46" s="44">
        <f t="shared" si="11"/>
        <v>1.32</v>
      </c>
      <c r="L46" s="44">
        <f t="shared" si="12"/>
        <v>1</v>
      </c>
      <c r="M46">
        <f t="shared" si="13"/>
        <v>-15</v>
      </c>
      <c r="N46" s="11">
        <f t="shared" si="14"/>
        <v>1</v>
      </c>
      <c r="O46" s="83">
        <f t="shared" si="9"/>
        <v>0.31622776601683794</v>
      </c>
    </row>
    <row r="47" spans="1:21">
      <c r="A47" t="s">
        <v>241</v>
      </c>
      <c r="B47">
        <v>115</v>
      </c>
      <c r="C47">
        <v>4.2</v>
      </c>
      <c r="D47">
        <v>6.8</v>
      </c>
      <c r="E47">
        <v>2430.5</v>
      </c>
      <c r="F47" t="s">
        <v>358</v>
      </c>
      <c r="G47" s="92">
        <f t="shared" si="2"/>
        <v>6.1142857142857139</v>
      </c>
      <c r="H47" s="92">
        <f t="shared" si="3"/>
        <v>1</v>
      </c>
      <c r="I47">
        <v>1</v>
      </c>
      <c r="J47" s="11">
        <f t="shared" si="10"/>
        <v>21.134782608695652</v>
      </c>
      <c r="K47" s="44">
        <f t="shared" si="11"/>
        <v>1.32</v>
      </c>
      <c r="L47" s="44">
        <f t="shared" si="12"/>
        <v>1</v>
      </c>
      <c r="M47">
        <f t="shared" si="13"/>
        <v>-14</v>
      </c>
      <c r="N47" s="11">
        <f t="shared" si="14"/>
        <v>1.4677992676220697</v>
      </c>
      <c r="O47" s="83">
        <f t="shared" si="9"/>
        <v>0.46415888336127786</v>
      </c>
    </row>
    <row r="48" spans="1:21">
      <c r="A48" t="s">
        <v>164</v>
      </c>
      <c r="B48">
        <v>133</v>
      </c>
      <c r="C48">
        <v>4.5</v>
      </c>
      <c r="D48">
        <v>7</v>
      </c>
      <c r="E48">
        <v>2848.5</v>
      </c>
      <c r="F48" t="s">
        <v>367</v>
      </c>
      <c r="G48" s="92">
        <f t="shared" si="2"/>
        <v>6.5714285714285712</v>
      </c>
      <c r="H48" s="92">
        <f t="shared" si="3"/>
        <v>1</v>
      </c>
      <c r="I48">
        <v>1</v>
      </c>
      <c r="J48" s="11">
        <f t="shared" si="10"/>
        <v>21.417293233082706</v>
      </c>
      <c r="K48" s="44">
        <f t="shared" si="11"/>
        <v>1.33</v>
      </c>
      <c r="L48" s="44">
        <f t="shared" si="12"/>
        <v>1</v>
      </c>
      <c r="M48">
        <f t="shared" si="13"/>
        <v>-14</v>
      </c>
      <c r="N48" s="11">
        <f t="shared" si="14"/>
        <v>1.4677992676220697</v>
      </c>
      <c r="O48" s="83">
        <f t="shared" si="9"/>
        <v>0.46415888336127786</v>
      </c>
    </row>
    <row r="49" spans="1:36">
      <c r="A49" t="s">
        <v>120</v>
      </c>
      <c r="B49">
        <v>250</v>
      </c>
      <c r="C49">
        <v>4.3</v>
      </c>
      <c r="D49">
        <v>8.59</v>
      </c>
      <c r="E49">
        <v>5623.3</v>
      </c>
      <c r="F49" t="s">
        <v>418</v>
      </c>
      <c r="G49" s="92">
        <f t="shared" si="2"/>
        <v>8.8000000000000007</v>
      </c>
      <c r="H49" s="92">
        <f t="shared" si="3"/>
        <v>1.4677992676220697</v>
      </c>
      <c r="I49">
        <v>1</v>
      </c>
      <c r="J49" s="11">
        <f t="shared" si="10"/>
        <v>22.493200000000002</v>
      </c>
      <c r="K49" s="44">
        <f t="shared" si="11"/>
        <v>1.35</v>
      </c>
      <c r="L49" s="44">
        <f t="shared" si="12"/>
        <v>1</v>
      </c>
      <c r="M49">
        <f t="shared" si="13"/>
        <v>-14</v>
      </c>
      <c r="N49" s="11">
        <f t="shared" si="14"/>
        <v>1.4677992676220697</v>
      </c>
      <c r="O49" s="83">
        <f t="shared" si="9"/>
        <v>0.46415888336127786</v>
      </c>
    </row>
    <row r="50" spans="1:36">
      <c r="A50" t="s">
        <v>179</v>
      </c>
      <c r="B50">
        <v>150.5</v>
      </c>
      <c r="C50">
        <v>4.2649999999999997</v>
      </c>
      <c r="D50">
        <v>7.62</v>
      </c>
      <c r="E50">
        <v>3426.1</v>
      </c>
      <c r="F50" t="s">
        <v>295</v>
      </c>
      <c r="G50" s="92">
        <f t="shared" si="2"/>
        <v>7.0571428571428569</v>
      </c>
      <c r="H50" s="92">
        <f t="shared" si="3"/>
        <v>1</v>
      </c>
      <c r="I50">
        <v>1</v>
      </c>
      <c r="J50" s="11">
        <f t="shared" si="10"/>
        <v>22.764784053156145</v>
      </c>
      <c r="K50" s="44">
        <f t="shared" si="11"/>
        <v>1.36</v>
      </c>
      <c r="L50" s="44">
        <f t="shared" si="12"/>
        <v>1</v>
      </c>
      <c r="M50">
        <f t="shared" si="13"/>
        <v>-14</v>
      </c>
      <c r="N50" s="11">
        <f t="shared" si="14"/>
        <v>1.4677992676220697</v>
      </c>
      <c r="O50" s="83">
        <f t="shared" si="9"/>
        <v>0.46415888336127786</v>
      </c>
    </row>
    <row r="51" spans="1:36">
      <c r="A51" t="s">
        <v>61</v>
      </c>
      <c r="B51">
        <v>168</v>
      </c>
      <c r="C51">
        <v>4</v>
      </c>
      <c r="D51">
        <v>7.62</v>
      </c>
      <c r="E51">
        <v>3841.1</v>
      </c>
      <c r="F51" t="s">
        <v>394</v>
      </c>
      <c r="G51" s="92">
        <f t="shared" si="2"/>
        <v>7.4857142857142858</v>
      </c>
      <c r="H51" s="92">
        <f t="shared" si="3"/>
        <v>1</v>
      </c>
      <c r="I51">
        <v>1</v>
      </c>
      <c r="J51" s="11">
        <f t="shared" si="10"/>
        <v>22.863690476190477</v>
      </c>
      <c r="K51" s="44">
        <f t="shared" si="11"/>
        <v>1.36</v>
      </c>
      <c r="L51" s="44">
        <f t="shared" si="12"/>
        <v>1</v>
      </c>
      <c r="M51">
        <f t="shared" si="13"/>
        <v>-14</v>
      </c>
      <c r="N51" s="11">
        <f t="shared" si="14"/>
        <v>1.4677992676220697</v>
      </c>
      <c r="O51" s="83">
        <f t="shared" si="9"/>
        <v>0.46415888336127786</v>
      </c>
    </row>
    <row r="52" spans="1:36">
      <c r="A52" t="s">
        <v>185</v>
      </c>
      <c r="B52">
        <v>210</v>
      </c>
      <c r="C52">
        <v>2.4</v>
      </c>
      <c r="D52">
        <v>10</v>
      </c>
      <c r="E52">
        <v>4804.7</v>
      </c>
      <c r="F52" t="s">
        <v>405</v>
      </c>
      <c r="G52" s="92">
        <f t="shared" si="2"/>
        <v>7.7142857142857144</v>
      </c>
      <c r="H52" s="92">
        <f t="shared" si="3"/>
        <v>1</v>
      </c>
      <c r="I52">
        <v>1</v>
      </c>
      <c r="J52" s="11">
        <f t="shared" si="10"/>
        <v>22.879523809523807</v>
      </c>
      <c r="K52" s="44">
        <f t="shared" si="11"/>
        <v>1.36</v>
      </c>
      <c r="L52" s="44">
        <f t="shared" si="12"/>
        <v>1</v>
      </c>
      <c r="M52">
        <f t="shared" si="13"/>
        <v>-13</v>
      </c>
      <c r="N52" s="11">
        <f t="shared" si="14"/>
        <v>2.1544346900318838</v>
      </c>
      <c r="O52" s="83">
        <f t="shared" si="9"/>
        <v>0.68129206905796125</v>
      </c>
    </row>
    <row r="53" spans="1:36">
      <c r="A53" t="s">
        <v>151</v>
      </c>
      <c r="B53">
        <v>340</v>
      </c>
      <c r="C53">
        <v>4</v>
      </c>
      <c r="D53">
        <v>10.1</v>
      </c>
      <c r="E53">
        <v>7951.3</v>
      </c>
      <c r="F53" t="s">
        <v>425</v>
      </c>
      <c r="G53" s="92">
        <f t="shared" si="2"/>
        <v>10</v>
      </c>
      <c r="H53" s="92">
        <f t="shared" si="3"/>
        <v>1.4677992676220697</v>
      </c>
      <c r="I53">
        <v>1</v>
      </c>
      <c r="J53" s="11">
        <f t="shared" si="10"/>
        <v>23.386176470588236</v>
      </c>
      <c r="K53" s="44">
        <f t="shared" si="11"/>
        <v>1.37</v>
      </c>
      <c r="L53" s="44">
        <f t="shared" si="12"/>
        <v>1</v>
      </c>
      <c r="M53">
        <f t="shared" si="13"/>
        <v>-13</v>
      </c>
      <c r="N53" s="11">
        <f t="shared" si="14"/>
        <v>2.1544346900318838</v>
      </c>
      <c r="O53" s="83">
        <f t="shared" si="9"/>
        <v>0.68129206905796125</v>
      </c>
    </row>
    <row r="54" spans="1:36">
      <c r="A54" t="s">
        <v>169</v>
      </c>
      <c r="B54">
        <v>200</v>
      </c>
      <c r="C54">
        <v>4.5</v>
      </c>
      <c r="D54">
        <v>8</v>
      </c>
      <c r="E54">
        <v>4800.3999999999996</v>
      </c>
      <c r="F54" t="s">
        <v>401</v>
      </c>
      <c r="G54" s="92">
        <f t="shared" si="2"/>
        <v>8.2857142857142865</v>
      </c>
      <c r="H54" s="92">
        <f t="shared" si="3"/>
        <v>1.4677992676220697</v>
      </c>
      <c r="I54">
        <v>1</v>
      </c>
      <c r="J54" s="11">
        <f t="shared" si="10"/>
        <v>24.001999999999999</v>
      </c>
      <c r="K54" s="44">
        <f t="shared" si="11"/>
        <v>1.38</v>
      </c>
      <c r="L54" s="44">
        <f t="shared" si="12"/>
        <v>1</v>
      </c>
      <c r="M54">
        <f t="shared" si="13"/>
        <v>-14</v>
      </c>
      <c r="N54" s="11">
        <f t="shared" si="14"/>
        <v>1.4677992676220697</v>
      </c>
      <c r="O54" s="83">
        <f t="shared" si="9"/>
        <v>0.46415888336127786</v>
      </c>
    </row>
    <row r="55" spans="1:36">
      <c r="A55" t="s">
        <v>86</v>
      </c>
      <c r="B55">
        <v>180</v>
      </c>
      <c r="C55">
        <v>4</v>
      </c>
      <c r="D55">
        <v>7.62</v>
      </c>
      <c r="E55">
        <v>4493.6000000000004</v>
      </c>
      <c r="F55" t="s">
        <v>398</v>
      </c>
      <c r="G55" s="92">
        <f t="shared" si="2"/>
        <v>8.1142857142857139</v>
      </c>
      <c r="H55" s="92">
        <f t="shared" si="3"/>
        <v>1</v>
      </c>
      <c r="I55">
        <v>1</v>
      </c>
      <c r="J55" s="11">
        <f t="shared" si="10"/>
        <v>24.964444444444446</v>
      </c>
      <c r="K55" s="44">
        <f t="shared" si="11"/>
        <v>1.4</v>
      </c>
      <c r="L55" s="44">
        <f t="shared" si="12"/>
        <v>1</v>
      </c>
      <c r="M55">
        <f t="shared" si="13"/>
        <v>-14</v>
      </c>
      <c r="N55" s="11">
        <f t="shared" si="14"/>
        <v>1.4677992676220697</v>
      </c>
      <c r="O55" s="83">
        <f t="shared" si="9"/>
        <v>0.46415888336127786</v>
      </c>
    </row>
    <row r="56" spans="1:36">
      <c r="A56" t="s">
        <v>87</v>
      </c>
      <c r="B56">
        <v>660</v>
      </c>
      <c r="C56">
        <v>3.8</v>
      </c>
      <c r="D56">
        <v>12.7</v>
      </c>
      <c r="E56">
        <v>16914</v>
      </c>
      <c r="F56" t="s">
        <v>434</v>
      </c>
      <c r="G56" s="92">
        <f t="shared" si="2"/>
        <v>13.799999999999999</v>
      </c>
      <c r="H56" s="92">
        <f t="shared" si="3"/>
        <v>2.1544346900318838</v>
      </c>
      <c r="I56">
        <v>1</v>
      </c>
      <c r="J56" s="11">
        <f t="shared" si="10"/>
        <v>25.627272727272729</v>
      </c>
      <c r="K56" s="44">
        <f t="shared" si="11"/>
        <v>1.41</v>
      </c>
      <c r="L56" s="44">
        <f t="shared" si="12"/>
        <v>1</v>
      </c>
      <c r="M56">
        <f t="shared" si="13"/>
        <v>-13</v>
      </c>
      <c r="N56" s="11">
        <f t="shared" si="14"/>
        <v>2.1544346900318838</v>
      </c>
      <c r="O56" s="83">
        <f t="shared" si="9"/>
        <v>0.68129206905796125</v>
      </c>
    </row>
    <row r="57" spans="1:36">
      <c r="A57" t="s">
        <v>270</v>
      </c>
      <c r="B57">
        <v>250</v>
      </c>
      <c r="C57">
        <v>4.3</v>
      </c>
      <c r="D57">
        <v>8.58</v>
      </c>
      <c r="E57">
        <v>6555.4</v>
      </c>
      <c r="F57" t="s">
        <v>410</v>
      </c>
      <c r="G57" s="92">
        <f t="shared" si="2"/>
        <v>9.5428571428571427</v>
      </c>
      <c r="H57" s="92">
        <f t="shared" si="3"/>
        <v>1.4677992676220697</v>
      </c>
      <c r="I57">
        <v>1</v>
      </c>
      <c r="J57" s="11">
        <f t="shared" si="10"/>
        <v>26.221599999999999</v>
      </c>
      <c r="K57" s="44">
        <f t="shared" si="11"/>
        <v>1.42</v>
      </c>
      <c r="L57" s="44">
        <f t="shared" si="12"/>
        <v>1</v>
      </c>
      <c r="M57">
        <f t="shared" si="13"/>
        <v>-14</v>
      </c>
      <c r="N57" s="11">
        <f t="shared" si="14"/>
        <v>1.4677992676220697</v>
      </c>
      <c r="O57" s="83">
        <f t="shared" si="9"/>
        <v>0.46415888336127786</v>
      </c>
    </row>
    <row r="58" spans="1:36">
      <c r="A58" t="s">
        <v>111</v>
      </c>
      <c r="B58">
        <v>52.5</v>
      </c>
      <c r="C58">
        <v>5</v>
      </c>
      <c r="D58">
        <v>5.45</v>
      </c>
      <c r="E58">
        <v>1378.5</v>
      </c>
      <c r="F58" t="s">
        <v>336</v>
      </c>
      <c r="G58" s="92">
        <f t="shared" si="2"/>
        <v>4.8857142857142861</v>
      </c>
      <c r="H58" s="92">
        <f t="shared" si="3"/>
        <v>0.68129206905796125</v>
      </c>
      <c r="I58">
        <v>1</v>
      </c>
      <c r="J58" s="11">
        <f t="shared" si="10"/>
        <v>26.257142857142856</v>
      </c>
      <c r="K58" s="44">
        <f t="shared" si="11"/>
        <v>1.42</v>
      </c>
      <c r="L58" s="44">
        <f t="shared" si="12"/>
        <v>1</v>
      </c>
      <c r="M58">
        <f t="shared" si="13"/>
        <v>-15</v>
      </c>
      <c r="N58" s="11">
        <f t="shared" si="14"/>
        <v>1</v>
      </c>
      <c r="O58" s="83">
        <f t="shared" si="9"/>
        <v>0.31622776601683794</v>
      </c>
    </row>
    <row r="59" spans="1:36">
      <c r="A59" t="s">
        <v>186</v>
      </c>
      <c r="B59">
        <v>210</v>
      </c>
      <c r="C59">
        <v>2.4</v>
      </c>
      <c r="D59">
        <v>10</v>
      </c>
      <c r="E59">
        <v>5617</v>
      </c>
      <c r="F59" t="s">
        <v>414</v>
      </c>
      <c r="G59" s="92">
        <f t="shared" si="2"/>
        <v>8.3714285714285719</v>
      </c>
      <c r="H59" s="92">
        <f t="shared" si="3"/>
        <v>1.4677992676220697</v>
      </c>
      <c r="I59">
        <v>1</v>
      </c>
      <c r="J59" s="11">
        <f t="shared" si="10"/>
        <v>26.747619047619047</v>
      </c>
      <c r="K59" s="44">
        <f t="shared" si="11"/>
        <v>1.43</v>
      </c>
      <c r="L59" s="44">
        <f t="shared" si="12"/>
        <v>1</v>
      </c>
      <c r="M59">
        <f t="shared" si="13"/>
        <v>-13</v>
      </c>
      <c r="N59" s="11">
        <f t="shared" si="14"/>
        <v>2.1544346900318838</v>
      </c>
      <c r="O59" s="83">
        <f t="shared" si="9"/>
        <v>0.68129206905796125</v>
      </c>
    </row>
    <row r="60" spans="1:36">
      <c r="A60" t="s">
        <v>103</v>
      </c>
      <c r="B60">
        <v>49</v>
      </c>
      <c r="C60">
        <v>4.5</v>
      </c>
      <c r="D60">
        <v>4.92</v>
      </c>
      <c r="E60">
        <v>1377.7</v>
      </c>
      <c r="F60" t="s">
        <v>332</v>
      </c>
      <c r="G60" s="92">
        <f t="shared" si="2"/>
        <v>5.0285714285714294</v>
      </c>
      <c r="H60" s="92">
        <f t="shared" si="3"/>
        <v>0.68129206905796125</v>
      </c>
      <c r="I60">
        <v>1</v>
      </c>
      <c r="J60" s="11">
        <f t="shared" si="10"/>
        <v>28.116326530612245</v>
      </c>
      <c r="K60" s="44">
        <f t="shared" si="11"/>
        <v>1.45</v>
      </c>
      <c r="L60" s="44">
        <f t="shared" si="12"/>
        <v>1</v>
      </c>
      <c r="M60">
        <f t="shared" si="13"/>
        <v>-15</v>
      </c>
      <c r="N60" s="11">
        <f t="shared" si="14"/>
        <v>1</v>
      </c>
      <c r="O60" s="83">
        <f t="shared" si="9"/>
        <v>0.31622776601683794</v>
      </c>
    </row>
    <row r="61" spans="1:36" s="85" customFormat="1">
      <c r="A61" t="s">
        <v>62</v>
      </c>
      <c r="B61">
        <v>62</v>
      </c>
      <c r="C61">
        <v>4.0999999999999996</v>
      </c>
      <c r="D61">
        <v>5.7</v>
      </c>
      <c r="E61">
        <v>1775.4</v>
      </c>
      <c r="F61" t="s">
        <v>453</v>
      </c>
      <c r="G61" s="92">
        <f t="shared" si="2"/>
        <v>5.4857142857142858</v>
      </c>
      <c r="H61" s="92">
        <f t="shared" si="3"/>
        <v>0.68129206905796125</v>
      </c>
      <c r="I61">
        <v>1</v>
      </c>
      <c r="J61" s="11">
        <f t="shared" si="10"/>
        <v>28.635483870967743</v>
      </c>
      <c r="K61" s="44">
        <f t="shared" si="11"/>
        <v>1.46</v>
      </c>
      <c r="L61" s="44">
        <f t="shared" si="12"/>
        <v>1</v>
      </c>
      <c r="M61">
        <f t="shared" si="13"/>
        <v>-15</v>
      </c>
      <c r="N61" s="11">
        <f t="shared" si="14"/>
        <v>1</v>
      </c>
      <c r="O61" s="83">
        <f t="shared" si="9"/>
        <v>0.31622776601683794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A62" t="s">
        <v>165</v>
      </c>
      <c r="B62">
        <v>65</v>
      </c>
      <c r="C62">
        <v>3.6</v>
      </c>
      <c r="D62">
        <v>5.8</v>
      </c>
      <c r="E62">
        <v>1984.8</v>
      </c>
      <c r="F62" t="s">
        <v>355</v>
      </c>
      <c r="G62" s="92">
        <f t="shared" si="2"/>
        <v>5.8</v>
      </c>
      <c r="H62" s="92">
        <f t="shared" si="3"/>
        <v>1</v>
      </c>
      <c r="I62">
        <v>1</v>
      </c>
      <c r="J62" s="11">
        <f t="shared" si="10"/>
        <v>30.535384615384615</v>
      </c>
      <c r="K62" s="44">
        <f t="shared" si="11"/>
        <v>1.48</v>
      </c>
      <c r="L62" s="44">
        <f t="shared" si="12"/>
        <v>1</v>
      </c>
      <c r="M62">
        <f t="shared" si="13"/>
        <v>-15</v>
      </c>
      <c r="N62" s="11">
        <f t="shared" si="14"/>
        <v>1</v>
      </c>
      <c r="O62" s="83">
        <f t="shared" si="9"/>
        <v>0.31622776601683794</v>
      </c>
    </row>
    <row r="63" spans="1:36">
      <c r="A63" t="s">
        <v>159</v>
      </c>
      <c r="B63">
        <v>23</v>
      </c>
      <c r="C63">
        <v>4.2</v>
      </c>
      <c r="D63">
        <v>4.32</v>
      </c>
      <c r="E63">
        <v>725.8</v>
      </c>
      <c r="F63" t="s">
        <v>323</v>
      </c>
      <c r="G63" s="92">
        <f t="shared" si="2"/>
        <v>3.7714285714285714</v>
      </c>
      <c r="H63" s="92">
        <f t="shared" si="3"/>
        <v>0.46415888336127786</v>
      </c>
      <c r="I63">
        <v>1</v>
      </c>
      <c r="J63" s="11">
        <f t="shared" si="10"/>
        <v>31.556521739130432</v>
      </c>
      <c r="K63" s="44">
        <f t="shared" si="11"/>
        <v>1.5</v>
      </c>
      <c r="L63" s="44">
        <f t="shared" si="12"/>
        <v>1</v>
      </c>
      <c r="M63">
        <f t="shared" si="13"/>
        <v>-15</v>
      </c>
      <c r="N63" s="11">
        <f t="shared" si="14"/>
        <v>1</v>
      </c>
      <c r="O63" s="83">
        <f t="shared" si="9"/>
        <v>0.31622776601683794</v>
      </c>
    </row>
    <row r="64" spans="1:36">
      <c r="A64" s="85" t="s">
        <v>63</v>
      </c>
      <c r="B64" s="85">
        <v>55</v>
      </c>
      <c r="C64" s="85">
        <v>3.9</v>
      </c>
      <c r="D64" s="85">
        <v>5.56</v>
      </c>
      <c r="E64" s="85">
        <v>1758.4</v>
      </c>
      <c r="F64" s="85" t="s">
        <v>352</v>
      </c>
      <c r="G64" s="92">
        <f t="shared" si="2"/>
        <v>5.5142857142857142</v>
      </c>
      <c r="H64" s="92">
        <f t="shared" si="3"/>
        <v>0.68129206905796125</v>
      </c>
      <c r="I64" s="85">
        <v>1</v>
      </c>
      <c r="J64" s="11">
        <f t="shared" si="10"/>
        <v>31.970909090909092</v>
      </c>
      <c r="K64" s="44">
        <f t="shared" si="11"/>
        <v>1.5</v>
      </c>
      <c r="L64" s="44">
        <f t="shared" si="12"/>
        <v>1</v>
      </c>
      <c r="M64">
        <f t="shared" si="13"/>
        <v>-15</v>
      </c>
      <c r="N64" s="86">
        <f t="shared" si="14"/>
        <v>1</v>
      </c>
      <c r="O64" s="83">
        <f t="shared" si="9"/>
        <v>0.31622776601683794</v>
      </c>
    </row>
    <row r="65" spans="1:15">
      <c r="A65" t="s">
        <v>174</v>
      </c>
      <c r="B65">
        <v>980</v>
      </c>
      <c r="C65">
        <v>3.6</v>
      </c>
      <c r="D65">
        <v>14.5</v>
      </c>
      <c r="E65">
        <v>32386.799999999999</v>
      </c>
      <c r="F65" t="s">
        <v>438</v>
      </c>
      <c r="G65" s="92">
        <f t="shared" si="2"/>
        <v>18.542857142857144</v>
      </c>
      <c r="H65" s="92">
        <f t="shared" si="3"/>
        <v>3.1622776601683795</v>
      </c>
      <c r="I65">
        <v>1</v>
      </c>
      <c r="J65" s="11">
        <f t="shared" si="10"/>
        <v>33.047755102040817</v>
      </c>
      <c r="K65" s="44">
        <f t="shared" si="11"/>
        <v>1.52</v>
      </c>
      <c r="L65" s="44">
        <f t="shared" si="12"/>
        <v>1</v>
      </c>
      <c r="M65">
        <f t="shared" si="13"/>
        <v>-12</v>
      </c>
      <c r="N65" s="11">
        <f t="shared" si="14"/>
        <v>3.1622776601683795</v>
      </c>
      <c r="O65" s="83">
        <f t="shared" si="9"/>
        <v>1</v>
      </c>
    </row>
    <row r="66" spans="1:15">
      <c r="A66" t="s">
        <v>79</v>
      </c>
      <c r="B66">
        <v>52</v>
      </c>
      <c r="C66">
        <v>4.0999999999999996</v>
      </c>
      <c r="D66">
        <v>5.56</v>
      </c>
      <c r="E66">
        <v>1770.9</v>
      </c>
      <c r="F66" t="s">
        <v>352</v>
      </c>
      <c r="G66" s="92">
        <f t="shared" si="2"/>
        <v>5.5428571428571427</v>
      </c>
      <c r="H66" s="92">
        <f t="shared" si="3"/>
        <v>0.68129206905796125</v>
      </c>
      <c r="I66">
        <v>1</v>
      </c>
      <c r="J66" s="11">
        <f t="shared" si="10"/>
        <v>34.055769230769229</v>
      </c>
      <c r="K66" s="44">
        <f t="shared" si="11"/>
        <v>1.53</v>
      </c>
      <c r="L66" s="44">
        <f t="shared" si="12"/>
        <v>1</v>
      </c>
      <c r="M66">
        <f t="shared" si="13"/>
        <v>-15</v>
      </c>
      <c r="N66" s="11">
        <f t="shared" si="14"/>
        <v>1</v>
      </c>
      <c r="O66" s="83">
        <f t="shared" si="9"/>
        <v>0.31622776601683794</v>
      </c>
    </row>
    <row r="67" spans="1:15">
      <c r="A67" t="s">
        <v>183</v>
      </c>
      <c r="B67">
        <v>90</v>
      </c>
      <c r="C67">
        <v>4.5999999999999996</v>
      </c>
      <c r="D67">
        <v>6</v>
      </c>
      <c r="E67">
        <v>3349.4</v>
      </c>
      <c r="F67" t="s">
        <v>387</v>
      </c>
      <c r="G67" s="92">
        <f t="shared" si="2"/>
        <v>7.5142857142857142</v>
      </c>
      <c r="H67" s="92">
        <f t="shared" si="3"/>
        <v>1</v>
      </c>
      <c r="I67">
        <v>1</v>
      </c>
      <c r="J67" s="11">
        <f t="shared" si="10"/>
        <v>37.215555555555554</v>
      </c>
      <c r="K67" s="44">
        <f t="shared" si="11"/>
        <v>1.57</v>
      </c>
      <c r="L67" s="44">
        <f t="shared" si="12"/>
        <v>1</v>
      </c>
      <c r="M67">
        <f t="shared" si="13"/>
        <v>-15</v>
      </c>
      <c r="N67" s="11">
        <f t="shared" si="14"/>
        <v>1</v>
      </c>
      <c r="O67" s="83">
        <f t="shared" si="9"/>
        <v>0.31622776601683794</v>
      </c>
    </row>
    <row r="68" spans="1:15">
      <c r="A68" t="s">
        <v>107</v>
      </c>
      <c r="B68">
        <v>62</v>
      </c>
      <c r="C68">
        <v>4</v>
      </c>
      <c r="D68">
        <v>5.56</v>
      </c>
      <c r="E68">
        <v>2752.4</v>
      </c>
      <c r="F68" t="s">
        <v>365</v>
      </c>
      <c r="G68" s="92">
        <f t="shared" si="2"/>
        <v>6.9428571428571431</v>
      </c>
      <c r="H68" s="92">
        <f t="shared" si="3"/>
        <v>1</v>
      </c>
      <c r="I68">
        <v>1</v>
      </c>
      <c r="J68" s="11">
        <f t="shared" si="10"/>
        <v>44.393548387096779</v>
      </c>
      <c r="K68" s="44">
        <f t="shared" si="11"/>
        <v>1.65</v>
      </c>
      <c r="L68" s="44">
        <f t="shared" si="12"/>
        <v>2</v>
      </c>
      <c r="M68">
        <f t="shared" si="13"/>
        <v>-15</v>
      </c>
      <c r="N68" s="11">
        <f t="shared" si="14"/>
        <v>1.4677992676220697</v>
      </c>
      <c r="O68" s="83">
        <f t="shared" si="9"/>
        <v>0.46415888336127786</v>
      </c>
    </row>
    <row r="69" spans="1:15">
      <c r="A69" t="s">
        <v>109</v>
      </c>
      <c r="B69">
        <v>39</v>
      </c>
      <c r="C69">
        <v>9.1</v>
      </c>
      <c r="D69">
        <v>3</v>
      </c>
      <c r="E69">
        <v>2464.9</v>
      </c>
      <c r="F69" t="s">
        <v>161</v>
      </c>
      <c r="G69" s="92">
        <f t="shared" si="2"/>
        <v>7.9714285714285706</v>
      </c>
      <c r="H69" s="92">
        <f t="shared" si="3"/>
        <v>1</v>
      </c>
      <c r="I69">
        <v>1</v>
      </c>
      <c r="J69" s="11">
        <f t="shared" si="10"/>
        <v>63.202564102564104</v>
      </c>
      <c r="K69" s="44">
        <f t="shared" si="11"/>
        <v>1.8</v>
      </c>
      <c r="L69" s="44">
        <f t="shared" si="12"/>
        <v>2</v>
      </c>
      <c r="M69">
        <f t="shared" si="13"/>
        <v>-16</v>
      </c>
      <c r="N69" s="11">
        <f t="shared" si="14"/>
        <v>1</v>
      </c>
      <c r="O69" s="83">
        <f t="shared" si="9"/>
        <v>0.31622776601683794</v>
      </c>
    </row>
    <row r="70" spans="1:15">
      <c r="A70" t="s">
        <v>225</v>
      </c>
      <c r="B70">
        <v>44</v>
      </c>
      <c r="C70">
        <v>10.4</v>
      </c>
      <c r="D70">
        <v>3</v>
      </c>
      <c r="E70">
        <v>2848.5</v>
      </c>
      <c r="F70" t="s">
        <v>368</v>
      </c>
      <c r="G70" s="92">
        <f>ROUND(SQRT((E70^1.04)/((PI()*(D70/2000)^2)^0.314))/13.3926,1)/3.5</f>
        <v>8.6</v>
      </c>
      <c r="H70" s="92">
        <f>10^((ROUND(6*LOG(G70),0)-5)/6)</f>
        <v>1.4677992676220697</v>
      </c>
      <c r="I70">
        <v>1</v>
      </c>
      <c r="J70" s="11">
        <f>E70/I70/B70</f>
        <v>64.73863636363636</v>
      </c>
      <c r="K70" s="44">
        <f>ROUND(LOG(J70),2)</f>
        <v>1.81</v>
      </c>
      <c r="L70" s="44">
        <f t="shared" si="12"/>
        <v>2</v>
      </c>
      <c r="M70">
        <f t="shared" si="13"/>
        <v>-16</v>
      </c>
      <c r="N70" s="11">
        <f>10^((L70+M70+14)/6)</f>
        <v>1</v>
      </c>
      <c r="O70" s="83">
        <f t="shared" si="9"/>
        <v>0.31622776601683794</v>
      </c>
    </row>
    <row r="71" spans="1:15">
      <c r="A71" t="s">
        <v>98</v>
      </c>
      <c r="B71">
        <v>65848.7</v>
      </c>
      <c r="C71">
        <v>29</v>
      </c>
      <c r="D71">
        <v>26.92</v>
      </c>
      <c r="E71">
        <v>6017509.7000000002</v>
      </c>
      <c r="F71" t="s">
        <v>442</v>
      </c>
      <c r="G71" s="92">
        <f>ROUND(SQRT((E71^1.04)/((PI()*(D71/2000)^2)^0.314))/13.3926,1)/3.5</f>
        <v>231.08571428571426</v>
      </c>
      <c r="H71" s="92">
        <f>10^((ROUND(6*LOG(G71),0)-5)/6)</f>
        <v>31.622776601683803</v>
      </c>
      <c r="I71">
        <v>1</v>
      </c>
      <c r="J71" s="11">
        <f>E71/I71/B71</f>
        <v>91.38388001585453</v>
      </c>
      <c r="K71" s="44">
        <f>ROUND(LOG(J71),2)</f>
        <v>1.96</v>
      </c>
      <c r="L71" s="44">
        <f t="shared" si="12"/>
        <v>2</v>
      </c>
      <c r="M71">
        <f t="shared" si="13"/>
        <v>-11</v>
      </c>
      <c r="N71" s="11">
        <f>10^((L71+M71+14)/6)</f>
        <v>6.812920690579614</v>
      </c>
      <c r="O71" s="83">
        <f>10^((L71+M71+14+$O$1*-2+$O$2*-3-$O$3)/6)</f>
        <v>2.1544346900318838</v>
      </c>
    </row>
    <row r="72" spans="1:15">
      <c r="A72" t="s">
        <v>104</v>
      </c>
      <c r="B72">
        <v>100</v>
      </c>
      <c r="C72">
        <v>10</v>
      </c>
      <c r="D72">
        <v>4</v>
      </c>
      <c r="E72">
        <v>9787.9</v>
      </c>
      <c r="F72" t="s">
        <v>429</v>
      </c>
      <c r="G72" s="92">
        <f>ROUND(SQRT((E72^1.04)/((PI()*(D72/2000)^2)^0.314))/13.3926,1)/3.5</f>
        <v>14.914285714285715</v>
      </c>
      <c r="H72" s="92">
        <f>10^((ROUND(6*LOG(G72),0)-5)/6)</f>
        <v>2.1544346900318838</v>
      </c>
      <c r="I72">
        <v>1</v>
      </c>
      <c r="J72" s="11">
        <f>E72/I72/B72</f>
        <v>97.878999999999991</v>
      </c>
      <c r="K72" s="44">
        <f>ROUND(LOG(J72),2)</f>
        <v>1.99</v>
      </c>
      <c r="L72" s="44">
        <f t="shared" si="12"/>
        <v>2</v>
      </c>
      <c r="M72">
        <f t="shared" si="13"/>
        <v>-16</v>
      </c>
      <c r="N72" s="11">
        <f>10^((L72+M72+14)/6)</f>
        <v>1</v>
      </c>
      <c r="O72" s="83">
        <f>10^((L72+M72+14+$O$1*-2+$O$2*-3-$O$3)/6)</f>
        <v>0.31622776601683794</v>
      </c>
    </row>
    <row r="92" spans="1:7">
      <c r="A92" t="s">
        <v>236</v>
      </c>
      <c r="B92" s="33" t="s">
        <v>485</v>
      </c>
      <c r="C92" s="91" t="s">
        <v>487</v>
      </c>
      <c r="F92" t="s">
        <v>236</v>
      </c>
      <c r="G92" t="s">
        <v>485</v>
      </c>
    </row>
    <row r="93" spans="1:7">
      <c r="A93" t="s">
        <v>89</v>
      </c>
      <c r="B93" s="33">
        <v>12</v>
      </c>
      <c r="C93" s="91" t="s">
        <v>488</v>
      </c>
      <c r="F93" t="s">
        <v>89</v>
      </c>
      <c r="G93">
        <v>7</v>
      </c>
    </row>
    <row r="94" spans="1:7">
      <c r="A94" t="s">
        <v>88</v>
      </c>
      <c r="B94" s="33">
        <v>13</v>
      </c>
      <c r="C94" s="91" t="s">
        <v>489</v>
      </c>
      <c r="F94" t="s">
        <v>88</v>
      </c>
      <c r="G94">
        <v>8</v>
      </c>
    </row>
    <row r="95" spans="1:7">
      <c r="A95" t="s">
        <v>121</v>
      </c>
      <c r="B95" s="33">
        <v>15</v>
      </c>
      <c r="C95" s="91" t="s">
        <v>490</v>
      </c>
      <c r="F95" t="s">
        <v>148</v>
      </c>
      <c r="G95">
        <v>9</v>
      </c>
    </row>
    <row r="96" spans="1:7">
      <c r="A96" t="s">
        <v>64</v>
      </c>
      <c r="B96" s="33">
        <v>15</v>
      </c>
      <c r="C96" s="91" t="s">
        <v>490</v>
      </c>
      <c r="F96" t="s">
        <v>189</v>
      </c>
      <c r="G96">
        <v>9</v>
      </c>
    </row>
    <row r="97" spans="1:7">
      <c r="A97" t="s">
        <v>83</v>
      </c>
      <c r="B97" s="33">
        <v>16</v>
      </c>
      <c r="C97" s="91" t="s">
        <v>491</v>
      </c>
      <c r="F97" t="s">
        <v>121</v>
      </c>
      <c r="G97">
        <v>9</v>
      </c>
    </row>
    <row r="98" spans="1:7">
      <c r="A98" t="s">
        <v>59</v>
      </c>
      <c r="B98" s="33">
        <v>16</v>
      </c>
      <c r="C98" s="91" t="s">
        <v>491</v>
      </c>
      <c r="F98" t="s">
        <v>64</v>
      </c>
      <c r="G98">
        <v>9</v>
      </c>
    </row>
    <row r="99" spans="1:7">
      <c r="A99" t="s">
        <v>66</v>
      </c>
      <c r="B99" s="33">
        <v>16</v>
      </c>
      <c r="C99" s="91" t="s">
        <v>491</v>
      </c>
      <c r="F99" t="s">
        <v>67</v>
      </c>
      <c r="G99">
        <v>9</v>
      </c>
    </row>
    <row r="100" spans="1:7">
      <c r="A100" t="s">
        <v>247</v>
      </c>
      <c r="B100" s="33">
        <v>16</v>
      </c>
      <c r="C100" s="91" t="s">
        <v>491</v>
      </c>
      <c r="F100" t="s">
        <v>83</v>
      </c>
      <c r="G100">
        <v>9</v>
      </c>
    </row>
    <row r="101" spans="1:7">
      <c r="A101" t="s">
        <v>69</v>
      </c>
      <c r="B101" s="33">
        <v>16</v>
      </c>
      <c r="C101" s="91" t="s">
        <v>491</v>
      </c>
      <c r="F101" t="s">
        <v>59</v>
      </c>
      <c r="G101">
        <v>9</v>
      </c>
    </row>
    <row r="102" spans="1:7">
      <c r="A102" t="s">
        <v>111</v>
      </c>
      <c r="B102" s="33">
        <v>18</v>
      </c>
      <c r="C102" s="91" t="s">
        <v>492</v>
      </c>
      <c r="F102" t="s">
        <v>65</v>
      </c>
      <c r="G102">
        <v>9</v>
      </c>
    </row>
    <row r="103" spans="1:7">
      <c r="A103" t="s">
        <v>188</v>
      </c>
      <c r="B103" s="33">
        <v>18</v>
      </c>
      <c r="C103" s="91" t="s">
        <v>492</v>
      </c>
      <c r="F103" t="s">
        <v>66</v>
      </c>
      <c r="G103">
        <v>9</v>
      </c>
    </row>
    <row r="104" spans="1:7">
      <c r="A104" t="s">
        <v>84</v>
      </c>
      <c r="B104" s="33">
        <v>19</v>
      </c>
      <c r="C104" s="91" t="s">
        <v>492</v>
      </c>
      <c r="F104" t="s">
        <v>247</v>
      </c>
      <c r="G104">
        <v>9</v>
      </c>
    </row>
    <row r="105" spans="1:7">
      <c r="A105" t="s">
        <v>62</v>
      </c>
      <c r="B105" s="33">
        <v>19</v>
      </c>
      <c r="C105" s="91" t="s">
        <v>492</v>
      </c>
      <c r="F105" t="s">
        <v>68</v>
      </c>
      <c r="G105">
        <v>9</v>
      </c>
    </row>
    <row r="106" spans="1:7">
      <c r="A106" t="s">
        <v>85</v>
      </c>
      <c r="B106" s="33">
        <v>19</v>
      </c>
      <c r="C106" s="91" t="s">
        <v>492</v>
      </c>
      <c r="F106" t="s">
        <v>70</v>
      </c>
      <c r="G106">
        <v>9</v>
      </c>
    </row>
    <row r="107" spans="1:7">
      <c r="A107" t="s">
        <v>241</v>
      </c>
      <c r="B107" s="33">
        <v>19</v>
      </c>
      <c r="C107" s="91" t="s">
        <v>492</v>
      </c>
      <c r="F107" t="s">
        <v>155</v>
      </c>
      <c r="G107">
        <v>9</v>
      </c>
    </row>
    <row r="108" spans="1:7">
      <c r="A108" t="s">
        <v>172</v>
      </c>
      <c r="B108" s="33">
        <v>20</v>
      </c>
      <c r="C108" s="91" t="s">
        <v>493</v>
      </c>
      <c r="F108" t="s">
        <v>91</v>
      </c>
      <c r="G108">
        <v>9</v>
      </c>
    </row>
    <row r="109" spans="1:7">
      <c r="A109" t="s">
        <v>179</v>
      </c>
      <c r="B109" s="33">
        <v>20</v>
      </c>
      <c r="C109" s="91" t="s">
        <v>493</v>
      </c>
      <c r="F109" t="s">
        <v>69</v>
      </c>
      <c r="G109">
        <v>9</v>
      </c>
    </row>
    <row r="110" spans="1:7">
      <c r="A110" t="s">
        <v>252</v>
      </c>
      <c r="B110" s="33">
        <v>20</v>
      </c>
      <c r="C110" s="91" t="s">
        <v>493</v>
      </c>
      <c r="F110" t="s">
        <v>171</v>
      </c>
      <c r="G110">
        <v>10</v>
      </c>
    </row>
    <row r="111" spans="1:7">
      <c r="A111" t="s">
        <v>61</v>
      </c>
      <c r="B111" s="33">
        <v>21</v>
      </c>
      <c r="C111" s="91" t="s">
        <v>494</v>
      </c>
      <c r="F111" t="s">
        <v>159</v>
      </c>
      <c r="G111">
        <v>10</v>
      </c>
    </row>
    <row r="112" spans="1:7">
      <c r="A112" t="s">
        <v>86</v>
      </c>
      <c r="B112" s="33">
        <v>21</v>
      </c>
      <c r="C112" s="91" t="s">
        <v>494</v>
      </c>
      <c r="F112" t="s">
        <v>102</v>
      </c>
      <c r="G112">
        <v>10</v>
      </c>
    </row>
    <row r="113" spans="1:7">
      <c r="A113" t="s">
        <v>270</v>
      </c>
      <c r="B113" s="33">
        <v>22</v>
      </c>
      <c r="C113" s="91" t="s">
        <v>495</v>
      </c>
      <c r="F113" t="s">
        <v>68</v>
      </c>
      <c r="G113">
        <v>10</v>
      </c>
    </row>
    <row r="114" spans="1:7">
      <c r="A114" t="s">
        <v>87</v>
      </c>
      <c r="B114" s="33">
        <v>24</v>
      </c>
      <c r="C114" s="91" t="s">
        <v>496</v>
      </c>
      <c r="F114" t="s">
        <v>149</v>
      </c>
      <c r="G114">
        <v>10</v>
      </c>
    </row>
    <row r="115" spans="1:7">
      <c r="A115" t="s">
        <v>174</v>
      </c>
      <c r="B115" s="33">
        <v>26</v>
      </c>
      <c r="C115" s="91" t="s">
        <v>497</v>
      </c>
      <c r="F115" t="s">
        <v>103</v>
      </c>
      <c r="G115">
        <v>10</v>
      </c>
    </row>
    <row r="116" spans="1:7">
      <c r="A116" t="s">
        <v>98</v>
      </c>
      <c r="B116" s="33">
        <v>39</v>
      </c>
      <c r="C116" s="91" t="s">
        <v>498</v>
      </c>
      <c r="F116" t="s">
        <v>111</v>
      </c>
      <c r="G116">
        <v>10</v>
      </c>
    </row>
    <row r="117" spans="1:7">
      <c r="A117" t="s">
        <v>82</v>
      </c>
      <c r="B117" s="33">
        <v>49</v>
      </c>
      <c r="C117" s="91" t="s">
        <v>499</v>
      </c>
      <c r="F117" t="s">
        <v>188</v>
      </c>
      <c r="G117">
        <v>10</v>
      </c>
    </row>
    <row r="118" spans="1:7">
      <c r="F118" t="s">
        <v>146</v>
      </c>
      <c r="G118">
        <v>11</v>
      </c>
    </row>
    <row r="119" spans="1:7">
      <c r="F119" t="s">
        <v>100</v>
      </c>
      <c r="G119">
        <v>11</v>
      </c>
    </row>
    <row r="120" spans="1:7">
      <c r="F120" t="s">
        <v>84</v>
      </c>
      <c r="G120">
        <v>11</v>
      </c>
    </row>
    <row r="121" spans="1:7">
      <c r="F121" t="s">
        <v>63</v>
      </c>
      <c r="G121">
        <v>11</v>
      </c>
    </row>
    <row r="122" spans="1:7">
      <c r="F122" t="s">
        <v>79</v>
      </c>
      <c r="G122">
        <v>11</v>
      </c>
    </row>
    <row r="123" spans="1:7">
      <c r="F123" t="s">
        <v>62</v>
      </c>
      <c r="G123">
        <v>11</v>
      </c>
    </row>
    <row r="124" spans="1:7">
      <c r="F124" t="s">
        <v>165</v>
      </c>
      <c r="G124">
        <v>11</v>
      </c>
    </row>
    <row r="125" spans="1:7">
      <c r="F125" t="s">
        <v>85</v>
      </c>
      <c r="G125">
        <v>11</v>
      </c>
    </row>
    <row r="126" spans="1:7">
      <c r="F126" t="s">
        <v>241</v>
      </c>
      <c r="G126">
        <v>11</v>
      </c>
    </row>
    <row r="127" spans="1:7">
      <c r="F127" t="s">
        <v>99</v>
      </c>
      <c r="G127">
        <v>11</v>
      </c>
    </row>
    <row r="128" spans="1:7">
      <c r="F128" t="s">
        <v>109</v>
      </c>
      <c r="G128">
        <v>11</v>
      </c>
    </row>
    <row r="129" spans="6:7">
      <c r="F129" t="s">
        <v>448</v>
      </c>
      <c r="G129">
        <v>11</v>
      </c>
    </row>
    <row r="130" spans="6:7">
      <c r="F130" t="s">
        <v>107</v>
      </c>
      <c r="G130">
        <v>11</v>
      </c>
    </row>
    <row r="131" spans="6:7">
      <c r="F131" t="s">
        <v>164</v>
      </c>
      <c r="G131">
        <v>11</v>
      </c>
    </row>
    <row r="132" spans="6:7">
      <c r="F132" t="s">
        <v>225</v>
      </c>
      <c r="G132">
        <v>11</v>
      </c>
    </row>
    <row r="133" spans="6:7">
      <c r="F133" t="s">
        <v>60</v>
      </c>
      <c r="G133">
        <v>12</v>
      </c>
    </row>
    <row r="134" spans="6:7">
      <c r="F134" t="s">
        <v>124</v>
      </c>
      <c r="G134">
        <v>12</v>
      </c>
    </row>
    <row r="135" spans="6:7">
      <c r="F135" t="s">
        <v>281</v>
      </c>
      <c r="G135">
        <v>12</v>
      </c>
    </row>
    <row r="136" spans="6:7">
      <c r="F136" t="s">
        <v>143</v>
      </c>
      <c r="G136">
        <v>12</v>
      </c>
    </row>
    <row r="137" spans="6:7">
      <c r="F137" t="s">
        <v>172</v>
      </c>
      <c r="G137">
        <v>12</v>
      </c>
    </row>
    <row r="138" spans="6:7">
      <c r="F138" t="s">
        <v>183</v>
      </c>
      <c r="G138">
        <v>12</v>
      </c>
    </row>
    <row r="139" spans="6:7">
      <c r="F139" t="s">
        <v>179</v>
      </c>
      <c r="G139">
        <v>12</v>
      </c>
    </row>
    <row r="140" spans="6:7">
      <c r="F140" t="s">
        <v>106</v>
      </c>
      <c r="G140">
        <v>12</v>
      </c>
    </row>
    <row r="141" spans="6:7">
      <c r="F141" t="s">
        <v>252</v>
      </c>
      <c r="G141">
        <v>12</v>
      </c>
    </row>
    <row r="142" spans="6:7">
      <c r="F142" t="s">
        <v>61</v>
      </c>
      <c r="G142">
        <v>12</v>
      </c>
    </row>
    <row r="143" spans="6:7">
      <c r="F143" t="s">
        <v>86</v>
      </c>
      <c r="G143">
        <v>12</v>
      </c>
    </row>
    <row r="144" spans="6:7">
      <c r="F144" t="s">
        <v>169</v>
      </c>
      <c r="G144">
        <v>12</v>
      </c>
    </row>
    <row r="145" spans="6:7">
      <c r="F145" t="s">
        <v>185</v>
      </c>
      <c r="G145">
        <v>12</v>
      </c>
    </row>
    <row r="146" spans="6:7">
      <c r="F146" t="s">
        <v>113</v>
      </c>
      <c r="G146">
        <v>12</v>
      </c>
    </row>
    <row r="147" spans="6:7">
      <c r="F147" t="s">
        <v>186</v>
      </c>
      <c r="G147">
        <v>12</v>
      </c>
    </row>
    <row r="148" spans="6:7">
      <c r="F148" t="s">
        <v>120</v>
      </c>
      <c r="G148">
        <v>12</v>
      </c>
    </row>
    <row r="149" spans="6:7">
      <c r="F149" t="s">
        <v>145</v>
      </c>
      <c r="G149">
        <v>12</v>
      </c>
    </row>
    <row r="150" spans="6:7">
      <c r="F150" t="s">
        <v>285</v>
      </c>
      <c r="G150">
        <v>13</v>
      </c>
    </row>
    <row r="151" spans="6:7">
      <c r="F151" t="s">
        <v>270</v>
      </c>
      <c r="G151">
        <v>13</v>
      </c>
    </row>
    <row r="152" spans="6:7">
      <c r="F152" t="s">
        <v>151</v>
      </c>
      <c r="G152">
        <v>13</v>
      </c>
    </row>
    <row r="153" spans="6:7">
      <c r="F153" t="s">
        <v>104</v>
      </c>
      <c r="G153">
        <v>13</v>
      </c>
    </row>
    <row r="154" spans="6:7">
      <c r="F154" t="s">
        <v>276</v>
      </c>
      <c r="G154">
        <v>13</v>
      </c>
    </row>
    <row r="155" spans="6:7">
      <c r="F155" t="s">
        <v>477</v>
      </c>
      <c r="G155">
        <v>13</v>
      </c>
    </row>
    <row r="156" spans="6:7">
      <c r="F156" t="s">
        <v>87</v>
      </c>
      <c r="G156">
        <v>14</v>
      </c>
    </row>
    <row r="157" spans="6:7">
      <c r="F157" t="s">
        <v>174</v>
      </c>
      <c r="G157">
        <v>15</v>
      </c>
    </row>
    <row r="158" spans="6:7">
      <c r="F158" t="s">
        <v>98</v>
      </c>
      <c r="G158">
        <v>23</v>
      </c>
    </row>
    <row r="159" spans="6:7">
      <c r="F159" t="s">
        <v>82</v>
      </c>
      <c r="G159">
        <v>28</v>
      </c>
    </row>
  </sheetData>
  <sortState xmlns:xlrd2="http://schemas.microsoft.com/office/spreadsheetml/2017/richdata2" ref="F93:G159">
    <sortCondition ref="G93:G1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L16388"/>
  <sheetViews>
    <sheetView zoomScale="50" zoomScaleNormal="50" workbookViewId="0">
      <selection activeCell="H16" sqref="H16"/>
    </sheetView>
  </sheetViews>
  <sheetFormatPr defaultColWidth="8.85546875" defaultRowHeight="12.75"/>
  <cols>
    <col min="1" max="3" width="8.85546875" style="94"/>
    <col min="4" max="4" width="24" style="94" bestFit="1" customWidth="1"/>
    <col min="5" max="5" width="11" style="94" bestFit="1" customWidth="1"/>
    <col min="6" max="6" width="14.85546875" style="94" bestFit="1" customWidth="1"/>
    <col min="7" max="7" width="7.85546875" style="94" bestFit="1" customWidth="1"/>
    <col min="8" max="8" width="13.85546875" style="94" bestFit="1" customWidth="1"/>
    <col min="9" max="9" width="17.28515625" style="94" bestFit="1" customWidth="1"/>
    <col min="10" max="10" width="14.7109375" style="94" bestFit="1" customWidth="1"/>
    <col min="11" max="11" width="13.42578125" style="94" bestFit="1" customWidth="1"/>
    <col min="12" max="12" width="10.5703125" style="94" bestFit="1" customWidth="1"/>
    <col min="13" max="16384" width="8.85546875" style="94"/>
  </cols>
  <sheetData>
    <row r="4" spans="4:12" ht="13.5" thickBot="1"/>
    <row r="5" spans="4:12">
      <c r="D5" s="96" t="s">
        <v>236</v>
      </c>
      <c r="E5" s="96" t="s">
        <v>5</v>
      </c>
      <c r="F5" s="96" t="s">
        <v>52</v>
      </c>
      <c r="G5" s="96" t="s">
        <v>8</v>
      </c>
      <c r="H5" s="96" t="s">
        <v>22</v>
      </c>
      <c r="I5" s="96" t="s">
        <v>44</v>
      </c>
      <c r="J5" s="96" t="s">
        <v>45</v>
      </c>
      <c r="K5" s="96" t="s">
        <v>46</v>
      </c>
      <c r="L5" s="97" t="s">
        <v>205</v>
      </c>
    </row>
    <row r="6" spans="4:12">
      <c r="D6" s="98" t="s">
        <v>89</v>
      </c>
      <c r="E6" s="99">
        <v>40</v>
      </c>
      <c r="F6" s="99">
        <v>5.6</v>
      </c>
      <c r="G6" s="99">
        <v>315.7</v>
      </c>
      <c r="H6" s="99">
        <v>129.19999999999999</v>
      </c>
      <c r="I6" s="99" t="s">
        <v>126</v>
      </c>
      <c r="J6" s="99" t="s">
        <v>258</v>
      </c>
      <c r="K6" s="99" t="s">
        <v>259</v>
      </c>
      <c r="L6" s="99">
        <v>1489</v>
      </c>
    </row>
    <row r="7" spans="4:12">
      <c r="D7" s="98" t="s">
        <v>88</v>
      </c>
      <c r="E7" s="99">
        <v>100</v>
      </c>
      <c r="F7" s="99">
        <v>9</v>
      </c>
      <c r="G7" s="99">
        <v>258.7</v>
      </c>
      <c r="H7" s="99">
        <v>216.8</v>
      </c>
      <c r="I7" s="99" t="s">
        <v>90</v>
      </c>
      <c r="J7" s="99" t="s">
        <v>260</v>
      </c>
      <c r="K7" s="99" t="s">
        <v>261</v>
      </c>
      <c r="L7" s="99">
        <v>1313</v>
      </c>
    </row>
    <row r="8" spans="4:12">
      <c r="D8" s="98" t="s">
        <v>171</v>
      </c>
      <c r="E8" s="99">
        <v>85</v>
      </c>
      <c r="F8" s="99">
        <v>7.62</v>
      </c>
      <c r="G8" s="99">
        <v>522.9</v>
      </c>
      <c r="H8" s="99">
        <v>753</v>
      </c>
      <c r="I8" s="99" t="s">
        <v>237</v>
      </c>
      <c r="J8" s="99" t="s">
        <v>473</v>
      </c>
      <c r="K8" s="99" t="s">
        <v>474</v>
      </c>
      <c r="L8" s="99">
        <v>2130</v>
      </c>
    </row>
    <row r="9" spans="4:12">
      <c r="D9" s="98" t="s">
        <v>148</v>
      </c>
      <c r="E9" s="99">
        <v>31</v>
      </c>
      <c r="F9" s="99">
        <v>5.5</v>
      </c>
      <c r="G9" s="99">
        <v>600.4</v>
      </c>
      <c r="H9" s="99">
        <v>362.1</v>
      </c>
      <c r="I9" s="99" t="s">
        <v>76</v>
      </c>
      <c r="J9" s="99" t="s">
        <v>78</v>
      </c>
      <c r="K9" s="99" t="s">
        <v>163</v>
      </c>
      <c r="L9" s="99">
        <v>1666</v>
      </c>
    </row>
    <row r="10" spans="4:12">
      <c r="D10" s="98" t="s">
        <v>189</v>
      </c>
      <c r="E10" s="99">
        <v>120</v>
      </c>
      <c r="F10" s="99">
        <v>6.86</v>
      </c>
      <c r="G10" s="99">
        <v>320</v>
      </c>
      <c r="H10" s="99">
        <v>398.3</v>
      </c>
      <c r="I10" s="99" t="s">
        <v>76</v>
      </c>
      <c r="J10" s="99" t="s">
        <v>208</v>
      </c>
      <c r="K10" s="99" t="s">
        <v>302</v>
      </c>
      <c r="L10" s="99">
        <v>2731</v>
      </c>
    </row>
    <row r="11" spans="4:12">
      <c r="D11" s="98" t="s">
        <v>121</v>
      </c>
      <c r="E11" s="99">
        <v>24.7</v>
      </c>
      <c r="F11" s="99">
        <v>4.5999999999999996</v>
      </c>
      <c r="G11" s="99">
        <v>725</v>
      </c>
      <c r="H11" s="99">
        <v>420.7</v>
      </c>
      <c r="I11" s="99" t="s">
        <v>75</v>
      </c>
      <c r="J11" s="99" t="s">
        <v>128</v>
      </c>
      <c r="K11" s="99" t="s">
        <v>144</v>
      </c>
      <c r="L11" s="99">
        <v>2032</v>
      </c>
    </row>
    <row r="12" spans="4:12">
      <c r="D12" s="98" t="s">
        <v>64</v>
      </c>
      <c r="E12" s="99">
        <v>230</v>
      </c>
      <c r="F12" s="99">
        <v>11.43</v>
      </c>
      <c r="G12" s="99">
        <v>245.5</v>
      </c>
      <c r="H12" s="99">
        <v>449.3</v>
      </c>
      <c r="I12" s="99" t="s">
        <v>153</v>
      </c>
      <c r="J12" s="99" t="s">
        <v>256</v>
      </c>
      <c r="K12" s="99" t="s">
        <v>257</v>
      </c>
      <c r="L12" s="99">
        <v>1740</v>
      </c>
    </row>
    <row r="13" spans="4:12">
      <c r="D13" s="98" t="s">
        <v>67</v>
      </c>
      <c r="E13" s="99">
        <v>147</v>
      </c>
      <c r="F13" s="99">
        <v>9</v>
      </c>
      <c r="G13" s="99">
        <v>315</v>
      </c>
      <c r="H13" s="99">
        <v>472.7</v>
      </c>
      <c r="I13" s="99" t="s">
        <v>76</v>
      </c>
      <c r="J13" s="99" t="s">
        <v>262</v>
      </c>
      <c r="K13" s="99" t="s">
        <v>256</v>
      </c>
      <c r="L13" s="99">
        <v>2018</v>
      </c>
    </row>
    <row r="14" spans="4:12">
      <c r="D14" s="98" t="s">
        <v>83</v>
      </c>
      <c r="E14" s="99">
        <v>31</v>
      </c>
      <c r="F14" s="99">
        <v>5.7</v>
      </c>
      <c r="G14" s="99">
        <v>715.4</v>
      </c>
      <c r="H14" s="99">
        <v>514.1</v>
      </c>
      <c r="I14" s="99" t="s">
        <v>122</v>
      </c>
      <c r="J14" s="99" t="s">
        <v>123</v>
      </c>
      <c r="K14" s="99" t="s">
        <v>308</v>
      </c>
      <c r="L14" s="99">
        <v>1696</v>
      </c>
    </row>
    <row r="15" spans="4:12">
      <c r="D15" s="98" t="s">
        <v>59</v>
      </c>
      <c r="E15" s="99">
        <v>180</v>
      </c>
      <c r="F15" s="99">
        <v>10</v>
      </c>
      <c r="G15" s="99">
        <v>299.89999999999998</v>
      </c>
      <c r="H15" s="99">
        <v>524.70000000000005</v>
      </c>
      <c r="I15" s="99" t="s">
        <v>76</v>
      </c>
      <c r="J15" s="99" t="s">
        <v>154</v>
      </c>
      <c r="K15" s="99" t="s">
        <v>263</v>
      </c>
      <c r="L15" s="99">
        <v>1957</v>
      </c>
    </row>
    <row r="16" spans="4:12">
      <c r="D16" s="98" t="s">
        <v>65</v>
      </c>
      <c r="E16" s="99">
        <v>115</v>
      </c>
      <c r="F16" s="99">
        <v>9</v>
      </c>
      <c r="G16" s="99">
        <v>395.8</v>
      </c>
      <c r="H16" s="99">
        <v>583.70000000000005</v>
      </c>
      <c r="I16" s="99" t="s">
        <v>75</v>
      </c>
      <c r="J16" s="99" t="s">
        <v>264</v>
      </c>
      <c r="K16" s="99" t="s">
        <v>311</v>
      </c>
      <c r="L16" s="99">
        <v>1820</v>
      </c>
    </row>
    <row r="17" spans="4:12">
      <c r="D17" s="98" t="s">
        <v>66</v>
      </c>
      <c r="E17" s="99">
        <v>124</v>
      </c>
      <c r="F17" s="99">
        <v>9</v>
      </c>
      <c r="G17" s="99">
        <v>381.1</v>
      </c>
      <c r="H17" s="99">
        <v>583.70000000000005</v>
      </c>
      <c r="I17" s="99" t="s">
        <v>75</v>
      </c>
      <c r="J17" s="99" t="s">
        <v>264</v>
      </c>
      <c r="K17" s="99" t="s">
        <v>256</v>
      </c>
      <c r="L17" s="99">
        <v>1909</v>
      </c>
    </row>
    <row r="18" spans="4:12">
      <c r="D18" s="98" t="s">
        <v>247</v>
      </c>
      <c r="E18" s="99">
        <v>200</v>
      </c>
      <c r="F18" s="99">
        <v>11.43</v>
      </c>
      <c r="G18" s="99">
        <v>300.2</v>
      </c>
      <c r="H18" s="99">
        <v>583.9</v>
      </c>
      <c r="I18" s="99" t="s">
        <v>76</v>
      </c>
      <c r="J18" s="99" t="s">
        <v>248</v>
      </c>
      <c r="K18" s="99" t="s">
        <v>249</v>
      </c>
      <c r="L18" s="99">
        <v>1702</v>
      </c>
    </row>
    <row r="19" spans="4:12">
      <c r="D19" s="98" t="s">
        <v>68</v>
      </c>
      <c r="E19" s="99">
        <v>125</v>
      </c>
      <c r="F19" s="99">
        <v>9</v>
      </c>
      <c r="G19" s="99">
        <v>404.6</v>
      </c>
      <c r="H19" s="99">
        <v>663</v>
      </c>
      <c r="I19" s="99" t="s">
        <v>122</v>
      </c>
      <c r="J19" s="99" t="s">
        <v>315</v>
      </c>
      <c r="K19" s="99" t="s">
        <v>250</v>
      </c>
      <c r="L19" s="99">
        <v>1977</v>
      </c>
    </row>
    <row r="20" spans="4:12">
      <c r="D20" s="98" t="s">
        <v>70</v>
      </c>
      <c r="E20" s="99">
        <v>125</v>
      </c>
      <c r="F20" s="99">
        <v>9</v>
      </c>
      <c r="G20" s="99">
        <v>415.2</v>
      </c>
      <c r="H20" s="99">
        <v>698.2</v>
      </c>
      <c r="I20" s="99" t="s">
        <v>122</v>
      </c>
      <c r="J20" s="99" t="s">
        <v>315</v>
      </c>
      <c r="K20" s="99" t="s">
        <v>250</v>
      </c>
      <c r="L20" s="99">
        <v>2002</v>
      </c>
    </row>
    <row r="21" spans="4:12">
      <c r="D21" s="98" t="s">
        <v>155</v>
      </c>
      <c r="E21" s="99">
        <v>48</v>
      </c>
      <c r="F21" s="99">
        <v>4.32</v>
      </c>
      <c r="G21" s="99">
        <v>634.4</v>
      </c>
      <c r="H21" s="99">
        <v>717.3</v>
      </c>
      <c r="I21" s="99" t="s">
        <v>74</v>
      </c>
      <c r="J21" s="99" t="s">
        <v>130</v>
      </c>
      <c r="K21" s="99" t="s">
        <v>317</v>
      </c>
      <c r="L21" s="99">
        <v>3793</v>
      </c>
    </row>
    <row r="22" spans="4:12">
      <c r="D22" s="98" t="s">
        <v>91</v>
      </c>
      <c r="E22" s="99">
        <v>47</v>
      </c>
      <c r="F22" s="99">
        <v>4.3</v>
      </c>
      <c r="G22" s="99">
        <v>640.29999999999995</v>
      </c>
      <c r="H22" s="99">
        <v>717.3</v>
      </c>
      <c r="I22" s="99" t="s">
        <v>74</v>
      </c>
      <c r="J22" s="99" t="s">
        <v>130</v>
      </c>
      <c r="K22" s="99" t="s">
        <v>317</v>
      </c>
      <c r="L22" s="99">
        <v>3770</v>
      </c>
    </row>
    <row r="23" spans="4:12">
      <c r="D23" s="98" t="s">
        <v>69</v>
      </c>
      <c r="E23" s="99">
        <v>180</v>
      </c>
      <c r="F23" s="99">
        <v>10</v>
      </c>
      <c r="G23" s="99">
        <v>350.7</v>
      </c>
      <c r="H23" s="99">
        <v>717.3</v>
      </c>
      <c r="I23" s="99" t="s">
        <v>122</v>
      </c>
      <c r="J23" s="99" t="s">
        <v>266</v>
      </c>
      <c r="K23" s="99" t="s">
        <v>267</v>
      </c>
      <c r="L23" s="99">
        <v>2111</v>
      </c>
    </row>
    <row r="24" spans="4:12">
      <c r="D24" s="98" t="s">
        <v>159</v>
      </c>
      <c r="E24" s="99">
        <v>23</v>
      </c>
      <c r="F24" s="99">
        <v>4.32</v>
      </c>
      <c r="G24" s="99">
        <v>910.8</v>
      </c>
      <c r="H24" s="99">
        <v>725.8</v>
      </c>
      <c r="I24" s="99" t="s">
        <v>74</v>
      </c>
      <c r="J24" s="99" t="s">
        <v>321</v>
      </c>
      <c r="K24" s="99" t="s">
        <v>317</v>
      </c>
      <c r="L24" s="99">
        <v>2359</v>
      </c>
    </row>
    <row r="25" spans="4:12">
      <c r="D25" s="98" t="s">
        <v>102</v>
      </c>
      <c r="E25" s="99">
        <v>200</v>
      </c>
      <c r="F25" s="99">
        <v>11</v>
      </c>
      <c r="G25" s="99">
        <v>342.3</v>
      </c>
      <c r="H25" s="99">
        <v>759.5</v>
      </c>
      <c r="I25" s="99" t="s">
        <v>122</v>
      </c>
      <c r="J25" s="99" t="s">
        <v>324</v>
      </c>
      <c r="K25" s="99" t="s">
        <v>325</v>
      </c>
      <c r="L25" s="99">
        <v>1938</v>
      </c>
    </row>
    <row r="26" spans="4:12">
      <c r="D26" s="98" t="s">
        <v>68</v>
      </c>
      <c r="E26" s="99">
        <v>125</v>
      </c>
      <c r="F26" s="99">
        <v>9</v>
      </c>
      <c r="G26" s="99">
        <v>442.1</v>
      </c>
      <c r="H26" s="99">
        <v>791.8</v>
      </c>
      <c r="I26" s="99" t="s">
        <v>237</v>
      </c>
      <c r="J26" s="99" t="s">
        <v>238</v>
      </c>
      <c r="K26" s="99" t="s">
        <v>239</v>
      </c>
      <c r="L26" s="99">
        <v>2062</v>
      </c>
    </row>
    <row r="27" spans="4:12">
      <c r="D27" s="98" t="s">
        <v>149</v>
      </c>
      <c r="E27" s="99">
        <v>60</v>
      </c>
      <c r="F27" s="99">
        <v>5.7</v>
      </c>
      <c r="G27" s="99">
        <v>656.4</v>
      </c>
      <c r="H27" s="99">
        <v>837.8</v>
      </c>
      <c r="I27" s="99" t="s">
        <v>156</v>
      </c>
      <c r="J27" s="99" t="s">
        <v>157</v>
      </c>
      <c r="K27" s="99" t="s">
        <v>328</v>
      </c>
      <c r="L27" s="99">
        <v>2891</v>
      </c>
    </row>
    <row r="28" spans="4:12">
      <c r="D28" s="98" t="s">
        <v>103</v>
      </c>
      <c r="E28" s="99">
        <v>49</v>
      </c>
      <c r="F28" s="99">
        <v>4.92</v>
      </c>
      <c r="G28" s="99">
        <v>931.5</v>
      </c>
      <c r="H28" s="99">
        <v>1377.7</v>
      </c>
      <c r="I28" s="99" t="s">
        <v>133</v>
      </c>
      <c r="J28" s="99" t="s">
        <v>213</v>
      </c>
      <c r="K28" s="99" t="s">
        <v>214</v>
      </c>
      <c r="L28" s="99">
        <v>3662</v>
      </c>
    </row>
    <row r="29" spans="4:12">
      <c r="D29" s="98" t="s">
        <v>111</v>
      </c>
      <c r="E29" s="99">
        <v>52.5</v>
      </c>
      <c r="F29" s="99">
        <v>5.45</v>
      </c>
      <c r="G29" s="99">
        <v>900.2</v>
      </c>
      <c r="H29" s="99">
        <v>1378.5</v>
      </c>
      <c r="I29" s="99" t="s">
        <v>134</v>
      </c>
      <c r="J29" s="99" t="s">
        <v>333</v>
      </c>
      <c r="K29" s="99" t="s">
        <v>334</v>
      </c>
      <c r="L29" s="99">
        <v>3207</v>
      </c>
    </row>
    <row r="30" spans="4:12">
      <c r="D30" s="98" t="s">
        <v>188</v>
      </c>
      <c r="E30" s="99">
        <v>240</v>
      </c>
      <c r="F30" s="99">
        <v>10.97</v>
      </c>
      <c r="G30" s="99">
        <v>427</v>
      </c>
      <c r="H30" s="99">
        <v>1418.2</v>
      </c>
      <c r="I30" s="99" t="s">
        <v>92</v>
      </c>
      <c r="J30" s="99" t="s">
        <v>268</v>
      </c>
      <c r="K30" s="99" t="s">
        <v>147</v>
      </c>
      <c r="L30" s="99">
        <v>2533</v>
      </c>
    </row>
    <row r="31" spans="4:12">
      <c r="D31" s="98" t="s">
        <v>146</v>
      </c>
      <c r="E31" s="99">
        <v>300</v>
      </c>
      <c r="F31" s="99">
        <v>12.7</v>
      </c>
      <c r="G31" s="99">
        <v>399.4</v>
      </c>
      <c r="H31" s="99">
        <v>1551</v>
      </c>
      <c r="I31" s="99" t="s">
        <v>92</v>
      </c>
      <c r="J31" s="99" t="s">
        <v>269</v>
      </c>
      <c r="K31" s="99" t="s">
        <v>338</v>
      </c>
      <c r="L31" s="99">
        <v>2310</v>
      </c>
    </row>
    <row r="32" spans="4:12">
      <c r="D32" s="98" t="s">
        <v>100</v>
      </c>
      <c r="E32" s="99">
        <v>76</v>
      </c>
      <c r="F32" s="99">
        <v>5.5</v>
      </c>
      <c r="G32" s="99">
        <v>802.6</v>
      </c>
      <c r="H32" s="99">
        <v>1586.4</v>
      </c>
      <c r="I32" s="99" t="s">
        <v>133</v>
      </c>
      <c r="J32" s="99" t="s">
        <v>341</v>
      </c>
      <c r="K32" s="99" t="s">
        <v>342</v>
      </c>
      <c r="L32" s="99">
        <v>4133</v>
      </c>
    </row>
    <row r="33" spans="4:12">
      <c r="D33" s="98" t="s">
        <v>84</v>
      </c>
      <c r="E33" s="99">
        <v>300</v>
      </c>
      <c r="F33" s="99">
        <v>12.7</v>
      </c>
      <c r="G33" s="99">
        <v>420.8</v>
      </c>
      <c r="H33" s="99">
        <v>1721.5</v>
      </c>
      <c r="I33" s="99" t="s">
        <v>216</v>
      </c>
      <c r="J33" s="99" t="s">
        <v>346</v>
      </c>
      <c r="K33" s="99" t="s">
        <v>347</v>
      </c>
      <c r="L33" s="99">
        <v>2368</v>
      </c>
    </row>
    <row r="34" spans="4:12">
      <c r="D34" s="98" t="s">
        <v>63</v>
      </c>
      <c r="E34" s="99">
        <v>55</v>
      </c>
      <c r="F34" s="99">
        <v>5.56</v>
      </c>
      <c r="G34" s="99">
        <v>993.3</v>
      </c>
      <c r="H34" s="99">
        <v>1758.4</v>
      </c>
      <c r="I34" s="99" t="s">
        <v>112</v>
      </c>
      <c r="J34" s="99" t="s">
        <v>349</v>
      </c>
      <c r="K34" s="99" t="s">
        <v>350</v>
      </c>
      <c r="L34" s="99">
        <v>3369</v>
      </c>
    </row>
    <row r="35" spans="4:12">
      <c r="D35" s="98" t="s">
        <v>79</v>
      </c>
      <c r="E35" s="99">
        <v>52</v>
      </c>
      <c r="F35" s="99">
        <v>5.56</v>
      </c>
      <c r="G35" s="99">
        <v>1025.2</v>
      </c>
      <c r="H35" s="99">
        <v>1770.9</v>
      </c>
      <c r="I35" s="99" t="s">
        <v>112</v>
      </c>
      <c r="J35" s="99" t="s">
        <v>349</v>
      </c>
      <c r="K35" s="99" t="s">
        <v>353</v>
      </c>
      <c r="L35" s="99">
        <v>3255</v>
      </c>
    </row>
    <row r="36" spans="4:12">
      <c r="D36" s="98" t="s">
        <v>62</v>
      </c>
      <c r="E36" s="99">
        <v>62</v>
      </c>
      <c r="F36" s="99">
        <v>5.7</v>
      </c>
      <c r="G36" s="99">
        <v>940</v>
      </c>
      <c r="H36" s="99">
        <v>1775.4</v>
      </c>
      <c r="I36" s="99" t="s">
        <v>112</v>
      </c>
      <c r="J36" s="99" t="s">
        <v>451</v>
      </c>
      <c r="K36" s="99" t="s">
        <v>166</v>
      </c>
      <c r="L36" s="99">
        <v>3494</v>
      </c>
    </row>
    <row r="37" spans="4:12">
      <c r="D37" s="98" t="s">
        <v>165</v>
      </c>
      <c r="E37" s="99">
        <v>65</v>
      </c>
      <c r="F37" s="99">
        <v>5.8</v>
      </c>
      <c r="G37" s="99">
        <v>970.7</v>
      </c>
      <c r="H37" s="99">
        <v>1984.8</v>
      </c>
      <c r="I37" s="99" t="s">
        <v>101</v>
      </c>
      <c r="J37" s="99" t="s">
        <v>296</v>
      </c>
      <c r="K37" s="99" t="s">
        <v>354</v>
      </c>
      <c r="L37" s="99">
        <v>3582</v>
      </c>
    </row>
    <row r="38" spans="4:12">
      <c r="D38" s="98" t="s">
        <v>85</v>
      </c>
      <c r="E38" s="99">
        <v>122</v>
      </c>
      <c r="F38" s="99">
        <v>7.62</v>
      </c>
      <c r="G38" s="99">
        <v>722.2</v>
      </c>
      <c r="H38" s="99">
        <v>2061.9</v>
      </c>
      <c r="I38" s="99" t="s">
        <v>112</v>
      </c>
      <c r="J38" s="99" t="s">
        <v>351</v>
      </c>
      <c r="K38" s="99" t="s">
        <v>356</v>
      </c>
      <c r="L38" s="99">
        <v>3376</v>
      </c>
    </row>
    <row r="39" spans="4:12">
      <c r="D39" s="98" t="s">
        <v>241</v>
      </c>
      <c r="E39" s="99">
        <v>115</v>
      </c>
      <c r="F39" s="99">
        <v>6.8</v>
      </c>
      <c r="G39" s="99">
        <v>807.6</v>
      </c>
      <c r="H39" s="99">
        <v>2430.5</v>
      </c>
      <c r="I39" s="99" t="s">
        <v>222</v>
      </c>
      <c r="J39" s="99" t="s">
        <v>242</v>
      </c>
      <c r="K39" s="99" t="s">
        <v>243</v>
      </c>
      <c r="L39" s="99">
        <v>4108</v>
      </c>
    </row>
    <row r="40" spans="4:12">
      <c r="D40" s="98" t="s">
        <v>99</v>
      </c>
      <c r="E40" s="99">
        <v>120</v>
      </c>
      <c r="F40" s="99">
        <v>6.86</v>
      </c>
      <c r="G40" s="99">
        <v>796.2</v>
      </c>
      <c r="H40" s="99">
        <v>2464.9</v>
      </c>
      <c r="I40" s="99" t="s">
        <v>222</v>
      </c>
      <c r="J40" s="99" t="s">
        <v>242</v>
      </c>
      <c r="K40" s="99" t="s">
        <v>360</v>
      </c>
      <c r="L40" s="99">
        <v>4171</v>
      </c>
    </row>
    <row r="41" spans="4:12">
      <c r="D41" s="98" t="s">
        <v>109</v>
      </c>
      <c r="E41" s="99">
        <v>39</v>
      </c>
      <c r="F41" s="99">
        <v>3</v>
      </c>
      <c r="G41" s="99">
        <v>1300.0999999999999</v>
      </c>
      <c r="H41" s="99">
        <v>2464.9</v>
      </c>
      <c r="I41" s="99" t="s">
        <v>160</v>
      </c>
      <c r="J41" s="99" t="s">
        <v>361</v>
      </c>
      <c r="K41" s="99" t="s">
        <v>158</v>
      </c>
      <c r="L41" s="99">
        <v>8195</v>
      </c>
    </row>
    <row r="42" spans="4:12">
      <c r="D42" s="98" t="s">
        <v>448</v>
      </c>
      <c r="E42" s="99">
        <v>123</v>
      </c>
      <c r="F42" s="99">
        <v>6.71</v>
      </c>
      <c r="G42" s="99">
        <v>797.1</v>
      </c>
      <c r="H42" s="99">
        <v>2532.3000000000002</v>
      </c>
      <c r="I42" s="99" t="s">
        <v>135</v>
      </c>
      <c r="J42" s="99" t="s">
        <v>449</v>
      </c>
      <c r="K42" s="99" t="s">
        <v>331</v>
      </c>
      <c r="L42" s="99">
        <v>4430</v>
      </c>
    </row>
    <row r="43" spans="4:12">
      <c r="D43" s="98" t="s">
        <v>107</v>
      </c>
      <c r="E43" s="99">
        <v>62</v>
      </c>
      <c r="F43" s="99">
        <v>5.56</v>
      </c>
      <c r="G43" s="99">
        <v>1086.0999999999999</v>
      </c>
      <c r="H43" s="99">
        <v>2752.4</v>
      </c>
      <c r="I43" s="99" t="s">
        <v>135</v>
      </c>
      <c r="J43" s="99" t="s">
        <v>363</v>
      </c>
      <c r="K43" s="99" t="s">
        <v>341</v>
      </c>
      <c r="L43" s="99">
        <v>3888</v>
      </c>
    </row>
    <row r="44" spans="4:12">
      <c r="D44" s="98" t="s">
        <v>164</v>
      </c>
      <c r="E44" s="99">
        <v>133</v>
      </c>
      <c r="F44" s="99">
        <v>7</v>
      </c>
      <c r="G44" s="99">
        <v>778.6</v>
      </c>
      <c r="H44" s="99">
        <v>2848.5</v>
      </c>
      <c r="I44" s="99" t="s">
        <v>135</v>
      </c>
      <c r="J44" s="99" t="s">
        <v>364</v>
      </c>
      <c r="K44" s="99" t="s">
        <v>335</v>
      </c>
      <c r="L44" s="99">
        <v>4359</v>
      </c>
    </row>
    <row r="45" spans="4:12">
      <c r="D45" s="98" t="s">
        <v>225</v>
      </c>
      <c r="E45" s="99">
        <v>44</v>
      </c>
      <c r="F45" s="99">
        <v>3</v>
      </c>
      <c r="G45" s="99">
        <v>1325.9</v>
      </c>
      <c r="H45" s="99">
        <v>2848.5</v>
      </c>
      <c r="I45" s="99" t="s">
        <v>80</v>
      </c>
      <c r="J45" s="99" t="s">
        <v>229</v>
      </c>
      <c r="K45" s="99" t="s">
        <v>223</v>
      </c>
      <c r="L45" s="99">
        <v>9175</v>
      </c>
    </row>
    <row r="46" spans="4:12">
      <c r="D46" s="98" t="s">
        <v>60</v>
      </c>
      <c r="E46" s="99">
        <v>168</v>
      </c>
      <c r="F46" s="99">
        <v>7.62</v>
      </c>
      <c r="G46" s="99">
        <v>754.1</v>
      </c>
      <c r="H46" s="99">
        <v>3095.5</v>
      </c>
      <c r="I46" s="99" t="s">
        <v>125</v>
      </c>
      <c r="J46" s="99" t="s">
        <v>369</v>
      </c>
      <c r="K46" s="99" t="s">
        <v>370</v>
      </c>
      <c r="L46" s="99">
        <v>4542</v>
      </c>
    </row>
    <row r="47" spans="4:12">
      <c r="D47" s="98" t="s">
        <v>124</v>
      </c>
      <c r="E47" s="99">
        <v>174</v>
      </c>
      <c r="F47" s="99">
        <v>7.9</v>
      </c>
      <c r="G47" s="99">
        <v>743.9</v>
      </c>
      <c r="H47" s="99">
        <v>3119.8</v>
      </c>
      <c r="I47" s="99" t="s">
        <v>125</v>
      </c>
      <c r="J47" s="99" t="s">
        <v>373</v>
      </c>
      <c r="K47" s="99" t="s">
        <v>374</v>
      </c>
      <c r="L47" s="99">
        <v>4371</v>
      </c>
    </row>
    <row r="48" spans="4:12">
      <c r="D48" s="98" t="s">
        <v>281</v>
      </c>
      <c r="E48" s="99">
        <v>11</v>
      </c>
      <c r="F48" s="99">
        <v>2.5</v>
      </c>
      <c r="G48" s="99">
        <v>609.29999999999995</v>
      </c>
      <c r="H48" s="99">
        <v>3308.5</v>
      </c>
      <c r="I48" s="99" t="s">
        <v>180</v>
      </c>
      <c r="J48" s="99" t="s">
        <v>282</v>
      </c>
      <c r="K48" s="99" t="s">
        <v>283</v>
      </c>
      <c r="L48" s="99">
        <v>2680</v>
      </c>
    </row>
    <row r="49" spans="4:12">
      <c r="D49" s="98" t="s">
        <v>143</v>
      </c>
      <c r="E49" s="99">
        <v>54</v>
      </c>
      <c r="F49" s="99">
        <v>7.8</v>
      </c>
      <c r="G49" s="99">
        <v>458.3</v>
      </c>
      <c r="H49" s="99">
        <v>3308.5</v>
      </c>
      <c r="I49" s="99" t="s">
        <v>153</v>
      </c>
      <c r="J49" s="99" t="s">
        <v>378</v>
      </c>
      <c r="K49" s="99" t="s">
        <v>379</v>
      </c>
      <c r="L49" s="99">
        <v>1298</v>
      </c>
    </row>
    <row r="50" spans="4:12">
      <c r="D50" s="98" t="s">
        <v>172</v>
      </c>
      <c r="E50" s="99">
        <v>550</v>
      </c>
      <c r="F50" s="99">
        <v>18.5</v>
      </c>
      <c r="G50" s="99">
        <v>430.9</v>
      </c>
      <c r="H50" s="99">
        <v>3308.5</v>
      </c>
      <c r="I50" s="99" t="s">
        <v>133</v>
      </c>
      <c r="J50" s="99" t="s">
        <v>382</v>
      </c>
      <c r="K50" s="99" t="s">
        <v>383</v>
      </c>
      <c r="L50" s="99">
        <v>2110</v>
      </c>
    </row>
    <row r="51" spans="4:12">
      <c r="D51" s="98" t="s">
        <v>183</v>
      </c>
      <c r="E51" s="99">
        <v>90</v>
      </c>
      <c r="F51" s="99">
        <v>6</v>
      </c>
      <c r="G51" s="99">
        <v>999.3</v>
      </c>
      <c r="H51" s="99">
        <v>3349.4</v>
      </c>
      <c r="I51" s="99" t="s">
        <v>110</v>
      </c>
      <c r="J51" s="99" t="s">
        <v>385</v>
      </c>
      <c r="K51" s="99" t="s">
        <v>386</v>
      </c>
      <c r="L51" s="99">
        <v>4536</v>
      </c>
    </row>
    <row r="52" spans="4:12">
      <c r="D52" s="98" t="s">
        <v>179</v>
      </c>
      <c r="E52" s="99">
        <v>150.5</v>
      </c>
      <c r="F52" s="99">
        <v>7.62</v>
      </c>
      <c r="G52" s="99">
        <v>838.2</v>
      </c>
      <c r="H52" s="99">
        <v>3426.1</v>
      </c>
      <c r="I52" s="99" t="s">
        <v>110</v>
      </c>
      <c r="J52" s="99" t="s">
        <v>292</v>
      </c>
      <c r="K52" s="99" t="s">
        <v>293</v>
      </c>
      <c r="L52" s="99">
        <v>4329</v>
      </c>
    </row>
    <row r="53" spans="4:12">
      <c r="D53" s="98" t="s">
        <v>106</v>
      </c>
      <c r="E53" s="99">
        <v>190</v>
      </c>
      <c r="F53" s="99">
        <v>7.5</v>
      </c>
      <c r="G53" s="99">
        <v>749.4</v>
      </c>
      <c r="H53" s="99">
        <v>3457.8</v>
      </c>
      <c r="I53" s="99" t="s">
        <v>110</v>
      </c>
      <c r="J53" s="99" t="s">
        <v>196</v>
      </c>
      <c r="K53" s="99" t="s">
        <v>388</v>
      </c>
      <c r="L53" s="99">
        <v>5179</v>
      </c>
    </row>
    <row r="54" spans="4:12">
      <c r="D54" s="98" t="s">
        <v>252</v>
      </c>
      <c r="E54" s="99">
        <v>440</v>
      </c>
      <c r="F54" s="99">
        <v>12.7</v>
      </c>
      <c r="G54" s="99">
        <v>495.3</v>
      </c>
      <c r="H54" s="99">
        <v>3498.2</v>
      </c>
      <c r="I54" s="99" t="s">
        <v>222</v>
      </c>
      <c r="J54" s="99" t="s">
        <v>253</v>
      </c>
      <c r="K54" s="99" t="s">
        <v>254</v>
      </c>
      <c r="L54" s="99">
        <v>3561</v>
      </c>
    </row>
    <row r="55" spans="4:12">
      <c r="D55" s="98" t="s">
        <v>61</v>
      </c>
      <c r="E55" s="99">
        <v>168</v>
      </c>
      <c r="F55" s="99">
        <v>7.62</v>
      </c>
      <c r="G55" s="99">
        <v>840</v>
      </c>
      <c r="H55" s="99">
        <v>3841.1</v>
      </c>
      <c r="I55" s="99" t="s">
        <v>160</v>
      </c>
      <c r="J55" s="99" t="s">
        <v>391</v>
      </c>
      <c r="K55" s="99" t="s">
        <v>392</v>
      </c>
      <c r="L55" s="99">
        <v>4766</v>
      </c>
    </row>
    <row r="56" spans="4:12">
      <c r="D56" s="98" t="s">
        <v>86</v>
      </c>
      <c r="E56" s="99">
        <v>180</v>
      </c>
      <c r="F56" s="99">
        <v>7.62</v>
      </c>
      <c r="G56" s="99">
        <v>877.7</v>
      </c>
      <c r="H56" s="99">
        <v>4493.6000000000004</v>
      </c>
      <c r="I56" s="99" t="s">
        <v>80</v>
      </c>
      <c r="J56" s="99" t="s">
        <v>395</v>
      </c>
      <c r="K56" s="99" t="s">
        <v>396</v>
      </c>
      <c r="L56" s="99">
        <v>5160</v>
      </c>
    </row>
    <row r="57" spans="4:12">
      <c r="D57" s="98" t="s">
        <v>169</v>
      </c>
      <c r="E57" s="99">
        <v>200</v>
      </c>
      <c r="F57" s="99">
        <v>8</v>
      </c>
      <c r="G57" s="99">
        <v>860.6</v>
      </c>
      <c r="H57" s="99">
        <v>4800.3999999999996</v>
      </c>
      <c r="I57" s="99" t="s">
        <v>139</v>
      </c>
      <c r="J57" s="99" t="s">
        <v>399</v>
      </c>
      <c r="K57" s="99" t="s">
        <v>137</v>
      </c>
      <c r="L57" s="99">
        <v>5151</v>
      </c>
    </row>
    <row r="58" spans="4:12">
      <c r="D58" s="98" t="s">
        <v>185</v>
      </c>
      <c r="E58" s="99">
        <v>210</v>
      </c>
      <c r="F58" s="99">
        <v>10</v>
      </c>
      <c r="G58" s="99">
        <v>840.3</v>
      </c>
      <c r="H58" s="99">
        <v>4804.7</v>
      </c>
      <c r="I58" s="99" t="s">
        <v>138</v>
      </c>
      <c r="J58" s="99" t="s">
        <v>402</v>
      </c>
      <c r="K58" s="99" t="s">
        <v>403</v>
      </c>
      <c r="L58" s="99">
        <v>3612</v>
      </c>
    </row>
    <row r="59" spans="4:12">
      <c r="D59" s="98" t="s">
        <v>113</v>
      </c>
      <c r="E59" s="99">
        <v>250</v>
      </c>
      <c r="F59" s="99">
        <v>8.59</v>
      </c>
      <c r="G59" s="99">
        <v>781.8</v>
      </c>
      <c r="H59" s="99">
        <v>4951.8999999999996</v>
      </c>
      <c r="I59" s="99" t="s">
        <v>80</v>
      </c>
      <c r="J59" s="99" t="s">
        <v>406</v>
      </c>
      <c r="K59" s="99" t="s">
        <v>407</v>
      </c>
      <c r="L59" s="99">
        <v>5292</v>
      </c>
    </row>
    <row r="60" spans="4:12">
      <c r="D60" s="98" t="s">
        <v>186</v>
      </c>
      <c r="E60" s="99">
        <v>210</v>
      </c>
      <c r="F60" s="99">
        <v>10</v>
      </c>
      <c r="G60" s="99">
        <v>908.5</v>
      </c>
      <c r="H60" s="99">
        <v>5617</v>
      </c>
      <c r="I60" s="99" t="s">
        <v>139</v>
      </c>
      <c r="J60" s="99" t="s">
        <v>411</v>
      </c>
      <c r="K60" s="99" t="s">
        <v>412</v>
      </c>
      <c r="L60" s="99">
        <v>3739</v>
      </c>
    </row>
    <row r="61" spans="4:12">
      <c r="D61" s="98" t="s">
        <v>120</v>
      </c>
      <c r="E61" s="99">
        <v>250</v>
      </c>
      <c r="F61" s="99">
        <v>8.59</v>
      </c>
      <c r="G61" s="99">
        <v>833.2</v>
      </c>
      <c r="H61" s="99">
        <v>5623.3</v>
      </c>
      <c r="I61" s="99" t="s">
        <v>230</v>
      </c>
      <c r="J61" s="99" t="s">
        <v>415</v>
      </c>
      <c r="K61" s="99" t="s">
        <v>416</v>
      </c>
      <c r="L61" s="99">
        <v>5445</v>
      </c>
    </row>
    <row r="62" spans="4:12">
      <c r="D62" s="98" t="s">
        <v>145</v>
      </c>
      <c r="E62" s="99">
        <v>510</v>
      </c>
      <c r="F62" s="99">
        <v>11.6</v>
      </c>
      <c r="G62" s="99">
        <v>586.70000000000005</v>
      </c>
      <c r="H62" s="99">
        <v>5688.5</v>
      </c>
      <c r="I62" s="99" t="s">
        <v>80</v>
      </c>
      <c r="J62" s="99" t="s">
        <v>419</v>
      </c>
      <c r="K62" s="99" t="s">
        <v>420</v>
      </c>
      <c r="L62" s="99">
        <v>5120</v>
      </c>
    </row>
    <row r="63" spans="4:12">
      <c r="D63" s="98" t="s">
        <v>285</v>
      </c>
      <c r="E63" s="99">
        <v>1312.5</v>
      </c>
      <c r="F63" s="99">
        <v>21.2</v>
      </c>
      <c r="G63" s="99">
        <v>383.7</v>
      </c>
      <c r="H63" s="99">
        <v>6260.7</v>
      </c>
      <c r="I63" s="99" t="s">
        <v>110</v>
      </c>
      <c r="J63" s="99" t="s">
        <v>286</v>
      </c>
      <c r="K63" s="99" t="s">
        <v>287</v>
      </c>
      <c r="L63" s="99">
        <v>3350</v>
      </c>
    </row>
    <row r="64" spans="4:12">
      <c r="D64" s="98" t="s">
        <v>270</v>
      </c>
      <c r="E64" s="99">
        <v>250</v>
      </c>
      <c r="F64" s="99">
        <v>8.58</v>
      </c>
      <c r="G64" s="99">
        <v>899.6</v>
      </c>
      <c r="H64" s="99">
        <v>6555.4</v>
      </c>
      <c r="I64" s="99" t="s">
        <v>271</v>
      </c>
      <c r="J64" s="99" t="s">
        <v>272</v>
      </c>
      <c r="K64" s="99" t="s">
        <v>273</v>
      </c>
      <c r="L64" s="99">
        <v>5646</v>
      </c>
    </row>
    <row r="65" spans="4:12">
      <c r="D65" s="98" t="s">
        <v>151</v>
      </c>
      <c r="E65" s="99">
        <v>340</v>
      </c>
      <c r="F65" s="99">
        <v>10.1</v>
      </c>
      <c r="G65" s="99">
        <v>849.5</v>
      </c>
      <c r="H65" s="99">
        <v>7951.3</v>
      </c>
      <c r="I65" s="99" t="s">
        <v>152</v>
      </c>
      <c r="J65" s="99" t="s">
        <v>423</v>
      </c>
      <c r="K65" s="99" t="s">
        <v>397</v>
      </c>
      <c r="L65" s="99">
        <v>5415</v>
      </c>
    </row>
    <row r="66" spans="4:12">
      <c r="D66" s="98" t="s">
        <v>104</v>
      </c>
      <c r="E66" s="99">
        <v>100</v>
      </c>
      <c r="F66" s="99">
        <v>4</v>
      </c>
      <c r="G66" s="99">
        <v>1738</v>
      </c>
      <c r="H66" s="99">
        <v>9787.9</v>
      </c>
      <c r="I66" s="99" t="s">
        <v>140</v>
      </c>
      <c r="J66" s="99" t="s">
        <v>426</v>
      </c>
      <c r="K66" s="99" t="s">
        <v>427</v>
      </c>
      <c r="L66" s="99">
        <v>12749</v>
      </c>
    </row>
    <row r="67" spans="4:12">
      <c r="D67" s="98" t="s">
        <v>276</v>
      </c>
      <c r="E67" s="99">
        <v>900</v>
      </c>
      <c r="F67" s="99">
        <v>15.24</v>
      </c>
      <c r="G67" s="99">
        <v>594.4</v>
      </c>
      <c r="H67" s="99">
        <v>10302.6</v>
      </c>
      <c r="I67" s="99" t="s">
        <v>152</v>
      </c>
      <c r="J67" s="99" t="s">
        <v>277</v>
      </c>
      <c r="K67" s="99" t="s">
        <v>278</v>
      </c>
      <c r="L67" s="99">
        <v>5251</v>
      </c>
    </row>
    <row r="68" spans="4:12">
      <c r="D68" s="98" t="s">
        <v>477</v>
      </c>
      <c r="E68" s="99">
        <v>400</v>
      </c>
      <c r="F68" s="99">
        <v>10.6</v>
      </c>
      <c r="G68" s="99">
        <v>917.4</v>
      </c>
      <c r="H68" s="99">
        <v>10909.4</v>
      </c>
      <c r="I68" s="99" t="s">
        <v>478</v>
      </c>
      <c r="J68" s="99" t="s">
        <v>479</v>
      </c>
      <c r="K68" s="99" t="s">
        <v>480</v>
      </c>
      <c r="L68" s="99">
        <v>5932</v>
      </c>
    </row>
    <row r="69" spans="4:12">
      <c r="D69" s="98" t="s">
        <v>87</v>
      </c>
      <c r="E69" s="99">
        <v>660</v>
      </c>
      <c r="F69" s="99">
        <v>12.7</v>
      </c>
      <c r="G69" s="99">
        <v>889.3</v>
      </c>
      <c r="H69" s="99">
        <v>16914</v>
      </c>
      <c r="I69" s="99" t="s">
        <v>182</v>
      </c>
      <c r="J69" s="99" t="s">
        <v>431</v>
      </c>
      <c r="K69" s="99" t="s">
        <v>432</v>
      </c>
      <c r="L69" s="99">
        <v>6601</v>
      </c>
    </row>
    <row r="70" spans="4:12">
      <c r="D70" s="98" t="s">
        <v>174</v>
      </c>
      <c r="E70" s="99">
        <v>980</v>
      </c>
      <c r="F70" s="99">
        <v>14.5</v>
      </c>
      <c r="G70" s="99">
        <v>1009.9</v>
      </c>
      <c r="H70" s="99">
        <v>32386.799999999999</v>
      </c>
      <c r="I70" s="99" t="s">
        <v>175</v>
      </c>
      <c r="J70" s="99" t="s">
        <v>435</v>
      </c>
      <c r="K70" s="99" t="s">
        <v>436</v>
      </c>
      <c r="L70" s="99">
        <v>7817</v>
      </c>
    </row>
    <row r="71" spans="4:12">
      <c r="D71" s="98" t="s">
        <v>98</v>
      </c>
      <c r="E71" s="99">
        <v>65848.7</v>
      </c>
      <c r="F71" s="99">
        <v>26.92</v>
      </c>
      <c r="G71" s="99">
        <v>1416.3</v>
      </c>
      <c r="H71" s="99">
        <v>6017509.7000000002</v>
      </c>
      <c r="I71" s="99" t="s">
        <v>141</v>
      </c>
      <c r="J71" s="99" t="s">
        <v>439</v>
      </c>
      <c r="K71" s="99" t="s">
        <v>440</v>
      </c>
      <c r="L71" s="99">
        <v>118679</v>
      </c>
    </row>
    <row r="72" spans="4:12">
      <c r="D72" s="98" t="s">
        <v>82</v>
      </c>
      <c r="E72" s="99">
        <v>18886320</v>
      </c>
      <c r="F72" s="99">
        <v>406</v>
      </c>
      <c r="G72" s="99">
        <v>762.1</v>
      </c>
      <c r="H72" s="99">
        <v>355425976.19999999</v>
      </c>
      <c r="I72" s="99" t="s">
        <v>142</v>
      </c>
      <c r="J72" s="99" t="s">
        <v>443</v>
      </c>
      <c r="K72" s="99" t="s">
        <v>444</v>
      </c>
      <c r="L72" s="99">
        <v>110462</v>
      </c>
    </row>
    <row r="73" spans="4:12">
      <c r="D73" s="95"/>
      <c r="E73" s="95"/>
      <c r="G73" s="95"/>
      <c r="I73" s="95"/>
      <c r="L73" s="95"/>
    </row>
    <row r="74" spans="4:12">
      <c r="D74" s="95"/>
      <c r="E74" s="95"/>
      <c r="G74" s="95"/>
      <c r="I74" s="95"/>
      <c r="L74" s="95"/>
    </row>
    <row r="75" spans="4:12">
      <c r="D75" s="95"/>
      <c r="E75" s="95"/>
      <c r="G75" s="95"/>
      <c r="I75" s="95"/>
      <c r="L75" s="95"/>
    </row>
    <row r="76" spans="4:12">
      <c r="D76" s="95"/>
      <c r="E76" s="95"/>
      <c r="G76" s="95"/>
      <c r="I76" s="95"/>
      <c r="L76" s="95"/>
    </row>
    <row r="77" spans="4:12">
      <c r="D77" s="95"/>
      <c r="E77" s="95"/>
      <c r="G77" s="95"/>
      <c r="I77" s="95"/>
      <c r="L77" s="95"/>
    </row>
    <row r="78" spans="4:12">
      <c r="D78" s="95"/>
      <c r="E78" s="95"/>
      <c r="G78" s="95"/>
      <c r="I78" s="95"/>
      <c r="L78" s="95"/>
    </row>
    <row r="79" spans="4:12">
      <c r="D79" s="95"/>
      <c r="E79" s="95"/>
      <c r="G79" s="95"/>
      <c r="I79" s="95"/>
      <c r="L79" s="95"/>
    </row>
    <row r="80" spans="4:12">
      <c r="D80" s="95"/>
      <c r="E80" s="95"/>
      <c r="G80" s="95"/>
      <c r="I80" s="95"/>
      <c r="L80" s="95"/>
    </row>
    <row r="81" spans="4:12">
      <c r="D81" s="95"/>
      <c r="E81" s="95"/>
      <c r="G81" s="95"/>
      <c r="I81" s="95"/>
      <c r="L81" s="95"/>
    </row>
    <row r="82" spans="4:12">
      <c r="D82" s="95"/>
      <c r="E82" s="95"/>
      <c r="G82" s="95"/>
      <c r="I82" s="95"/>
      <c r="L82" s="95"/>
    </row>
    <row r="83" spans="4:12">
      <c r="D83" s="95"/>
      <c r="E83" s="95"/>
      <c r="G83" s="95"/>
      <c r="I83" s="95"/>
      <c r="L83" s="95"/>
    </row>
    <row r="84" spans="4:12">
      <c r="D84" s="95"/>
      <c r="E84" s="95"/>
      <c r="G84" s="95"/>
      <c r="I84" s="95"/>
      <c r="L84" s="95"/>
    </row>
    <row r="85" spans="4:12">
      <c r="D85" s="95"/>
      <c r="E85" s="95"/>
      <c r="G85" s="95"/>
      <c r="I85" s="95"/>
      <c r="L85" s="95"/>
    </row>
    <row r="86" spans="4:12">
      <c r="D86" s="95"/>
      <c r="E86" s="95"/>
      <c r="G86" s="95"/>
      <c r="I86" s="95"/>
      <c r="L86" s="95"/>
    </row>
    <row r="87" spans="4:12">
      <c r="D87" s="95"/>
      <c r="E87" s="95"/>
      <c r="G87" s="95"/>
      <c r="I87" s="95"/>
      <c r="L87" s="95"/>
    </row>
    <row r="88" spans="4:12">
      <c r="D88" s="95"/>
      <c r="E88" s="95"/>
      <c r="G88" s="95"/>
      <c r="I88" s="95"/>
      <c r="L88" s="95"/>
    </row>
    <row r="89" spans="4:12">
      <c r="D89" s="95"/>
      <c r="E89" s="95"/>
      <c r="G89" s="95"/>
      <c r="I89" s="95"/>
      <c r="L89" s="95"/>
    </row>
    <row r="90" spans="4:12">
      <c r="D90" s="95"/>
      <c r="E90" s="95"/>
      <c r="G90" s="95"/>
      <c r="I90" s="95"/>
      <c r="L90" s="95"/>
    </row>
    <row r="91" spans="4:12">
      <c r="D91" s="95"/>
      <c r="E91" s="95"/>
      <c r="G91" s="95"/>
      <c r="I91" s="95"/>
      <c r="L91" s="95"/>
    </row>
    <row r="92" spans="4:12">
      <c r="D92" s="95"/>
      <c r="E92" s="95"/>
      <c r="G92" s="95"/>
      <c r="I92" s="95"/>
      <c r="L92" s="95"/>
    </row>
    <row r="93" spans="4:12">
      <c r="D93" s="95"/>
      <c r="E93" s="95"/>
      <c r="G93" s="95"/>
      <c r="I93" s="95"/>
      <c r="L93" s="95"/>
    </row>
    <row r="94" spans="4:12">
      <c r="D94" s="95"/>
      <c r="E94" s="95"/>
      <c r="G94" s="95"/>
      <c r="I94" s="95"/>
      <c r="L94" s="95"/>
    </row>
    <row r="95" spans="4:12">
      <c r="D95" s="95"/>
      <c r="E95" s="95"/>
      <c r="G95" s="95"/>
      <c r="I95" s="95"/>
      <c r="L95" s="95"/>
    </row>
    <row r="96" spans="4:12">
      <c r="D96" s="95"/>
      <c r="E96" s="95"/>
      <c r="G96" s="95"/>
      <c r="I96" s="95"/>
      <c r="L96" s="95"/>
    </row>
    <row r="97" spans="4:12">
      <c r="D97" s="95"/>
      <c r="E97" s="95"/>
      <c r="G97" s="95"/>
      <c r="I97" s="95"/>
      <c r="L97" s="95"/>
    </row>
    <row r="98" spans="4:12">
      <c r="D98" s="95"/>
      <c r="E98" s="95"/>
      <c r="G98" s="95"/>
      <c r="I98" s="95"/>
      <c r="L98" s="95"/>
    </row>
    <row r="99" spans="4:12">
      <c r="D99" s="95"/>
      <c r="E99" s="95"/>
      <c r="G99" s="95"/>
      <c r="I99" s="95"/>
      <c r="L99" s="95"/>
    </row>
    <row r="100" spans="4:12">
      <c r="D100" s="95"/>
      <c r="E100" s="95"/>
      <c r="G100" s="95"/>
      <c r="I100" s="95"/>
      <c r="L100" s="95"/>
    </row>
    <row r="101" spans="4:12">
      <c r="D101" s="95"/>
      <c r="E101" s="95"/>
      <c r="G101" s="95"/>
      <c r="I101" s="95"/>
      <c r="L101" s="95"/>
    </row>
    <row r="102" spans="4:12">
      <c r="D102" s="95"/>
      <c r="E102" s="95"/>
      <c r="G102" s="95"/>
      <c r="I102" s="95"/>
      <c r="L102" s="95"/>
    </row>
    <row r="103" spans="4:12">
      <c r="D103" s="95"/>
      <c r="E103" s="95"/>
      <c r="G103" s="95"/>
      <c r="I103" s="95"/>
      <c r="L103" s="95"/>
    </row>
    <row r="104" spans="4:12">
      <c r="D104" s="95"/>
      <c r="E104" s="95"/>
      <c r="G104" s="95"/>
      <c r="I104" s="95"/>
      <c r="L104" s="95"/>
    </row>
    <row r="105" spans="4:12">
      <c r="D105" s="95"/>
      <c r="E105" s="95"/>
      <c r="G105" s="95"/>
      <c r="I105" s="95"/>
      <c r="L105" s="95"/>
    </row>
    <row r="106" spans="4:12">
      <c r="D106" s="95"/>
      <c r="E106" s="95"/>
      <c r="G106" s="95"/>
      <c r="I106" s="95"/>
      <c r="L106" s="95"/>
    </row>
    <row r="107" spans="4:12">
      <c r="D107" s="95"/>
      <c r="E107" s="95"/>
      <c r="G107" s="95"/>
      <c r="I107" s="95"/>
      <c r="L107" s="95"/>
    </row>
    <row r="108" spans="4:12">
      <c r="D108" s="95"/>
      <c r="E108" s="95"/>
      <c r="G108" s="95"/>
      <c r="I108" s="95"/>
      <c r="L108" s="95"/>
    </row>
    <row r="109" spans="4:12">
      <c r="D109" s="95"/>
      <c r="E109" s="95"/>
      <c r="G109" s="95"/>
      <c r="I109" s="95"/>
      <c r="L109" s="95"/>
    </row>
    <row r="110" spans="4:12">
      <c r="D110" s="95"/>
      <c r="E110" s="95"/>
      <c r="G110" s="95"/>
      <c r="I110" s="95"/>
      <c r="L110" s="95"/>
    </row>
    <row r="111" spans="4:12">
      <c r="D111" s="95"/>
      <c r="E111" s="95"/>
      <c r="G111" s="95"/>
      <c r="I111" s="95"/>
      <c r="L111" s="95"/>
    </row>
    <row r="112" spans="4:12">
      <c r="D112" s="95"/>
      <c r="E112" s="95"/>
      <c r="G112" s="95"/>
      <c r="I112" s="95"/>
      <c r="L112" s="95"/>
    </row>
    <row r="113" spans="4:12">
      <c r="D113" s="95"/>
      <c r="E113" s="95"/>
      <c r="G113" s="95"/>
      <c r="I113" s="95"/>
      <c r="L113" s="95"/>
    </row>
    <row r="114" spans="4:12">
      <c r="D114" s="95"/>
      <c r="E114" s="95"/>
      <c r="G114" s="95"/>
      <c r="I114" s="95"/>
      <c r="L114" s="95"/>
    </row>
    <row r="115" spans="4:12">
      <c r="D115" s="95"/>
      <c r="E115" s="95"/>
      <c r="G115" s="95"/>
      <c r="I115" s="95"/>
      <c r="L115" s="95"/>
    </row>
    <row r="116" spans="4:12">
      <c r="D116" s="95"/>
      <c r="E116" s="95"/>
      <c r="G116" s="95"/>
      <c r="I116" s="95"/>
      <c r="L116" s="95"/>
    </row>
    <row r="117" spans="4:12">
      <c r="D117" s="95"/>
      <c r="E117" s="95"/>
      <c r="G117" s="95"/>
      <c r="I117" s="95"/>
      <c r="L117" s="95"/>
    </row>
    <row r="118" spans="4:12">
      <c r="D118" s="95"/>
      <c r="E118" s="95"/>
      <c r="G118" s="95"/>
      <c r="I118" s="95"/>
      <c r="L118" s="95"/>
    </row>
    <row r="119" spans="4:12">
      <c r="D119" s="95"/>
      <c r="E119" s="95"/>
      <c r="G119" s="95"/>
      <c r="I119" s="95"/>
      <c r="L119" s="95"/>
    </row>
    <row r="120" spans="4:12">
      <c r="D120" s="95"/>
      <c r="E120" s="95"/>
      <c r="G120" s="95"/>
      <c r="I120" s="95"/>
      <c r="L120" s="95"/>
    </row>
    <row r="121" spans="4:12">
      <c r="D121" s="95"/>
      <c r="E121" s="95"/>
      <c r="G121" s="95"/>
      <c r="I121" s="95"/>
      <c r="L121" s="95"/>
    </row>
    <row r="122" spans="4:12">
      <c r="D122" s="95"/>
      <c r="E122" s="95"/>
      <c r="G122" s="95"/>
      <c r="I122" s="95"/>
      <c r="L122" s="95"/>
    </row>
    <row r="123" spans="4:12">
      <c r="D123" s="95"/>
      <c r="E123" s="95"/>
      <c r="G123" s="95"/>
      <c r="I123" s="95"/>
      <c r="L123" s="95"/>
    </row>
    <row r="124" spans="4:12">
      <c r="D124" s="95"/>
      <c r="E124" s="95"/>
      <c r="G124" s="95"/>
      <c r="I124" s="95"/>
      <c r="L124" s="95"/>
    </row>
    <row r="125" spans="4:12">
      <c r="D125" s="95"/>
      <c r="E125" s="95"/>
      <c r="G125" s="95"/>
      <c r="I125" s="95"/>
      <c r="L125" s="95"/>
    </row>
    <row r="126" spans="4:12">
      <c r="D126" s="95"/>
      <c r="E126" s="95"/>
      <c r="G126" s="95"/>
      <c r="I126" s="95"/>
      <c r="L126" s="95"/>
    </row>
    <row r="127" spans="4:12">
      <c r="D127" s="95"/>
      <c r="E127" s="95"/>
      <c r="G127" s="95"/>
      <c r="I127" s="95"/>
      <c r="L127" s="95"/>
    </row>
    <row r="128" spans="4:12">
      <c r="D128" s="95"/>
      <c r="E128" s="95"/>
      <c r="G128" s="95"/>
      <c r="I128" s="95"/>
      <c r="L128" s="95"/>
    </row>
    <row r="129" spans="4:12">
      <c r="D129" s="95"/>
      <c r="E129" s="95"/>
      <c r="G129" s="95"/>
      <c r="I129" s="95"/>
      <c r="L129" s="95"/>
    </row>
    <row r="130" spans="4:12">
      <c r="D130" s="95"/>
      <c r="E130" s="95"/>
      <c r="G130" s="95"/>
      <c r="I130" s="95"/>
      <c r="L130" s="95"/>
    </row>
    <row r="131" spans="4:12">
      <c r="D131" s="95"/>
      <c r="E131" s="95"/>
      <c r="G131" s="95"/>
      <c r="I131" s="95"/>
      <c r="L131" s="95"/>
    </row>
    <row r="132" spans="4:12">
      <c r="D132" s="95"/>
      <c r="E132" s="95"/>
      <c r="G132" s="95"/>
      <c r="I132" s="95"/>
      <c r="L132" s="95"/>
    </row>
    <row r="133" spans="4:12">
      <c r="D133" s="95"/>
      <c r="E133" s="95"/>
      <c r="G133" s="95"/>
      <c r="I133" s="95"/>
      <c r="L133" s="95"/>
    </row>
    <row r="134" spans="4:12">
      <c r="D134" s="95"/>
      <c r="E134" s="95"/>
      <c r="G134" s="95"/>
      <c r="I134" s="95"/>
      <c r="L134" s="95"/>
    </row>
    <row r="135" spans="4:12">
      <c r="D135" s="95"/>
      <c r="E135" s="95"/>
      <c r="G135" s="95"/>
      <c r="I135" s="95"/>
      <c r="L135" s="95"/>
    </row>
    <row r="136" spans="4:12">
      <c r="D136" s="95"/>
      <c r="E136" s="95"/>
      <c r="G136" s="95"/>
      <c r="I136" s="95"/>
      <c r="L136" s="95"/>
    </row>
    <row r="137" spans="4:12">
      <c r="D137" s="95"/>
      <c r="E137" s="95"/>
      <c r="G137" s="95"/>
      <c r="I137" s="95"/>
      <c r="L137" s="95"/>
    </row>
    <row r="138" spans="4:12">
      <c r="D138" s="95"/>
      <c r="E138" s="95"/>
      <c r="G138" s="95"/>
      <c r="I138" s="95"/>
      <c r="L138" s="95"/>
    </row>
    <row r="139" spans="4:12">
      <c r="D139" s="95"/>
      <c r="E139" s="95"/>
      <c r="G139" s="95"/>
      <c r="I139" s="95"/>
      <c r="L139" s="95"/>
    </row>
    <row r="140" spans="4:12">
      <c r="D140" s="95"/>
      <c r="E140" s="95"/>
      <c r="G140" s="95"/>
      <c r="I140" s="95"/>
      <c r="L140" s="95"/>
    </row>
    <row r="141" spans="4:12">
      <c r="D141" s="95"/>
      <c r="E141" s="95"/>
      <c r="G141" s="95"/>
      <c r="I141" s="95"/>
      <c r="L141" s="95"/>
    </row>
    <row r="142" spans="4:12">
      <c r="D142" s="95"/>
      <c r="E142" s="95"/>
      <c r="G142" s="95"/>
      <c r="I142" s="95"/>
      <c r="L142" s="95"/>
    </row>
    <row r="143" spans="4:12">
      <c r="D143" s="95"/>
      <c r="E143" s="95"/>
      <c r="G143" s="95"/>
      <c r="I143" s="95"/>
      <c r="L143" s="95"/>
    </row>
    <row r="144" spans="4:12">
      <c r="D144" s="95"/>
      <c r="E144" s="95"/>
      <c r="G144" s="95"/>
      <c r="I144" s="95"/>
      <c r="L144" s="95"/>
    </row>
    <row r="145" spans="4:12">
      <c r="D145" s="95"/>
      <c r="E145" s="95"/>
      <c r="G145" s="95"/>
      <c r="I145" s="95"/>
      <c r="L145" s="95"/>
    </row>
    <row r="146" spans="4:12">
      <c r="D146" s="95"/>
      <c r="E146" s="95"/>
      <c r="G146" s="95"/>
      <c r="I146" s="95"/>
      <c r="L146" s="95"/>
    </row>
    <row r="147" spans="4:12">
      <c r="D147" s="95"/>
      <c r="E147" s="95"/>
      <c r="G147" s="95"/>
      <c r="I147" s="95"/>
      <c r="L147" s="95"/>
    </row>
    <row r="148" spans="4:12">
      <c r="D148" s="95"/>
      <c r="E148" s="95"/>
      <c r="G148" s="95"/>
      <c r="I148" s="95"/>
      <c r="L148" s="95"/>
    </row>
    <row r="149" spans="4:12">
      <c r="D149" s="95"/>
      <c r="E149" s="95"/>
      <c r="G149" s="95"/>
      <c r="I149" s="95"/>
      <c r="L149" s="95"/>
    </row>
    <row r="150" spans="4:12">
      <c r="D150" s="95"/>
      <c r="E150" s="95"/>
      <c r="G150" s="95"/>
      <c r="I150" s="95"/>
      <c r="L150" s="95"/>
    </row>
    <row r="151" spans="4:12">
      <c r="D151" s="95"/>
      <c r="E151" s="95"/>
      <c r="G151" s="95"/>
      <c r="I151" s="95"/>
      <c r="L151" s="95"/>
    </row>
    <row r="152" spans="4:12">
      <c r="D152" s="95"/>
      <c r="E152" s="95"/>
      <c r="G152" s="95"/>
      <c r="I152" s="95"/>
      <c r="L152" s="95"/>
    </row>
    <row r="153" spans="4:12">
      <c r="D153" s="95"/>
      <c r="E153" s="95"/>
      <c r="G153" s="95"/>
      <c r="I153" s="95"/>
      <c r="L153" s="95"/>
    </row>
    <row r="154" spans="4:12">
      <c r="D154" s="95"/>
      <c r="E154" s="95"/>
      <c r="G154" s="95"/>
      <c r="I154" s="95"/>
      <c r="L154" s="95"/>
    </row>
    <row r="155" spans="4:12">
      <c r="D155" s="95"/>
      <c r="E155" s="95"/>
      <c r="G155" s="95"/>
      <c r="I155" s="95"/>
      <c r="L155" s="95"/>
    </row>
    <row r="156" spans="4:12">
      <c r="D156" s="95"/>
      <c r="E156" s="95"/>
      <c r="G156" s="95"/>
      <c r="I156" s="95"/>
      <c r="L156" s="95"/>
    </row>
    <row r="157" spans="4:12">
      <c r="D157" s="95"/>
      <c r="E157" s="95"/>
      <c r="G157" s="95"/>
      <c r="I157" s="95"/>
      <c r="L157" s="95"/>
    </row>
    <row r="158" spans="4:12">
      <c r="D158" s="95"/>
      <c r="E158" s="95"/>
      <c r="G158" s="95"/>
      <c r="I158" s="95"/>
      <c r="L158" s="95"/>
    </row>
    <row r="159" spans="4:12">
      <c r="D159" s="95"/>
      <c r="E159" s="95"/>
      <c r="G159" s="95"/>
      <c r="I159" s="95"/>
      <c r="L159" s="95"/>
    </row>
    <row r="160" spans="4:12">
      <c r="D160" s="95"/>
      <c r="E160" s="95"/>
      <c r="G160" s="95"/>
      <c r="I160" s="95"/>
      <c r="L160" s="95"/>
    </row>
    <row r="161" spans="4:12">
      <c r="D161" s="95"/>
      <c r="E161" s="95"/>
      <c r="G161" s="95"/>
      <c r="I161" s="95"/>
      <c r="L161" s="95"/>
    </row>
    <row r="162" spans="4:12">
      <c r="D162" s="95"/>
      <c r="E162" s="95"/>
      <c r="G162" s="95"/>
      <c r="I162" s="95"/>
      <c r="L162" s="95"/>
    </row>
    <row r="163" spans="4:12">
      <c r="D163" s="95"/>
      <c r="E163" s="95"/>
      <c r="G163" s="95"/>
      <c r="I163" s="95"/>
      <c r="L163" s="95"/>
    </row>
    <row r="164" spans="4:12">
      <c r="D164" s="95"/>
      <c r="E164" s="95"/>
      <c r="G164" s="95"/>
      <c r="I164" s="95"/>
      <c r="L164" s="95"/>
    </row>
    <row r="165" spans="4:12">
      <c r="D165" s="95"/>
      <c r="E165" s="95"/>
      <c r="G165" s="95"/>
      <c r="I165" s="95"/>
      <c r="L165" s="95"/>
    </row>
    <row r="166" spans="4:12">
      <c r="D166" s="95"/>
      <c r="E166" s="95"/>
      <c r="G166" s="95"/>
      <c r="I166" s="95"/>
      <c r="L166" s="95"/>
    </row>
    <row r="167" spans="4:12">
      <c r="D167" s="95"/>
      <c r="E167" s="95"/>
      <c r="G167" s="95"/>
      <c r="I167" s="95"/>
      <c r="L167" s="95"/>
    </row>
    <row r="168" spans="4:12">
      <c r="D168" s="95"/>
      <c r="E168" s="95"/>
      <c r="G168" s="95"/>
      <c r="I168" s="95"/>
      <c r="L168" s="95"/>
    </row>
    <row r="169" spans="4:12">
      <c r="D169" s="95"/>
      <c r="E169" s="95"/>
      <c r="G169" s="95"/>
      <c r="I169" s="95"/>
      <c r="L169" s="95"/>
    </row>
    <row r="170" spans="4:12">
      <c r="D170" s="95"/>
      <c r="E170" s="95"/>
      <c r="G170" s="95"/>
      <c r="I170" s="95"/>
      <c r="L170" s="95"/>
    </row>
    <row r="171" spans="4:12">
      <c r="D171" s="95"/>
      <c r="E171" s="95"/>
      <c r="G171" s="95"/>
      <c r="I171" s="95"/>
      <c r="L171" s="95"/>
    </row>
    <row r="172" spans="4:12">
      <c r="D172" s="95"/>
      <c r="E172" s="95"/>
      <c r="G172" s="95"/>
      <c r="I172" s="95"/>
      <c r="L172" s="95"/>
    </row>
    <row r="173" spans="4:12">
      <c r="D173" s="95"/>
      <c r="E173" s="95"/>
      <c r="G173" s="95"/>
      <c r="I173" s="95"/>
      <c r="L173" s="95"/>
    </row>
    <row r="174" spans="4:12">
      <c r="D174" s="95"/>
      <c r="E174" s="95"/>
      <c r="G174" s="95"/>
      <c r="I174" s="95"/>
      <c r="L174" s="95"/>
    </row>
    <row r="175" spans="4:12">
      <c r="D175" s="95"/>
      <c r="E175" s="95"/>
      <c r="G175" s="95"/>
      <c r="I175" s="95"/>
      <c r="L175" s="95"/>
    </row>
    <row r="176" spans="4:12">
      <c r="D176" s="95"/>
      <c r="E176" s="95"/>
      <c r="G176" s="95"/>
      <c r="I176" s="95"/>
      <c r="L176" s="95"/>
    </row>
    <row r="177" spans="4:12">
      <c r="D177" s="95"/>
      <c r="E177" s="95"/>
      <c r="G177" s="95"/>
      <c r="I177" s="95"/>
      <c r="L177" s="95"/>
    </row>
    <row r="178" spans="4:12">
      <c r="D178" s="95"/>
      <c r="E178" s="95"/>
      <c r="G178" s="95"/>
      <c r="I178" s="95"/>
      <c r="L178" s="95"/>
    </row>
    <row r="179" spans="4:12">
      <c r="D179" s="95"/>
      <c r="E179" s="95"/>
      <c r="G179" s="95"/>
      <c r="I179" s="95"/>
      <c r="L179" s="95"/>
    </row>
    <row r="180" spans="4:12">
      <c r="D180" s="95"/>
      <c r="E180" s="95"/>
      <c r="G180" s="95"/>
      <c r="I180" s="95"/>
      <c r="L180" s="95"/>
    </row>
    <row r="181" spans="4:12">
      <c r="D181" s="95"/>
      <c r="E181" s="95"/>
      <c r="G181" s="95"/>
      <c r="I181" s="95"/>
      <c r="L181" s="95"/>
    </row>
    <row r="182" spans="4:12">
      <c r="D182" s="95"/>
      <c r="E182" s="95"/>
      <c r="G182" s="95"/>
      <c r="I182" s="95"/>
      <c r="L182" s="95"/>
    </row>
    <row r="183" spans="4:12">
      <c r="D183" s="95"/>
      <c r="E183" s="95"/>
      <c r="G183" s="95"/>
      <c r="I183" s="95"/>
      <c r="L183" s="95"/>
    </row>
    <row r="184" spans="4:12">
      <c r="D184" s="95"/>
      <c r="E184" s="95"/>
      <c r="G184" s="95"/>
      <c r="I184" s="95"/>
      <c r="L184" s="95"/>
    </row>
    <row r="185" spans="4:12">
      <c r="D185" s="95"/>
      <c r="E185" s="95"/>
      <c r="G185" s="95"/>
      <c r="I185" s="95"/>
      <c r="L185" s="95"/>
    </row>
    <row r="186" spans="4:12">
      <c r="D186" s="95"/>
      <c r="E186" s="95"/>
      <c r="G186" s="95"/>
      <c r="I186" s="95"/>
      <c r="L186" s="95"/>
    </row>
    <row r="187" spans="4:12">
      <c r="D187" s="95"/>
      <c r="E187" s="95"/>
      <c r="G187" s="95"/>
      <c r="I187" s="95"/>
      <c r="L187" s="95"/>
    </row>
    <row r="188" spans="4:12">
      <c r="D188" s="95"/>
      <c r="E188" s="95"/>
      <c r="G188" s="95"/>
      <c r="I188" s="95"/>
      <c r="L188" s="95"/>
    </row>
    <row r="189" spans="4:12">
      <c r="D189" s="95"/>
      <c r="E189" s="95"/>
      <c r="G189" s="95"/>
      <c r="I189" s="95"/>
      <c r="L189" s="95"/>
    </row>
    <row r="190" spans="4:12">
      <c r="D190" s="95"/>
      <c r="E190" s="95"/>
      <c r="G190" s="95"/>
      <c r="I190" s="95"/>
      <c r="L190" s="95"/>
    </row>
    <row r="191" spans="4:12">
      <c r="D191" s="95"/>
      <c r="E191" s="95"/>
      <c r="G191" s="95"/>
      <c r="I191" s="95"/>
      <c r="L191" s="95"/>
    </row>
    <row r="192" spans="4:12">
      <c r="D192" s="95"/>
      <c r="E192" s="95"/>
      <c r="G192" s="95"/>
      <c r="I192" s="95"/>
      <c r="L192" s="95"/>
    </row>
    <row r="193" spans="4:12">
      <c r="D193" s="95"/>
      <c r="E193" s="95"/>
      <c r="G193" s="95"/>
      <c r="I193" s="95"/>
      <c r="L193" s="95"/>
    </row>
    <row r="194" spans="4:12">
      <c r="D194" s="95"/>
      <c r="E194" s="95"/>
      <c r="G194" s="95"/>
      <c r="I194" s="95"/>
      <c r="L194" s="95"/>
    </row>
    <row r="195" spans="4:12">
      <c r="D195" s="95"/>
      <c r="E195" s="95"/>
      <c r="G195" s="95"/>
      <c r="I195" s="95"/>
      <c r="L195" s="95"/>
    </row>
    <row r="196" spans="4:12">
      <c r="D196" s="95"/>
      <c r="E196" s="95"/>
      <c r="G196" s="95"/>
      <c r="I196" s="95"/>
      <c r="L196" s="95"/>
    </row>
    <row r="197" spans="4:12">
      <c r="D197" s="95"/>
      <c r="E197" s="95"/>
      <c r="G197" s="95"/>
      <c r="I197" s="95"/>
      <c r="L197" s="95"/>
    </row>
    <row r="198" spans="4:12">
      <c r="D198" s="95"/>
      <c r="E198" s="95"/>
      <c r="G198" s="95"/>
      <c r="I198" s="95"/>
      <c r="L198" s="95"/>
    </row>
    <row r="199" spans="4:12">
      <c r="D199" s="95"/>
      <c r="E199" s="95"/>
      <c r="G199" s="95"/>
      <c r="I199" s="95"/>
      <c r="L199" s="95"/>
    </row>
    <row r="200" spans="4:12">
      <c r="D200" s="95"/>
      <c r="E200" s="95"/>
      <c r="G200" s="95"/>
      <c r="I200" s="95"/>
      <c r="L200" s="95"/>
    </row>
    <row r="201" spans="4:12">
      <c r="D201" s="95"/>
      <c r="E201" s="95"/>
      <c r="G201" s="95"/>
      <c r="I201" s="95"/>
      <c r="L201" s="95"/>
    </row>
    <row r="202" spans="4:12">
      <c r="D202" s="95"/>
      <c r="E202" s="95"/>
      <c r="G202" s="95"/>
      <c r="I202" s="95"/>
      <c r="L202" s="95"/>
    </row>
    <row r="203" spans="4:12">
      <c r="D203" s="95"/>
      <c r="E203" s="95"/>
      <c r="G203" s="95"/>
      <c r="I203" s="95"/>
      <c r="L203" s="95"/>
    </row>
    <row r="204" spans="4:12">
      <c r="D204" s="95"/>
      <c r="E204" s="95"/>
      <c r="G204" s="95"/>
      <c r="I204" s="95"/>
      <c r="L204" s="95"/>
    </row>
    <row r="205" spans="4:12">
      <c r="D205" s="95"/>
      <c r="E205" s="95"/>
      <c r="G205" s="95"/>
      <c r="I205" s="95"/>
      <c r="L205" s="95"/>
    </row>
    <row r="206" spans="4:12">
      <c r="D206" s="95"/>
      <c r="E206" s="95"/>
      <c r="G206" s="95"/>
      <c r="I206" s="95"/>
      <c r="L206" s="95"/>
    </row>
    <row r="207" spans="4:12">
      <c r="D207" s="95"/>
      <c r="E207" s="95"/>
      <c r="G207" s="95"/>
      <c r="I207" s="95"/>
      <c r="L207" s="95"/>
    </row>
    <row r="208" spans="4:12">
      <c r="D208" s="95"/>
      <c r="E208" s="95"/>
      <c r="G208" s="95"/>
      <c r="I208" s="95"/>
      <c r="L208" s="95"/>
    </row>
    <row r="209" spans="4:12">
      <c r="D209" s="95"/>
      <c r="E209" s="95"/>
      <c r="G209" s="95"/>
      <c r="I209" s="95"/>
      <c r="L209" s="95"/>
    </row>
    <row r="210" spans="4:12">
      <c r="D210" s="95"/>
      <c r="E210" s="95"/>
      <c r="G210" s="95"/>
      <c r="I210" s="95"/>
      <c r="L210" s="95"/>
    </row>
    <row r="211" spans="4:12">
      <c r="D211" s="95"/>
      <c r="E211" s="95"/>
      <c r="G211" s="95"/>
      <c r="I211" s="95"/>
      <c r="L211" s="95"/>
    </row>
    <row r="212" spans="4:12">
      <c r="D212" s="95"/>
      <c r="E212" s="95"/>
      <c r="G212" s="95"/>
      <c r="I212" s="95"/>
      <c r="L212" s="95"/>
    </row>
    <row r="213" spans="4:12">
      <c r="D213" s="95"/>
      <c r="E213" s="95"/>
      <c r="G213" s="95"/>
      <c r="I213" s="95"/>
      <c r="L213" s="95"/>
    </row>
    <row r="214" spans="4:12">
      <c r="D214" s="95"/>
      <c r="E214" s="95"/>
      <c r="G214" s="95"/>
      <c r="I214" s="95"/>
      <c r="L214" s="95"/>
    </row>
    <row r="215" spans="4:12">
      <c r="D215" s="95"/>
      <c r="E215" s="95"/>
      <c r="G215" s="95"/>
      <c r="I215" s="95"/>
      <c r="L215" s="95"/>
    </row>
    <row r="216" spans="4:12">
      <c r="D216" s="95"/>
      <c r="E216" s="95"/>
      <c r="G216" s="95"/>
      <c r="I216" s="95"/>
      <c r="L216" s="95"/>
    </row>
    <row r="217" spans="4:12">
      <c r="D217" s="95"/>
      <c r="E217" s="95"/>
      <c r="G217" s="95"/>
      <c r="I217" s="95"/>
      <c r="L217" s="95"/>
    </row>
    <row r="218" spans="4:12">
      <c r="D218" s="95"/>
      <c r="E218" s="95"/>
      <c r="G218" s="95"/>
      <c r="I218" s="95"/>
      <c r="L218" s="95"/>
    </row>
    <row r="219" spans="4:12">
      <c r="D219" s="95"/>
      <c r="E219" s="95"/>
      <c r="G219" s="95"/>
      <c r="I219" s="95"/>
      <c r="L219" s="95"/>
    </row>
    <row r="220" spans="4:12">
      <c r="D220" s="95"/>
      <c r="E220" s="95"/>
      <c r="G220" s="95"/>
      <c r="I220" s="95"/>
      <c r="L220" s="95"/>
    </row>
    <row r="221" spans="4:12">
      <c r="D221" s="95"/>
      <c r="E221" s="95"/>
      <c r="G221" s="95"/>
      <c r="I221" s="95"/>
      <c r="L221" s="95"/>
    </row>
    <row r="222" spans="4:12">
      <c r="D222" s="95"/>
      <c r="E222" s="95"/>
      <c r="G222" s="95"/>
      <c r="I222" s="95"/>
      <c r="L222" s="95"/>
    </row>
    <row r="223" spans="4:12">
      <c r="D223" s="95"/>
      <c r="E223" s="95"/>
      <c r="G223" s="95"/>
      <c r="I223" s="95"/>
      <c r="L223" s="95"/>
    </row>
    <row r="224" spans="4:12">
      <c r="D224" s="95"/>
      <c r="E224" s="95"/>
      <c r="G224" s="95"/>
      <c r="I224" s="95"/>
      <c r="L224" s="95"/>
    </row>
    <row r="225" spans="4:12">
      <c r="D225" s="95"/>
      <c r="E225" s="95"/>
      <c r="G225" s="95"/>
      <c r="I225" s="95"/>
      <c r="L225" s="95"/>
    </row>
    <row r="226" spans="4:12">
      <c r="D226" s="95"/>
      <c r="E226" s="95"/>
      <c r="G226" s="95"/>
      <c r="I226" s="95"/>
      <c r="L226" s="95"/>
    </row>
    <row r="227" spans="4:12">
      <c r="D227" s="95"/>
      <c r="E227" s="95"/>
      <c r="G227" s="95"/>
      <c r="I227" s="95"/>
      <c r="L227" s="95"/>
    </row>
    <row r="228" spans="4:12">
      <c r="D228" s="95"/>
      <c r="E228" s="95"/>
      <c r="G228" s="95"/>
      <c r="I228" s="95"/>
      <c r="L228" s="95"/>
    </row>
    <row r="229" spans="4:12">
      <c r="D229" s="95"/>
      <c r="E229" s="95"/>
      <c r="G229" s="95"/>
      <c r="I229" s="95"/>
      <c r="L229" s="95"/>
    </row>
    <row r="230" spans="4:12">
      <c r="D230" s="95"/>
      <c r="E230" s="95"/>
      <c r="G230" s="95"/>
      <c r="I230" s="95"/>
      <c r="L230" s="95"/>
    </row>
    <row r="231" spans="4:12">
      <c r="D231" s="95"/>
      <c r="E231" s="95"/>
      <c r="G231" s="95"/>
      <c r="I231" s="95"/>
      <c r="L231" s="95"/>
    </row>
    <row r="232" spans="4:12">
      <c r="D232" s="95"/>
      <c r="E232" s="95"/>
      <c r="G232" s="95"/>
      <c r="I232" s="95"/>
      <c r="L232" s="95"/>
    </row>
    <row r="233" spans="4:12">
      <c r="D233" s="95"/>
      <c r="E233" s="95"/>
      <c r="G233" s="95"/>
      <c r="I233" s="95"/>
      <c r="L233" s="95"/>
    </row>
    <row r="234" spans="4:12">
      <c r="D234" s="95"/>
      <c r="E234" s="95"/>
      <c r="G234" s="95"/>
      <c r="I234" s="95"/>
      <c r="L234" s="95"/>
    </row>
    <row r="235" spans="4:12">
      <c r="D235" s="95"/>
      <c r="E235" s="95"/>
      <c r="G235" s="95"/>
      <c r="I235" s="95"/>
      <c r="L235" s="95"/>
    </row>
    <row r="236" spans="4:12">
      <c r="D236" s="95"/>
      <c r="E236" s="95"/>
      <c r="G236" s="95"/>
      <c r="I236" s="95"/>
      <c r="L236" s="95"/>
    </row>
    <row r="237" spans="4:12">
      <c r="D237" s="95"/>
      <c r="E237" s="95"/>
      <c r="G237" s="95"/>
      <c r="I237" s="95"/>
      <c r="L237" s="95"/>
    </row>
    <row r="238" spans="4:12">
      <c r="D238" s="95"/>
      <c r="E238" s="95"/>
      <c r="G238" s="95"/>
      <c r="I238" s="95"/>
      <c r="L238" s="95"/>
    </row>
    <row r="239" spans="4:12">
      <c r="D239" s="95"/>
      <c r="E239" s="95"/>
      <c r="G239" s="95"/>
      <c r="I239" s="95"/>
      <c r="L239" s="95"/>
    </row>
    <row r="240" spans="4:12">
      <c r="D240" s="95"/>
      <c r="E240" s="95"/>
      <c r="G240" s="95"/>
      <c r="I240" s="95"/>
      <c r="L240" s="95"/>
    </row>
    <row r="241" spans="4:12">
      <c r="D241" s="95"/>
      <c r="E241" s="95"/>
      <c r="G241" s="95"/>
      <c r="I241" s="95"/>
      <c r="L241" s="95"/>
    </row>
    <row r="242" spans="4:12">
      <c r="D242" s="95"/>
      <c r="E242" s="95"/>
      <c r="G242" s="95"/>
      <c r="I242" s="95"/>
      <c r="L242" s="95"/>
    </row>
    <row r="243" spans="4:12">
      <c r="D243" s="95"/>
      <c r="E243" s="95"/>
      <c r="G243" s="95"/>
      <c r="I243" s="95"/>
      <c r="L243" s="95"/>
    </row>
    <row r="244" spans="4:12">
      <c r="D244" s="95"/>
      <c r="E244" s="95"/>
      <c r="G244" s="95"/>
      <c r="I244" s="95"/>
      <c r="L244" s="95"/>
    </row>
    <row r="245" spans="4:12">
      <c r="D245" s="95"/>
      <c r="E245" s="95"/>
      <c r="G245" s="95"/>
      <c r="I245" s="95"/>
      <c r="L245" s="95"/>
    </row>
    <row r="246" spans="4:12">
      <c r="D246" s="95"/>
      <c r="E246" s="95"/>
      <c r="G246" s="95"/>
      <c r="I246" s="95"/>
      <c r="L246" s="95"/>
    </row>
    <row r="247" spans="4:12">
      <c r="D247" s="95"/>
      <c r="E247" s="95"/>
      <c r="G247" s="95"/>
      <c r="I247" s="95"/>
      <c r="L247" s="95"/>
    </row>
    <row r="248" spans="4:12">
      <c r="D248" s="95"/>
      <c r="E248" s="95"/>
      <c r="G248" s="95"/>
      <c r="I248" s="95"/>
      <c r="L248" s="95"/>
    </row>
    <row r="249" spans="4:12">
      <c r="D249" s="95"/>
      <c r="E249" s="95"/>
      <c r="G249" s="95"/>
      <c r="I249" s="95"/>
      <c r="L249" s="95"/>
    </row>
    <row r="250" spans="4:12">
      <c r="D250" s="95"/>
      <c r="E250" s="95"/>
      <c r="G250" s="95"/>
      <c r="I250" s="95"/>
      <c r="L250" s="95"/>
    </row>
    <row r="251" spans="4:12">
      <c r="D251" s="95"/>
      <c r="E251" s="95"/>
      <c r="G251" s="95"/>
      <c r="I251" s="95"/>
      <c r="L251" s="95"/>
    </row>
    <row r="252" spans="4:12">
      <c r="D252" s="95"/>
      <c r="E252" s="95"/>
      <c r="G252" s="95"/>
      <c r="I252" s="95"/>
      <c r="L252" s="95"/>
    </row>
    <row r="253" spans="4:12">
      <c r="D253" s="95"/>
      <c r="E253" s="95"/>
      <c r="G253" s="95"/>
      <c r="I253" s="95"/>
      <c r="L253" s="95"/>
    </row>
    <row r="254" spans="4:12">
      <c r="D254" s="95"/>
      <c r="E254" s="95"/>
      <c r="G254" s="95"/>
      <c r="I254" s="95"/>
      <c r="L254" s="95"/>
    </row>
    <row r="255" spans="4:12">
      <c r="D255" s="95"/>
      <c r="E255" s="95"/>
      <c r="G255" s="95"/>
      <c r="I255" s="95"/>
      <c r="L255" s="95"/>
    </row>
    <row r="256" spans="4:12">
      <c r="D256" s="95"/>
      <c r="E256" s="95"/>
      <c r="G256" s="95"/>
      <c r="I256" s="95"/>
      <c r="L256" s="95"/>
    </row>
    <row r="257" spans="4:12">
      <c r="D257" s="95"/>
      <c r="E257" s="95"/>
      <c r="G257" s="95"/>
      <c r="I257" s="95"/>
      <c r="L257" s="95"/>
    </row>
    <row r="258" spans="4:12">
      <c r="D258" s="95"/>
      <c r="E258" s="95"/>
      <c r="G258" s="95"/>
      <c r="I258" s="95"/>
      <c r="L258" s="95"/>
    </row>
    <row r="259" spans="4:12">
      <c r="D259" s="95"/>
      <c r="E259" s="95"/>
      <c r="G259" s="95"/>
      <c r="I259" s="95"/>
      <c r="L259" s="95"/>
    </row>
    <row r="260" spans="4:12">
      <c r="D260" s="95"/>
      <c r="E260" s="95"/>
      <c r="G260" s="95"/>
      <c r="I260" s="95"/>
      <c r="L260" s="95"/>
    </row>
    <row r="261" spans="4:12">
      <c r="D261" s="95"/>
      <c r="E261" s="95"/>
      <c r="G261" s="95"/>
      <c r="I261" s="95"/>
      <c r="L261" s="95"/>
    </row>
    <row r="262" spans="4:12">
      <c r="D262" s="95"/>
      <c r="E262" s="95"/>
      <c r="G262" s="95"/>
      <c r="I262" s="95"/>
      <c r="L262" s="95"/>
    </row>
    <row r="263" spans="4:12">
      <c r="D263" s="95"/>
      <c r="E263" s="95"/>
      <c r="G263" s="95"/>
      <c r="I263" s="95"/>
      <c r="L263" s="95"/>
    </row>
    <row r="264" spans="4:12">
      <c r="D264" s="95"/>
      <c r="E264" s="95"/>
      <c r="G264" s="95"/>
      <c r="I264" s="95"/>
      <c r="L264" s="95"/>
    </row>
    <row r="265" spans="4:12">
      <c r="D265" s="95"/>
      <c r="E265" s="95"/>
      <c r="G265" s="95"/>
      <c r="I265" s="95"/>
      <c r="L265" s="95"/>
    </row>
    <row r="266" spans="4:12">
      <c r="D266" s="95"/>
      <c r="E266" s="95"/>
      <c r="G266" s="95"/>
      <c r="I266" s="95"/>
      <c r="L266" s="95"/>
    </row>
    <row r="267" spans="4:12">
      <c r="D267" s="95"/>
      <c r="E267" s="95"/>
      <c r="G267" s="95"/>
      <c r="I267" s="95"/>
      <c r="L267" s="95"/>
    </row>
    <row r="268" spans="4:12">
      <c r="D268" s="95"/>
      <c r="E268" s="95"/>
      <c r="G268" s="95"/>
      <c r="I268" s="95"/>
      <c r="L268" s="95"/>
    </row>
    <row r="269" spans="4:12">
      <c r="D269" s="95"/>
      <c r="E269" s="95"/>
      <c r="G269" s="95"/>
      <c r="I269" s="95"/>
      <c r="L269" s="95"/>
    </row>
    <row r="270" spans="4:12">
      <c r="D270" s="95"/>
      <c r="E270" s="95"/>
      <c r="G270" s="95"/>
      <c r="I270" s="95"/>
      <c r="L270" s="95"/>
    </row>
    <row r="271" spans="4:12">
      <c r="D271" s="95"/>
      <c r="E271" s="95"/>
      <c r="G271" s="95"/>
      <c r="I271" s="95"/>
      <c r="L271" s="95"/>
    </row>
    <row r="272" spans="4:12">
      <c r="D272" s="95"/>
      <c r="E272" s="95"/>
      <c r="G272" s="95"/>
      <c r="I272" s="95"/>
      <c r="L272" s="95"/>
    </row>
    <row r="273" spans="4:12">
      <c r="D273" s="95"/>
      <c r="E273" s="95"/>
      <c r="G273" s="95"/>
      <c r="I273" s="95"/>
      <c r="L273" s="95"/>
    </row>
    <row r="274" spans="4:12">
      <c r="D274" s="95"/>
      <c r="E274" s="95"/>
      <c r="G274" s="95"/>
      <c r="I274" s="95"/>
      <c r="L274" s="95"/>
    </row>
    <row r="275" spans="4:12">
      <c r="D275" s="95"/>
      <c r="E275" s="95"/>
      <c r="G275" s="95"/>
      <c r="I275" s="95"/>
      <c r="L275" s="95"/>
    </row>
    <row r="276" spans="4:12">
      <c r="D276" s="95"/>
      <c r="E276" s="95"/>
      <c r="G276" s="95"/>
      <c r="I276" s="95"/>
      <c r="L276" s="95"/>
    </row>
    <row r="277" spans="4:12">
      <c r="D277" s="95"/>
      <c r="E277" s="95"/>
      <c r="G277" s="95"/>
      <c r="I277" s="95"/>
      <c r="L277" s="95"/>
    </row>
    <row r="278" spans="4:12">
      <c r="D278" s="95"/>
      <c r="E278" s="95"/>
      <c r="G278" s="95"/>
      <c r="I278" s="95"/>
      <c r="L278" s="95"/>
    </row>
    <row r="279" spans="4:12">
      <c r="D279" s="95"/>
      <c r="E279" s="95"/>
      <c r="G279" s="95"/>
      <c r="I279" s="95"/>
      <c r="L279" s="95"/>
    </row>
    <row r="280" spans="4:12">
      <c r="D280" s="95"/>
      <c r="E280" s="95"/>
      <c r="G280" s="95"/>
      <c r="I280" s="95"/>
      <c r="L280" s="95"/>
    </row>
    <row r="281" spans="4:12">
      <c r="D281" s="95"/>
      <c r="E281" s="95"/>
      <c r="G281" s="95"/>
      <c r="I281" s="95"/>
      <c r="L281" s="95"/>
    </row>
    <row r="282" spans="4:12">
      <c r="D282" s="95"/>
      <c r="E282" s="95"/>
      <c r="G282" s="95"/>
      <c r="I282" s="95"/>
      <c r="L282" s="95"/>
    </row>
    <row r="283" spans="4:12">
      <c r="D283" s="95"/>
      <c r="E283" s="95"/>
      <c r="G283" s="95"/>
      <c r="I283" s="95"/>
      <c r="L283" s="95"/>
    </row>
    <row r="284" spans="4:12">
      <c r="D284" s="95"/>
      <c r="E284" s="95"/>
      <c r="G284" s="95"/>
      <c r="I284" s="95"/>
      <c r="L284" s="95"/>
    </row>
    <row r="285" spans="4:12">
      <c r="D285" s="95"/>
      <c r="E285" s="95"/>
      <c r="G285" s="95"/>
      <c r="I285" s="95"/>
      <c r="L285" s="95"/>
    </row>
    <row r="286" spans="4:12">
      <c r="D286" s="95"/>
      <c r="E286" s="95"/>
      <c r="G286" s="95"/>
      <c r="I286" s="95"/>
      <c r="L286" s="95"/>
    </row>
    <row r="287" spans="4:12">
      <c r="D287" s="95"/>
      <c r="E287" s="95"/>
      <c r="G287" s="95"/>
      <c r="I287" s="95"/>
      <c r="L287" s="95"/>
    </row>
    <row r="288" spans="4:12">
      <c r="D288" s="95"/>
      <c r="E288" s="95"/>
      <c r="G288" s="95"/>
      <c r="I288" s="95"/>
      <c r="L288" s="95"/>
    </row>
    <row r="289" spans="4:12">
      <c r="D289" s="95"/>
      <c r="E289" s="95"/>
      <c r="G289" s="95"/>
      <c r="I289" s="95"/>
      <c r="L289" s="95"/>
    </row>
    <row r="290" spans="4:12">
      <c r="D290" s="95"/>
      <c r="E290" s="95"/>
      <c r="G290" s="95"/>
      <c r="I290" s="95"/>
      <c r="L290" s="95"/>
    </row>
    <row r="291" spans="4:12">
      <c r="D291" s="95"/>
      <c r="E291" s="95"/>
      <c r="G291" s="95"/>
      <c r="I291" s="95"/>
      <c r="L291" s="95"/>
    </row>
    <row r="292" spans="4:12">
      <c r="D292" s="95"/>
      <c r="E292" s="95"/>
      <c r="G292" s="95"/>
      <c r="I292" s="95"/>
      <c r="L292" s="95"/>
    </row>
    <row r="293" spans="4:12">
      <c r="D293" s="95"/>
      <c r="E293" s="95"/>
      <c r="G293" s="95"/>
      <c r="I293" s="95"/>
      <c r="L293" s="95"/>
    </row>
    <row r="294" spans="4:12">
      <c r="D294" s="95"/>
      <c r="E294" s="95"/>
      <c r="G294" s="95"/>
      <c r="I294" s="95"/>
      <c r="L294" s="95"/>
    </row>
    <row r="295" spans="4:12">
      <c r="D295" s="95"/>
      <c r="E295" s="95"/>
      <c r="G295" s="95"/>
      <c r="I295" s="95"/>
      <c r="L295" s="95"/>
    </row>
    <row r="296" spans="4:12">
      <c r="D296" s="95"/>
      <c r="E296" s="95"/>
      <c r="G296" s="95"/>
      <c r="I296" s="95"/>
      <c r="L296" s="95"/>
    </row>
    <row r="297" spans="4:12">
      <c r="D297" s="95"/>
      <c r="E297" s="95"/>
      <c r="G297" s="95"/>
      <c r="I297" s="95"/>
      <c r="L297" s="95"/>
    </row>
    <row r="298" spans="4:12">
      <c r="D298" s="95"/>
      <c r="E298" s="95"/>
      <c r="G298" s="95"/>
      <c r="I298" s="95"/>
      <c r="L298" s="95"/>
    </row>
    <row r="299" spans="4:12">
      <c r="D299" s="95"/>
      <c r="E299" s="95"/>
      <c r="G299" s="95"/>
      <c r="I299" s="95"/>
      <c r="L299" s="95"/>
    </row>
    <row r="300" spans="4:12">
      <c r="D300" s="95"/>
      <c r="E300" s="95"/>
      <c r="G300" s="95"/>
      <c r="I300" s="95"/>
      <c r="L300" s="95"/>
    </row>
    <row r="301" spans="4:12">
      <c r="D301" s="95"/>
      <c r="E301" s="95"/>
      <c r="G301" s="95"/>
      <c r="I301" s="95"/>
      <c r="L301" s="95"/>
    </row>
    <row r="302" spans="4:12">
      <c r="D302" s="95"/>
      <c r="E302" s="95"/>
      <c r="G302" s="95"/>
      <c r="I302" s="95"/>
      <c r="L302" s="95"/>
    </row>
    <row r="303" spans="4:12">
      <c r="D303" s="95"/>
      <c r="E303" s="95"/>
      <c r="G303" s="95"/>
      <c r="I303" s="95"/>
      <c r="L303" s="95"/>
    </row>
    <row r="304" spans="4:12">
      <c r="D304" s="95"/>
      <c r="E304" s="95"/>
      <c r="G304" s="95"/>
      <c r="I304" s="95"/>
      <c r="L304" s="95"/>
    </row>
    <row r="305" spans="4:12">
      <c r="D305" s="95"/>
      <c r="E305" s="95"/>
      <c r="G305" s="95"/>
      <c r="I305" s="95"/>
      <c r="L305" s="95"/>
    </row>
    <row r="306" spans="4:12">
      <c r="D306" s="95"/>
      <c r="E306" s="95"/>
      <c r="G306" s="95"/>
      <c r="I306" s="95"/>
      <c r="L306" s="95"/>
    </row>
    <row r="307" spans="4:12">
      <c r="D307" s="95"/>
      <c r="E307" s="95"/>
      <c r="G307" s="95"/>
      <c r="I307" s="95"/>
      <c r="L307" s="95"/>
    </row>
    <row r="308" spans="4:12">
      <c r="D308" s="95"/>
      <c r="E308" s="95"/>
      <c r="G308" s="95"/>
      <c r="I308" s="95"/>
      <c r="L308" s="95"/>
    </row>
    <row r="309" spans="4:12">
      <c r="D309" s="95"/>
      <c r="E309" s="95"/>
      <c r="G309" s="95"/>
      <c r="I309" s="95"/>
      <c r="L309" s="95"/>
    </row>
    <row r="310" spans="4:12">
      <c r="D310" s="95"/>
      <c r="E310" s="95"/>
      <c r="G310" s="95"/>
      <c r="I310" s="95"/>
      <c r="L310" s="95"/>
    </row>
    <row r="311" spans="4:12">
      <c r="D311" s="95"/>
      <c r="E311" s="95"/>
      <c r="G311" s="95"/>
      <c r="I311" s="95"/>
      <c r="L311" s="95"/>
    </row>
    <row r="312" spans="4:12">
      <c r="D312" s="95"/>
      <c r="E312" s="95"/>
      <c r="G312" s="95"/>
      <c r="I312" s="95"/>
      <c r="L312" s="95"/>
    </row>
    <row r="313" spans="4:12">
      <c r="D313" s="95"/>
      <c r="E313" s="95"/>
      <c r="G313" s="95"/>
      <c r="I313" s="95"/>
      <c r="L313" s="95"/>
    </row>
    <row r="314" spans="4:12">
      <c r="D314" s="95"/>
      <c r="E314" s="95"/>
      <c r="G314" s="95"/>
      <c r="I314" s="95"/>
      <c r="L314" s="95"/>
    </row>
    <row r="315" spans="4:12">
      <c r="D315" s="95"/>
      <c r="E315" s="95"/>
      <c r="G315" s="95"/>
      <c r="I315" s="95"/>
      <c r="L315" s="95"/>
    </row>
    <row r="316" spans="4:12">
      <c r="D316" s="95"/>
      <c r="E316" s="95"/>
      <c r="G316" s="95"/>
      <c r="I316" s="95"/>
      <c r="L316" s="95"/>
    </row>
    <row r="317" spans="4:12">
      <c r="D317" s="95"/>
      <c r="E317" s="95"/>
      <c r="G317" s="95"/>
      <c r="I317" s="95"/>
      <c r="L317" s="95"/>
    </row>
    <row r="318" spans="4:12">
      <c r="D318" s="95"/>
      <c r="E318" s="95"/>
      <c r="G318" s="95"/>
      <c r="I318" s="95"/>
      <c r="L318" s="95"/>
    </row>
    <row r="319" spans="4:12">
      <c r="D319" s="95"/>
      <c r="E319" s="95"/>
      <c r="G319" s="95"/>
      <c r="I319" s="95"/>
      <c r="L319" s="95"/>
    </row>
    <row r="320" spans="4:12">
      <c r="D320" s="95"/>
      <c r="E320" s="95"/>
      <c r="G320" s="95"/>
      <c r="I320" s="95"/>
      <c r="L320" s="95"/>
    </row>
    <row r="321" spans="4:12">
      <c r="D321" s="95"/>
      <c r="E321" s="95"/>
      <c r="G321" s="95"/>
      <c r="I321" s="95"/>
      <c r="L321" s="95"/>
    </row>
    <row r="322" spans="4:12">
      <c r="D322" s="95"/>
      <c r="E322" s="95"/>
      <c r="G322" s="95"/>
      <c r="I322" s="95"/>
      <c r="L322" s="95"/>
    </row>
    <row r="323" spans="4:12">
      <c r="D323" s="95"/>
      <c r="E323" s="95"/>
      <c r="G323" s="95"/>
      <c r="I323" s="95"/>
      <c r="L323" s="95"/>
    </row>
    <row r="324" spans="4:12">
      <c r="D324" s="95"/>
      <c r="E324" s="95"/>
      <c r="G324" s="95"/>
      <c r="I324" s="95"/>
      <c r="L324" s="95"/>
    </row>
    <row r="325" spans="4:12">
      <c r="D325" s="95"/>
      <c r="E325" s="95"/>
      <c r="G325" s="95"/>
      <c r="I325" s="95"/>
      <c r="L325" s="95"/>
    </row>
    <row r="326" spans="4:12">
      <c r="D326" s="95"/>
      <c r="E326" s="95"/>
      <c r="G326" s="95"/>
      <c r="I326" s="95"/>
      <c r="L326" s="95"/>
    </row>
    <row r="327" spans="4:12">
      <c r="D327" s="95"/>
      <c r="E327" s="95"/>
      <c r="G327" s="95"/>
      <c r="I327" s="95"/>
      <c r="L327" s="95"/>
    </row>
    <row r="328" spans="4:12">
      <c r="D328" s="95"/>
      <c r="E328" s="95"/>
      <c r="G328" s="95"/>
      <c r="I328" s="95"/>
      <c r="L328" s="95"/>
    </row>
    <row r="329" spans="4:12">
      <c r="D329" s="95"/>
      <c r="E329" s="95"/>
      <c r="G329" s="95"/>
      <c r="I329" s="95"/>
      <c r="L329" s="95"/>
    </row>
    <row r="330" spans="4:12">
      <c r="D330" s="95"/>
      <c r="E330" s="95"/>
      <c r="G330" s="95"/>
      <c r="I330" s="95"/>
      <c r="L330" s="95"/>
    </row>
    <row r="331" spans="4:12">
      <c r="D331" s="95"/>
      <c r="E331" s="95"/>
      <c r="G331" s="95"/>
      <c r="I331" s="95"/>
      <c r="L331" s="95"/>
    </row>
    <row r="332" spans="4:12">
      <c r="D332" s="95"/>
      <c r="E332" s="95"/>
      <c r="G332" s="95"/>
      <c r="I332" s="95"/>
      <c r="L332" s="95"/>
    </row>
    <row r="333" spans="4:12">
      <c r="D333" s="95"/>
      <c r="E333" s="95"/>
      <c r="G333" s="95"/>
      <c r="I333" s="95"/>
      <c r="L333" s="95"/>
    </row>
    <row r="334" spans="4:12">
      <c r="D334" s="95"/>
      <c r="E334" s="95"/>
      <c r="G334" s="95"/>
      <c r="I334" s="95"/>
      <c r="L334" s="95"/>
    </row>
    <row r="335" spans="4:12">
      <c r="D335" s="95"/>
      <c r="E335" s="95"/>
      <c r="G335" s="95"/>
      <c r="I335" s="95"/>
      <c r="L335" s="95"/>
    </row>
    <row r="336" spans="4:12">
      <c r="D336" s="95"/>
      <c r="E336" s="95"/>
      <c r="G336" s="95"/>
      <c r="I336" s="95"/>
      <c r="L336" s="95"/>
    </row>
    <row r="337" spans="4:12">
      <c r="D337" s="95"/>
      <c r="E337" s="95"/>
      <c r="G337" s="95"/>
      <c r="I337" s="95"/>
      <c r="L337" s="95"/>
    </row>
    <row r="338" spans="4:12">
      <c r="D338" s="95"/>
      <c r="E338" s="95"/>
      <c r="G338" s="95"/>
      <c r="I338" s="95"/>
      <c r="L338" s="95"/>
    </row>
    <row r="339" spans="4:12">
      <c r="D339" s="95"/>
      <c r="E339" s="95"/>
      <c r="G339" s="95"/>
      <c r="I339" s="95"/>
      <c r="L339" s="95"/>
    </row>
    <row r="340" spans="4:12">
      <c r="D340" s="95"/>
      <c r="E340" s="95"/>
      <c r="G340" s="95"/>
      <c r="I340" s="95"/>
      <c r="L340" s="95"/>
    </row>
    <row r="341" spans="4:12">
      <c r="D341" s="95"/>
      <c r="E341" s="95"/>
      <c r="G341" s="95"/>
      <c r="I341" s="95"/>
      <c r="L341" s="95"/>
    </row>
    <row r="342" spans="4:12">
      <c r="D342" s="95"/>
      <c r="E342" s="95"/>
      <c r="G342" s="95"/>
      <c r="I342" s="95"/>
      <c r="L342" s="95"/>
    </row>
    <row r="343" spans="4:12">
      <c r="D343" s="95"/>
      <c r="E343" s="95"/>
      <c r="G343" s="95"/>
      <c r="I343" s="95"/>
      <c r="L343" s="95"/>
    </row>
    <row r="344" spans="4:12">
      <c r="D344" s="95"/>
      <c r="E344" s="95"/>
      <c r="G344" s="95"/>
      <c r="I344" s="95"/>
      <c r="L344" s="95"/>
    </row>
    <row r="345" spans="4:12">
      <c r="D345" s="95"/>
      <c r="E345" s="95"/>
      <c r="G345" s="95"/>
      <c r="I345" s="95"/>
      <c r="L345" s="95"/>
    </row>
    <row r="346" spans="4:12">
      <c r="D346" s="95"/>
      <c r="E346" s="95"/>
      <c r="G346" s="95"/>
      <c r="I346" s="95"/>
      <c r="L346" s="95"/>
    </row>
    <row r="347" spans="4:12">
      <c r="D347" s="95"/>
      <c r="E347" s="95"/>
      <c r="G347" s="95"/>
      <c r="I347" s="95"/>
      <c r="L347" s="95"/>
    </row>
    <row r="348" spans="4:12">
      <c r="D348" s="95"/>
      <c r="E348" s="95"/>
      <c r="G348" s="95"/>
      <c r="I348" s="95"/>
      <c r="L348" s="95"/>
    </row>
    <row r="349" spans="4:12">
      <c r="D349" s="95"/>
      <c r="E349" s="95"/>
      <c r="G349" s="95"/>
      <c r="I349" s="95"/>
      <c r="L349" s="95"/>
    </row>
    <row r="350" spans="4:12">
      <c r="D350" s="95"/>
      <c r="E350" s="95"/>
      <c r="G350" s="95"/>
      <c r="I350" s="95"/>
      <c r="L350" s="95"/>
    </row>
    <row r="351" spans="4:12">
      <c r="D351" s="95"/>
      <c r="E351" s="95"/>
      <c r="G351" s="95"/>
      <c r="I351" s="95"/>
      <c r="L351" s="95"/>
    </row>
    <row r="352" spans="4:12">
      <c r="D352" s="95"/>
      <c r="E352" s="95"/>
      <c r="G352" s="95"/>
      <c r="I352" s="95"/>
      <c r="L352" s="95"/>
    </row>
    <row r="353" spans="4:12">
      <c r="D353" s="95"/>
      <c r="E353" s="95"/>
      <c r="G353" s="95"/>
      <c r="I353" s="95"/>
      <c r="L353" s="95"/>
    </row>
    <row r="354" spans="4:12">
      <c r="D354" s="95"/>
      <c r="E354" s="95"/>
      <c r="G354" s="95"/>
      <c r="I354" s="95"/>
      <c r="L354" s="95"/>
    </row>
    <row r="355" spans="4:12">
      <c r="D355" s="95"/>
      <c r="E355" s="95"/>
      <c r="G355" s="95"/>
      <c r="I355" s="95"/>
      <c r="L355" s="95"/>
    </row>
    <row r="356" spans="4:12">
      <c r="D356" s="95"/>
      <c r="E356" s="95"/>
      <c r="G356" s="95"/>
      <c r="I356" s="95"/>
      <c r="L356" s="95"/>
    </row>
    <row r="357" spans="4:12">
      <c r="D357" s="95"/>
      <c r="E357" s="95"/>
      <c r="G357" s="95"/>
      <c r="I357" s="95"/>
      <c r="L357" s="95"/>
    </row>
    <row r="358" spans="4:12">
      <c r="D358" s="95"/>
      <c r="E358" s="95"/>
      <c r="G358" s="95"/>
      <c r="I358" s="95"/>
      <c r="L358" s="95"/>
    </row>
    <row r="359" spans="4:12">
      <c r="D359" s="95"/>
      <c r="E359" s="95"/>
      <c r="G359" s="95"/>
      <c r="I359" s="95"/>
      <c r="L359" s="95"/>
    </row>
    <row r="360" spans="4:12">
      <c r="D360" s="95"/>
      <c r="E360" s="95"/>
      <c r="G360" s="95"/>
      <c r="I360" s="95"/>
      <c r="L360" s="95"/>
    </row>
    <row r="361" spans="4:12">
      <c r="D361" s="95"/>
      <c r="E361" s="95"/>
      <c r="G361" s="95"/>
      <c r="I361" s="95"/>
      <c r="L361" s="95"/>
    </row>
    <row r="362" spans="4:12">
      <c r="D362" s="95"/>
      <c r="E362" s="95"/>
      <c r="G362" s="95"/>
      <c r="I362" s="95"/>
      <c r="L362" s="95"/>
    </row>
    <row r="363" spans="4:12">
      <c r="D363" s="95"/>
      <c r="E363" s="95"/>
      <c r="G363" s="95"/>
      <c r="I363" s="95"/>
      <c r="L363" s="95"/>
    </row>
    <row r="364" spans="4:12">
      <c r="D364" s="95"/>
      <c r="E364" s="95"/>
      <c r="G364" s="95"/>
      <c r="I364" s="95"/>
      <c r="L364" s="95"/>
    </row>
    <row r="365" spans="4:12">
      <c r="D365" s="95"/>
      <c r="E365" s="95"/>
      <c r="G365" s="95"/>
      <c r="I365" s="95"/>
      <c r="L365" s="95"/>
    </row>
    <row r="366" spans="4:12">
      <c r="D366" s="95"/>
      <c r="E366" s="95"/>
      <c r="G366" s="95"/>
      <c r="I366" s="95"/>
      <c r="L366" s="95"/>
    </row>
    <row r="367" spans="4:12">
      <c r="D367" s="95"/>
      <c r="E367" s="95"/>
      <c r="G367" s="95"/>
      <c r="I367" s="95"/>
      <c r="L367" s="95"/>
    </row>
    <row r="368" spans="4:12">
      <c r="D368" s="95"/>
      <c r="E368" s="95"/>
      <c r="G368" s="95"/>
      <c r="I368" s="95"/>
      <c r="L368" s="95"/>
    </row>
    <row r="369" spans="4:12">
      <c r="D369" s="95"/>
      <c r="E369" s="95"/>
      <c r="G369" s="95"/>
      <c r="I369" s="95"/>
      <c r="L369" s="95"/>
    </row>
    <row r="370" spans="4:12">
      <c r="D370" s="95"/>
      <c r="E370" s="95"/>
      <c r="G370" s="95"/>
      <c r="I370" s="95"/>
      <c r="L370" s="95"/>
    </row>
    <row r="371" spans="4:12">
      <c r="D371" s="95"/>
      <c r="E371" s="95"/>
      <c r="G371" s="95"/>
      <c r="I371" s="95"/>
      <c r="L371" s="95"/>
    </row>
    <row r="372" spans="4:12">
      <c r="D372" s="95"/>
      <c r="E372" s="95"/>
      <c r="G372" s="95"/>
      <c r="I372" s="95"/>
      <c r="L372" s="95"/>
    </row>
    <row r="373" spans="4:12">
      <c r="D373" s="95"/>
      <c r="E373" s="95"/>
      <c r="G373" s="95"/>
      <c r="I373" s="95"/>
      <c r="L373" s="95"/>
    </row>
    <row r="374" spans="4:12">
      <c r="D374" s="95"/>
      <c r="E374" s="95"/>
      <c r="G374" s="95"/>
      <c r="I374" s="95"/>
      <c r="L374" s="95"/>
    </row>
    <row r="375" spans="4:12">
      <c r="D375" s="95"/>
      <c r="E375" s="95"/>
      <c r="G375" s="95"/>
      <c r="I375" s="95"/>
      <c r="L375" s="95"/>
    </row>
    <row r="376" spans="4:12">
      <c r="D376" s="95"/>
      <c r="E376" s="95"/>
      <c r="G376" s="95"/>
      <c r="I376" s="95"/>
      <c r="L376" s="95"/>
    </row>
    <row r="377" spans="4:12">
      <c r="D377" s="95"/>
      <c r="E377" s="95"/>
      <c r="G377" s="95"/>
      <c r="I377" s="95"/>
      <c r="L377" s="95"/>
    </row>
    <row r="378" spans="4:12">
      <c r="D378" s="95"/>
      <c r="E378" s="95"/>
      <c r="G378" s="95"/>
      <c r="I378" s="95"/>
      <c r="L378" s="95"/>
    </row>
    <row r="379" spans="4:12">
      <c r="D379" s="95"/>
      <c r="E379" s="95"/>
      <c r="G379" s="95"/>
      <c r="I379" s="95"/>
      <c r="L379" s="95"/>
    </row>
    <row r="380" spans="4:12">
      <c r="D380" s="95"/>
      <c r="E380" s="95"/>
      <c r="G380" s="95"/>
      <c r="I380" s="95"/>
      <c r="L380" s="95"/>
    </row>
    <row r="381" spans="4:12">
      <c r="D381" s="95"/>
      <c r="E381" s="95"/>
      <c r="G381" s="95"/>
      <c r="I381" s="95"/>
      <c r="L381" s="95"/>
    </row>
    <row r="382" spans="4:12">
      <c r="D382" s="95"/>
      <c r="E382" s="95"/>
      <c r="G382" s="95"/>
      <c r="I382" s="95"/>
      <c r="L382" s="95"/>
    </row>
    <row r="383" spans="4:12">
      <c r="D383" s="95"/>
      <c r="E383" s="95"/>
      <c r="G383" s="95"/>
      <c r="I383" s="95"/>
      <c r="L383" s="95"/>
    </row>
    <row r="384" spans="4:12">
      <c r="D384" s="95"/>
      <c r="E384" s="95"/>
      <c r="G384" s="95"/>
      <c r="I384" s="95"/>
      <c r="L384" s="95"/>
    </row>
    <row r="385" spans="4:12">
      <c r="D385" s="95"/>
      <c r="E385" s="95"/>
      <c r="G385" s="95"/>
      <c r="I385" s="95"/>
      <c r="L385" s="95"/>
    </row>
    <row r="386" spans="4:12">
      <c r="D386" s="95"/>
      <c r="E386" s="95"/>
      <c r="G386" s="95"/>
      <c r="I386" s="95"/>
      <c r="L386" s="95"/>
    </row>
    <row r="387" spans="4:12">
      <c r="D387" s="95"/>
      <c r="E387" s="95"/>
      <c r="G387" s="95"/>
      <c r="I387" s="95"/>
      <c r="L387" s="95"/>
    </row>
    <row r="388" spans="4:12">
      <c r="D388" s="95"/>
      <c r="E388" s="95"/>
      <c r="G388" s="95"/>
      <c r="I388" s="95"/>
      <c r="L388" s="95"/>
    </row>
    <row r="389" spans="4:12">
      <c r="D389" s="95"/>
      <c r="E389" s="95"/>
      <c r="G389" s="95"/>
      <c r="I389" s="95"/>
      <c r="L389" s="95"/>
    </row>
    <row r="390" spans="4:12">
      <c r="D390" s="95"/>
      <c r="E390" s="95"/>
      <c r="G390" s="95"/>
      <c r="I390" s="95"/>
      <c r="L390" s="95"/>
    </row>
    <row r="391" spans="4:12">
      <c r="D391" s="95"/>
      <c r="E391" s="95"/>
      <c r="G391" s="95"/>
      <c r="I391" s="95"/>
      <c r="L391" s="95"/>
    </row>
    <row r="392" spans="4:12">
      <c r="D392" s="95"/>
      <c r="E392" s="95"/>
      <c r="G392" s="95"/>
      <c r="I392" s="95"/>
      <c r="L392" s="95"/>
    </row>
    <row r="393" spans="4:12">
      <c r="D393" s="95"/>
      <c r="E393" s="95"/>
      <c r="G393" s="95"/>
      <c r="I393" s="95"/>
      <c r="L393" s="95"/>
    </row>
    <row r="394" spans="4:12">
      <c r="D394" s="95"/>
      <c r="E394" s="95"/>
      <c r="G394" s="95"/>
      <c r="I394" s="95"/>
      <c r="L394" s="95"/>
    </row>
    <row r="395" spans="4:12">
      <c r="D395" s="95"/>
      <c r="E395" s="95"/>
      <c r="G395" s="95"/>
      <c r="I395" s="95"/>
      <c r="L395" s="95"/>
    </row>
    <row r="396" spans="4:12">
      <c r="D396" s="95"/>
      <c r="E396" s="95"/>
      <c r="G396" s="95"/>
      <c r="I396" s="95"/>
      <c r="L396" s="95"/>
    </row>
    <row r="397" spans="4:12">
      <c r="D397" s="95"/>
      <c r="E397" s="95"/>
      <c r="G397" s="95"/>
      <c r="I397" s="95"/>
      <c r="L397" s="95"/>
    </row>
    <row r="398" spans="4:12">
      <c r="D398" s="95"/>
      <c r="E398" s="95"/>
      <c r="G398" s="95"/>
      <c r="I398" s="95"/>
      <c r="L398" s="95"/>
    </row>
    <row r="399" spans="4:12">
      <c r="D399" s="95"/>
      <c r="E399" s="95"/>
      <c r="G399" s="95"/>
      <c r="I399" s="95"/>
      <c r="L399" s="95"/>
    </row>
    <row r="400" spans="4:12">
      <c r="D400" s="95"/>
      <c r="E400" s="95"/>
      <c r="G400" s="95"/>
      <c r="I400" s="95"/>
      <c r="L400" s="95"/>
    </row>
    <row r="401" spans="4:12">
      <c r="D401" s="95"/>
      <c r="E401" s="95"/>
      <c r="G401" s="95"/>
      <c r="I401" s="95"/>
      <c r="L401" s="95"/>
    </row>
    <row r="402" spans="4:12">
      <c r="D402" s="95"/>
      <c r="E402" s="95"/>
      <c r="G402" s="95"/>
      <c r="I402" s="95"/>
      <c r="L402" s="95"/>
    </row>
    <row r="403" spans="4:12">
      <c r="D403" s="95"/>
      <c r="E403" s="95"/>
      <c r="G403" s="95"/>
      <c r="I403" s="95"/>
      <c r="L403" s="95"/>
    </row>
    <row r="404" spans="4:12">
      <c r="D404" s="95"/>
      <c r="E404" s="95"/>
      <c r="G404" s="95"/>
      <c r="I404" s="95"/>
      <c r="L404" s="95"/>
    </row>
    <row r="405" spans="4:12">
      <c r="D405" s="95"/>
      <c r="E405" s="95"/>
      <c r="G405" s="95"/>
      <c r="I405" s="95"/>
      <c r="L405" s="95"/>
    </row>
    <row r="406" spans="4:12">
      <c r="D406" s="95"/>
      <c r="E406" s="95"/>
      <c r="G406" s="95"/>
      <c r="I406" s="95"/>
      <c r="L406" s="95"/>
    </row>
    <row r="407" spans="4:12">
      <c r="D407" s="95"/>
      <c r="E407" s="95"/>
      <c r="G407" s="95"/>
      <c r="I407" s="95"/>
      <c r="L407" s="95"/>
    </row>
    <row r="408" spans="4:12">
      <c r="D408" s="95"/>
      <c r="E408" s="95"/>
      <c r="G408" s="95"/>
      <c r="I408" s="95"/>
      <c r="L408" s="95"/>
    </row>
    <row r="409" spans="4:12">
      <c r="D409" s="95"/>
      <c r="E409" s="95"/>
      <c r="G409" s="95"/>
      <c r="I409" s="95"/>
      <c r="L409" s="95"/>
    </row>
    <row r="410" spans="4:12">
      <c r="D410" s="95"/>
      <c r="E410" s="95"/>
      <c r="G410" s="95"/>
      <c r="I410" s="95"/>
      <c r="L410" s="95"/>
    </row>
    <row r="411" spans="4:12">
      <c r="D411" s="95"/>
      <c r="E411" s="95"/>
      <c r="G411" s="95"/>
      <c r="I411" s="95"/>
      <c r="L411" s="95"/>
    </row>
    <row r="412" spans="4:12">
      <c r="D412" s="95"/>
      <c r="E412" s="95"/>
      <c r="G412" s="95"/>
      <c r="I412" s="95"/>
      <c r="L412" s="95"/>
    </row>
    <row r="413" spans="4:12">
      <c r="D413" s="95"/>
      <c r="E413" s="95"/>
      <c r="G413" s="95"/>
      <c r="I413" s="95"/>
      <c r="L413" s="95"/>
    </row>
    <row r="414" spans="4:12">
      <c r="D414" s="95"/>
      <c r="E414" s="95"/>
      <c r="G414" s="95"/>
      <c r="I414" s="95"/>
      <c r="L414" s="95"/>
    </row>
    <row r="415" spans="4:12">
      <c r="D415" s="95"/>
      <c r="E415" s="95"/>
      <c r="G415" s="95"/>
      <c r="I415" s="95"/>
      <c r="L415" s="95"/>
    </row>
    <row r="416" spans="4:12">
      <c r="D416" s="95"/>
      <c r="E416" s="95"/>
      <c r="G416" s="95"/>
      <c r="I416" s="95"/>
      <c r="L416" s="95"/>
    </row>
    <row r="417" spans="4:12">
      <c r="D417" s="95"/>
      <c r="E417" s="95"/>
      <c r="G417" s="95"/>
      <c r="I417" s="95"/>
      <c r="L417" s="95"/>
    </row>
    <row r="418" spans="4:12">
      <c r="D418" s="95"/>
      <c r="E418" s="95"/>
      <c r="G418" s="95"/>
      <c r="I418" s="95"/>
      <c r="L418" s="95"/>
    </row>
    <row r="419" spans="4:12">
      <c r="D419" s="95"/>
      <c r="E419" s="95"/>
      <c r="G419" s="95"/>
      <c r="I419" s="95"/>
      <c r="L419" s="95"/>
    </row>
    <row r="420" spans="4:12">
      <c r="D420" s="95"/>
      <c r="E420" s="95"/>
      <c r="G420" s="95"/>
      <c r="I420" s="95"/>
      <c r="L420" s="95"/>
    </row>
    <row r="421" spans="4:12">
      <c r="D421" s="95"/>
      <c r="E421" s="95"/>
      <c r="G421" s="95"/>
      <c r="I421" s="95"/>
      <c r="L421" s="95"/>
    </row>
    <row r="422" spans="4:12">
      <c r="D422" s="95"/>
      <c r="E422" s="95"/>
      <c r="G422" s="95"/>
      <c r="I422" s="95"/>
      <c r="L422" s="95"/>
    </row>
    <row r="423" spans="4:12">
      <c r="D423" s="95"/>
      <c r="E423" s="95"/>
      <c r="G423" s="95"/>
      <c r="I423" s="95"/>
      <c r="L423" s="95"/>
    </row>
    <row r="424" spans="4:12">
      <c r="D424" s="95"/>
      <c r="E424" s="95"/>
      <c r="G424" s="95"/>
      <c r="I424" s="95"/>
      <c r="L424" s="95"/>
    </row>
    <row r="425" spans="4:12">
      <c r="D425" s="95"/>
      <c r="E425" s="95"/>
      <c r="G425" s="95"/>
      <c r="I425" s="95"/>
      <c r="L425" s="95"/>
    </row>
    <row r="426" spans="4:12">
      <c r="D426" s="95"/>
      <c r="E426" s="95"/>
      <c r="G426" s="95"/>
      <c r="I426" s="95"/>
      <c r="L426" s="95"/>
    </row>
    <row r="427" spans="4:12">
      <c r="D427" s="95"/>
      <c r="E427" s="95"/>
      <c r="G427" s="95"/>
      <c r="I427" s="95"/>
      <c r="L427" s="95"/>
    </row>
    <row r="428" spans="4:12">
      <c r="D428" s="95"/>
      <c r="E428" s="95"/>
      <c r="G428" s="95"/>
      <c r="I428" s="95"/>
      <c r="L428" s="95"/>
    </row>
    <row r="429" spans="4:12">
      <c r="D429" s="95"/>
      <c r="E429" s="95"/>
      <c r="G429" s="95"/>
      <c r="I429" s="95"/>
      <c r="L429" s="95"/>
    </row>
    <row r="430" spans="4:12">
      <c r="D430" s="95"/>
      <c r="E430" s="95"/>
      <c r="G430" s="95"/>
      <c r="I430" s="95"/>
      <c r="L430" s="95"/>
    </row>
    <row r="431" spans="4:12">
      <c r="D431" s="95"/>
      <c r="E431" s="95"/>
      <c r="G431" s="95"/>
      <c r="I431" s="95"/>
      <c r="L431" s="95"/>
    </row>
    <row r="432" spans="4:12">
      <c r="D432" s="95"/>
      <c r="E432" s="95"/>
      <c r="G432" s="95"/>
      <c r="I432" s="95"/>
      <c r="L432" s="95"/>
    </row>
    <row r="433" spans="4:12">
      <c r="D433" s="95"/>
      <c r="E433" s="95"/>
      <c r="G433" s="95"/>
      <c r="I433" s="95"/>
      <c r="L433" s="95"/>
    </row>
    <row r="434" spans="4:12">
      <c r="D434" s="95"/>
      <c r="E434" s="95"/>
      <c r="G434" s="95"/>
      <c r="I434" s="95"/>
      <c r="L434" s="95"/>
    </row>
    <row r="435" spans="4:12">
      <c r="D435" s="95"/>
      <c r="E435" s="95"/>
      <c r="G435" s="95"/>
      <c r="I435" s="95"/>
      <c r="L435" s="95"/>
    </row>
    <row r="436" spans="4:12">
      <c r="D436" s="95"/>
      <c r="E436" s="95"/>
      <c r="G436" s="95"/>
      <c r="I436" s="95"/>
      <c r="L436" s="95"/>
    </row>
    <row r="437" spans="4:12">
      <c r="D437" s="95"/>
      <c r="E437" s="95"/>
      <c r="G437" s="95"/>
      <c r="I437" s="95"/>
      <c r="L437" s="95"/>
    </row>
    <row r="438" spans="4:12">
      <c r="D438" s="95"/>
      <c r="E438" s="95"/>
      <c r="G438" s="95"/>
      <c r="I438" s="95"/>
      <c r="L438" s="95"/>
    </row>
    <row r="439" spans="4:12">
      <c r="D439" s="95"/>
      <c r="E439" s="95"/>
      <c r="G439" s="95"/>
      <c r="I439" s="95"/>
      <c r="L439" s="95"/>
    </row>
    <row r="440" spans="4:12">
      <c r="D440" s="95"/>
      <c r="E440" s="95"/>
      <c r="G440" s="95"/>
      <c r="I440" s="95"/>
      <c r="L440" s="95"/>
    </row>
    <row r="441" spans="4:12">
      <c r="D441" s="95"/>
      <c r="E441" s="95"/>
      <c r="G441" s="95"/>
      <c r="I441" s="95"/>
      <c r="L441" s="95"/>
    </row>
    <row r="442" spans="4:12">
      <c r="D442" s="95"/>
      <c r="E442" s="95"/>
      <c r="G442" s="95"/>
      <c r="I442" s="95"/>
      <c r="L442" s="95"/>
    </row>
    <row r="443" spans="4:12">
      <c r="D443" s="95"/>
      <c r="E443" s="95"/>
      <c r="G443" s="95"/>
      <c r="I443" s="95"/>
      <c r="L443" s="95"/>
    </row>
    <row r="444" spans="4:12">
      <c r="D444" s="95"/>
      <c r="E444" s="95"/>
      <c r="G444" s="95"/>
      <c r="I444" s="95"/>
      <c r="L444" s="95"/>
    </row>
    <row r="445" spans="4:12">
      <c r="D445" s="95"/>
      <c r="E445" s="95"/>
      <c r="G445" s="95"/>
      <c r="I445" s="95"/>
      <c r="L445" s="95"/>
    </row>
    <row r="446" spans="4:12">
      <c r="D446" s="95"/>
      <c r="E446" s="95"/>
      <c r="G446" s="95"/>
      <c r="I446" s="95"/>
      <c r="L446" s="95"/>
    </row>
    <row r="447" spans="4:12">
      <c r="D447" s="95"/>
      <c r="E447" s="95"/>
      <c r="G447" s="95"/>
      <c r="I447" s="95"/>
      <c r="L447" s="95"/>
    </row>
    <row r="448" spans="4:12">
      <c r="D448" s="95"/>
      <c r="E448" s="95"/>
      <c r="G448" s="95"/>
      <c r="I448" s="95"/>
      <c r="L448" s="95"/>
    </row>
    <row r="449" spans="4:12">
      <c r="D449" s="95"/>
      <c r="E449" s="95"/>
      <c r="G449" s="95"/>
      <c r="I449" s="95"/>
      <c r="L449" s="95"/>
    </row>
    <row r="450" spans="4:12">
      <c r="D450" s="95"/>
      <c r="E450" s="95"/>
      <c r="G450" s="95"/>
      <c r="I450" s="95"/>
      <c r="L450" s="95"/>
    </row>
    <row r="451" spans="4:12">
      <c r="D451" s="95"/>
      <c r="E451" s="95"/>
      <c r="G451" s="95"/>
      <c r="I451" s="95"/>
      <c r="L451" s="95"/>
    </row>
    <row r="452" spans="4:12">
      <c r="D452" s="95"/>
      <c r="E452" s="95"/>
      <c r="G452" s="95"/>
      <c r="I452" s="95"/>
      <c r="L452" s="95"/>
    </row>
    <row r="453" spans="4:12">
      <c r="D453" s="95"/>
      <c r="E453" s="95"/>
      <c r="G453" s="95"/>
      <c r="I453" s="95"/>
      <c r="L453" s="95"/>
    </row>
    <row r="454" spans="4:12">
      <c r="D454" s="95"/>
      <c r="E454" s="95"/>
      <c r="G454" s="95"/>
      <c r="I454" s="95"/>
      <c r="L454" s="95"/>
    </row>
    <row r="455" spans="4:12">
      <c r="D455" s="95"/>
      <c r="E455" s="95"/>
      <c r="G455" s="95"/>
      <c r="I455" s="95"/>
      <c r="L455" s="95"/>
    </row>
    <row r="456" spans="4:12">
      <c r="D456" s="95"/>
      <c r="E456" s="95"/>
      <c r="G456" s="95"/>
      <c r="I456" s="95"/>
      <c r="L456" s="95"/>
    </row>
    <row r="457" spans="4:12">
      <c r="D457" s="95"/>
      <c r="E457" s="95"/>
      <c r="G457" s="95"/>
      <c r="I457" s="95"/>
      <c r="L457" s="95"/>
    </row>
    <row r="458" spans="4:12">
      <c r="D458" s="95"/>
      <c r="E458" s="95"/>
      <c r="G458" s="95"/>
      <c r="I458" s="95"/>
      <c r="L458" s="95"/>
    </row>
    <row r="459" spans="4:12">
      <c r="D459" s="95"/>
      <c r="E459" s="95"/>
      <c r="G459" s="95"/>
      <c r="I459" s="95"/>
      <c r="L459" s="95"/>
    </row>
    <row r="460" spans="4:12">
      <c r="D460" s="95"/>
      <c r="E460" s="95"/>
      <c r="G460" s="95"/>
      <c r="I460" s="95"/>
      <c r="L460" s="95"/>
    </row>
    <row r="461" spans="4:12">
      <c r="D461" s="95"/>
      <c r="E461" s="95"/>
      <c r="G461" s="95"/>
      <c r="I461" s="95"/>
      <c r="L461" s="95"/>
    </row>
    <row r="462" spans="4:12">
      <c r="D462" s="95"/>
      <c r="E462" s="95"/>
      <c r="G462" s="95"/>
      <c r="I462" s="95"/>
      <c r="L462" s="95"/>
    </row>
    <row r="463" spans="4:12">
      <c r="D463" s="95"/>
      <c r="E463" s="95"/>
      <c r="G463" s="95"/>
      <c r="I463" s="95"/>
      <c r="L463" s="95"/>
    </row>
    <row r="464" spans="4:12">
      <c r="D464" s="95"/>
      <c r="E464" s="95"/>
      <c r="G464" s="95"/>
      <c r="I464" s="95"/>
      <c r="L464" s="95"/>
    </row>
    <row r="465" spans="4:12">
      <c r="D465" s="95"/>
      <c r="E465" s="95"/>
      <c r="G465" s="95"/>
      <c r="I465" s="95"/>
      <c r="L465" s="95"/>
    </row>
    <row r="466" spans="4:12">
      <c r="D466" s="95"/>
      <c r="E466" s="95"/>
      <c r="G466" s="95"/>
      <c r="I466" s="95"/>
      <c r="L466" s="95"/>
    </row>
    <row r="467" spans="4:12">
      <c r="D467" s="95"/>
      <c r="E467" s="95"/>
      <c r="G467" s="95"/>
      <c r="I467" s="95"/>
      <c r="L467" s="95"/>
    </row>
    <row r="468" spans="4:12">
      <c r="D468" s="95"/>
      <c r="E468" s="95"/>
      <c r="G468" s="95"/>
      <c r="I468" s="95"/>
      <c r="L468" s="95"/>
    </row>
    <row r="469" spans="4:12">
      <c r="D469" s="95"/>
      <c r="E469" s="95"/>
      <c r="G469" s="95"/>
      <c r="I469" s="95"/>
      <c r="L469" s="95"/>
    </row>
    <row r="470" spans="4:12">
      <c r="D470" s="95"/>
      <c r="E470" s="95"/>
      <c r="G470" s="95"/>
      <c r="I470" s="95"/>
      <c r="L470" s="95"/>
    </row>
    <row r="471" spans="4:12">
      <c r="D471" s="95"/>
      <c r="E471" s="95"/>
      <c r="G471" s="95"/>
      <c r="I471" s="95"/>
      <c r="L471" s="95"/>
    </row>
    <row r="472" spans="4:12">
      <c r="D472" s="95"/>
      <c r="E472" s="95"/>
      <c r="G472" s="95"/>
      <c r="I472" s="95"/>
      <c r="L472" s="95"/>
    </row>
    <row r="473" spans="4:12">
      <c r="D473" s="95"/>
      <c r="E473" s="95"/>
      <c r="G473" s="95"/>
      <c r="I473" s="95"/>
      <c r="L473" s="95"/>
    </row>
    <row r="474" spans="4:12">
      <c r="D474" s="95"/>
      <c r="E474" s="95"/>
      <c r="G474" s="95"/>
      <c r="I474" s="95"/>
      <c r="L474" s="95"/>
    </row>
    <row r="475" spans="4:12">
      <c r="D475" s="95"/>
      <c r="E475" s="95"/>
      <c r="G475" s="95"/>
      <c r="I475" s="95"/>
      <c r="L475" s="95"/>
    </row>
    <row r="476" spans="4:12">
      <c r="D476" s="95"/>
      <c r="E476" s="95"/>
      <c r="G476" s="95"/>
      <c r="I476" s="95"/>
      <c r="L476" s="95"/>
    </row>
    <row r="477" spans="4:12">
      <c r="D477" s="95"/>
      <c r="E477" s="95"/>
      <c r="G477" s="95"/>
      <c r="I477" s="95"/>
      <c r="L477" s="95"/>
    </row>
    <row r="478" spans="4:12">
      <c r="D478" s="95"/>
      <c r="E478" s="95"/>
      <c r="G478" s="95"/>
      <c r="I478" s="95"/>
      <c r="L478" s="95"/>
    </row>
    <row r="479" spans="4:12">
      <c r="D479" s="95"/>
      <c r="E479" s="95"/>
      <c r="G479" s="95"/>
      <c r="I479" s="95"/>
      <c r="L479" s="95"/>
    </row>
    <row r="480" spans="4:12">
      <c r="D480" s="95"/>
      <c r="E480" s="95"/>
      <c r="G480" s="95"/>
      <c r="I480" s="95"/>
      <c r="L480" s="95"/>
    </row>
    <row r="481" spans="4:12">
      <c r="D481" s="95"/>
      <c r="E481" s="95"/>
      <c r="G481" s="95"/>
      <c r="I481" s="95"/>
      <c r="L481" s="95"/>
    </row>
    <row r="482" spans="4:12">
      <c r="D482" s="95"/>
      <c r="E482" s="95"/>
      <c r="G482" s="95"/>
      <c r="I482" s="95"/>
      <c r="L482" s="95"/>
    </row>
    <row r="483" spans="4:12">
      <c r="D483" s="95"/>
      <c r="E483" s="95"/>
      <c r="G483" s="95"/>
      <c r="I483" s="95"/>
      <c r="L483" s="95"/>
    </row>
    <row r="484" spans="4:12">
      <c r="D484" s="95"/>
      <c r="E484" s="95"/>
      <c r="G484" s="95"/>
      <c r="I484" s="95"/>
      <c r="L484" s="95"/>
    </row>
    <row r="485" spans="4:12">
      <c r="D485" s="95"/>
      <c r="E485" s="95"/>
      <c r="G485" s="95"/>
      <c r="I485" s="95"/>
      <c r="L485" s="95"/>
    </row>
    <row r="486" spans="4:12">
      <c r="D486" s="95"/>
      <c r="E486" s="95"/>
      <c r="G486" s="95"/>
      <c r="I486" s="95"/>
      <c r="L486" s="95"/>
    </row>
    <row r="487" spans="4:12">
      <c r="D487" s="95"/>
      <c r="E487" s="95"/>
      <c r="G487" s="95"/>
      <c r="I487" s="95"/>
      <c r="L487" s="95"/>
    </row>
    <row r="488" spans="4:12">
      <c r="D488" s="95"/>
      <c r="E488" s="95"/>
      <c r="G488" s="95"/>
      <c r="I488" s="95"/>
      <c r="L488" s="95"/>
    </row>
    <row r="489" spans="4:12">
      <c r="D489" s="95"/>
      <c r="E489" s="95"/>
      <c r="G489" s="95"/>
      <c r="I489" s="95"/>
      <c r="L489" s="95"/>
    </row>
    <row r="490" spans="4:12">
      <c r="D490" s="95"/>
      <c r="E490" s="95"/>
      <c r="G490" s="95"/>
      <c r="I490" s="95"/>
      <c r="L490" s="95"/>
    </row>
    <row r="491" spans="4:12">
      <c r="D491" s="95"/>
      <c r="E491" s="95"/>
      <c r="G491" s="95"/>
      <c r="I491" s="95"/>
      <c r="L491" s="95"/>
    </row>
    <row r="492" spans="4:12">
      <c r="D492" s="95"/>
      <c r="E492" s="95"/>
      <c r="G492" s="95"/>
      <c r="I492" s="95"/>
      <c r="L492" s="95"/>
    </row>
    <row r="493" spans="4:12">
      <c r="D493" s="95"/>
      <c r="E493" s="95"/>
      <c r="G493" s="95"/>
      <c r="I493" s="95"/>
      <c r="L493" s="95"/>
    </row>
    <row r="494" spans="4:12">
      <c r="D494" s="95"/>
      <c r="E494" s="95"/>
      <c r="G494" s="95"/>
      <c r="I494" s="95"/>
      <c r="L494" s="95"/>
    </row>
    <row r="495" spans="4:12">
      <c r="D495" s="95"/>
      <c r="E495" s="95"/>
      <c r="G495" s="95"/>
      <c r="I495" s="95"/>
      <c r="L495" s="95"/>
    </row>
    <row r="496" spans="4:12">
      <c r="D496" s="95"/>
      <c r="E496" s="95"/>
      <c r="G496" s="95"/>
      <c r="I496" s="95"/>
      <c r="L496" s="95"/>
    </row>
    <row r="497" spans="4:12">
      <c r="D497" s="95"/>
      <c r="E497" s="95"/>
      <c r="G497" s="95"/>
      <c r="I497" s="95"/>
      <c r="L497" s="95"/>
    </row>
    <row r="498" spans="4:12">
      <c r="D498" s="95"/>
      <c r="E498" s="95"/>
      <c r="G498" s="95"/>
      <c r="I498" s="95"/>
      <c r="L498" s="95"/>
    </row>
    <row r="499" spans="4:12">
      <c r="D499" s="95"/>
      <c r="E499" s="95"/>
      <c r="G499" s="95"/>
      <c r="I499" s="95"/>
      <c r="L499" s="95"/>
    </row>
    <row r="500" spans="4:12">
      <c r="D500" s="95"/>
      <c r="E500" s="95"/>
      <c r="G500" s="95"/>
      <c r="I500" s="95"/>
      <c r="L500" s="95"/>
    </row>
    <row r="501" spans="4:12">
      <c r="D501" s="95"/>
      <c r="E501" s="95"/>
      <c r="G501" s="95"/>
      <c r="I501" s="95"/>
      <c r="L501" s="95"/>
    </row>
    <row r="502" spans="4:12">
      <c r="D502" s="95"/>
      <c r="E502" s="95"/>
      <c r="G502" s="95"/>
      <c r="I502" s="95"/>
      <c r="L502" s="95"/>
    </row>
    <row r="503" spans="4:12">
      <c r="D503" s="95"/>
      <c r="E503" s="95"/>
      <c r="G503" s="95"/>
      <c r="I503" s="95"/>
      <c r="L503" s="95"/>
    </row>
    <row r="504" spans="4:12">
      <c r="D504" s="95"/>
      <c r="E504" s="95"/>
      <c r="G504" s="95"/>
      <c r="I504" s="95"/>
      <c r="L504" s="95"/>
    </row>
    <row r="505" spans="4:12">
      <c r="D505" s="95"/>
      <c r="E505" s="95"/>
      <c r="G505" s="95"/>
      <c r="I505" s="95"/>
      <c r="L505" s="95"/>
    </row>
    <row r="506" spans="4:12">
      <c r="D506" s="95"/>
      <c r="E506" s="95"/>
      <c r="G506" s="95"/>
      <c r="I506" s="95"/>
      <c r="L506" s="95"/>
    </row>
    <row r="507" spans="4:12">
      <c r="D507" s="95"/>
      <c r="E507" s="95"/>
      <c r="G507" s="95"/>
      <c r="I507" s="95"/>
      <c r="L507" s="95"/>
    </row>
    <row r="508" spans="4:12">
      <c r="D508" s="95"/>
      <c r="E508" s="95"/>
      <c r="G508" s="95"/>
      <c r="I508" s="95"/>
      <c r="L508" s="95"/>
    </row>
    <row r="509" spans="4:12">
      <c r="D509" s="95"/>
      <c r="E509" s="95"/>
      <c r="G509" s="95"/>
      <c r="I509" s="95"/>
      <c r="L509" s="95"/>
    </row>
    <row r="510" spans="4:12">
      <c r="D510" s="95"/>
      <c r="E510" s="95"/>
      <c r="G510" s="95"/>
      <c r="I510" s="95"/>
      <c r="L510" s="95"/>
    </row>
    <row r="511" spans="4:12">
      <c r="D511" s="95"/>
      <c r="E511" s="95"/>
      <c r="G511" s="95"/>
      <c r="I511" s="95"/>
      <c r="L511" s="95"/>
    </row>
    <row r="512" spans="4:12">
      <c r="D512" s="95"/>
      <c r="E512" s="95"/>
      <c r="G512" s="95"/>
      <c r="I512" s="95"/>
      <c r="L512" s="95"/>
    </row>
    <row r="513" spans="4:12">
      <c r="D513" s="95"/>
      <c r="E513" s="95"/>
      <c r="G513" s="95"/>
      <c r="I513" s="95"/>
      <c r="L513" s="95"/>
    </row>
    <row r="514" spans="4:12">
      <c r="D514" s="95"/>
      <c r="E514" s="95"/>
      <c r="G514" s="95"/>
      <c r="I514" s="95"/>
      <c r="L514" s="95"/>
    </row>
    <row r="515" spans="4:12">
      <c r="D515" s="95"/>
      <c r="E515" s="95"/>
      <c r="G515" s="95"/>
      <c r="I515" s="95"/>
      <c r="L515" s="95"/>
    </row>
    <row r="516" spans="4:12">
      <c r="D516" s="95"/>
      <c r="E516" s="95"/>
      <c r="G516" s="95"/>
      <c r="I516" s="95"/>
      <c r="L516" s="95"/>
    </row>
    <row r="517" spans="4:12">
      <c r="D517" s="95"/>
      <c r="E517" s="95"/>
      <c r="G517" s="95"/>
      <c r="I517" s="95"/>
      <c r="L517" s="95"/>
    </row>
    <row r="518" spans="4:12">
      <c r="D518" s="95"/>
      <c r="E518" s="95"/>
      <c r="G518" s="95"/>
      <c r="I518" s="95"/>
      <c r="L518" s="95"/>
    </row>
    <row r="519" spans="4:12">
      <c r="D519" s="95"/>
      <c r="E519" s="95"/>
      <c r="G519" s="95"/>
      <c r="I519" s="95"/>
      <c r="L519" s="95"/>
    </row>
    <row r="520" spans="4:12">
      <c r="D520" s="95"/>
      <c r="E520" s="95"/>
      <c r="G520" s="95"/>
      <c r="I520" s="95"/>
      <c r="L520" s="95"/>
    </row>
    <row r="521" spans="4:12">
      <c r="D521" s="95"/>
      <c r="E521" s="95"/>
      <c r="G521" s="95"/>
      <c r="I521" s="95"/>
      <c r="L521" s="95"/>
    </row>
    <row r="522" spans="4:12">
      <c r="D522" s="95"/>
      <c r="E522" s="95"/>
      <c r="G522" s="95"/>
      <c r="I522" s="95"/>
      <c r="L522" s="95"/>
    </row>
    <row r="523" spans="4:12">
      <c r="D523" s="95"/>
      <c r="E523" s="95"/>
      <c r="G523" s="95"/>
      <c r="I523" s="95"/>
      <c r="L523" s="95"/>
    </row>
    <row r="524" spans="4:12">
      <c r="D524" s="95"/>
      <c r="E524" s="95"/>
      <c r="G524" s="95"/>
      <c r="I524" s="95"/>
      <c r="L524" s="95"/>
    </row>
    <row r="525" spans="4:12">
      <c r="D525" s="95"/>
      <c r="E525" s="95"/>
      <c r="G525" s="95"/>
      <c r="I525" s="95"/>
      <c r="L525" s="95"/>
    </row>
    <row r="526" spans="4:12">
      <c r="D526" s="95"/>
      <c r="E526" s="95"/>
      <c r="G526" s="95"/>
      <c r="I526" s="95"/>
      <c r="L526" s="95"/>
    </row>
    <row r="527" spans="4:12">
      <c r="D527" s="95"/>
      <c r="E527" s="95"/>
      <c r="G527" s="95"/>
      <c r="I527" s="95"/>
      <c r="L527" s="95"/>
    </row>
    <row r="528" spans="4:12">
      <c r="D528" s="95"/>
      <c r="E528" s="95"/>
      <c r="G528" s="95"/>
      <c r="I528" s="95"/>
      <c r="L528" s="95"/>
    </row>
    <row r="529" spans="4:12">
      <c r="D529" s="95"/>
      <c r="E529" s="95"/>
      <c r="G529" s="95"/>
      <c r="I529" s="95"/>
      <c r="L529" s="95"/>
    </row>
    <row r="530" spans="4:12">
      <c r="D530" s="95"/>
      <c r="E530" s="95"/>
      <c r="G530" s="95"/>
      <c r="I530" s="95"/>
      <c r="L530" s="95"/>
    </row>
    <row r="531" spans="4:12">
      <c r="D531" s="95"/>
      <c r="E531" s="95"/>
      <c r="G531" s="95"/>
      <c r="I531" s="95"/>
      <c r="L531" s="95"/>
    </row>
    <row r="532" spans="4:12">
      <c r="D532" s="95"/>
      <c r="E532" s="95"/>
      <c r="G532" s="95"/>
      <c r="I532" s="95"/>
      <c r="L532" s="95"/>
    </row>
    <row r="533" spans="4:12">
      <c r="D533" s="95"/>
      <c r="E533" s="95"/>
      <c r="G533" s="95"/>
      <c r="I533" s="95"/>
      <c r="L533" s="95"/>
    </row>
    <row r="534" spans="4:12">
      <c r="D534" s="95"/>
      <c r="E534" s="95"/>
      <c r="G534" s="95"/>
      <c r="I534" s="95"/>
      <c r="L534" s="95"/>
    </row>
    <row r="535" spans="4:12">
      <c r="D535" s="95"/>
      <c r="E535" s="95"/>
      <c r="G535" s="95"/>
      <c r="I535" s="95"/>
      <c r="L535" s="95"/>
    </row>
    <row r="536" spans="4:12">
      <c r="D536" s="95"/>
      <c r="E536" s="95"/>
      <c r="G536" s="95"/>
      <c r="I536" s="95"/>
      <c r="L536" s="95"/>
    </row>
    <row r="537" spans="4:12">
      <c r="D537" s="95"/>
      <c r="E537" s="95"/>
      <c r="G537" s="95"/>
      <c r="I537" s="95"/>
      <c r="L537" s="95"/>
    </row>
    <row r="538" spans="4:12">
      <c r="D538" s="95"/>
      <c r="E538" s="95"/>
      <c r="G538" s="95"/>
      <c r="I538" s="95"/>
      <c r="L538" s="95"/>
    </row>
    <row r="539" spans="4:12">
      <c r="D539" s="95"/>
      <c r="E539" s="95"/>
      <c r="G539" s="95"/>
      <c r="I539" s="95"/>
      <c r="L539" s="95"/>
    </row>
    <row r="540" spans="4:12">
      <c r="D540" s="95"/>
      <c r="E540" s="95"/>
      <c r="G540" s="95"/>
      <c r="I540" s="95"/>
      <c r="L540" s="95"/>
    </row>
    <row r="541" spans="4:12">
      <c r="D541" s="95"/>
      <c r="E541" s="95"/>
      <c r="G541" s="95"/>
      <c r="I541" s="95"/>
      <c r="L541" s="95"/>
    </row>
    <row r="542" spans="4:12">
      <c r="D542" s="95"/>
      <c r="E542" s="95"/>
      <c r="G542" s="95"/>
      <c r="I542" s="95"/>
      <c r="L542" s="95"/>
    </row>
    <row r="543" spans="4:12">
      <c r="D543" s="95"/>
      <c r="E543" s="95"/>
      <c r="G543" s="95"/>
      <c r="I543" s="95"/>
      <c r="L543" s="95"/>
    </row>
    <row r="544" spans="4:12">
      <c r="D544" s="95"/>
      <c r="E544" s="95"/>
      <c r="G544" s="95"/>
      <c r="I544" s="95"/>
      <c r="L544" s="95"/>
    </row>
    <row r="545" spans="4:12">
      <c r="D545" s="95"/>
      <c r="E545" s="95"/>
      <c r="G545" s="95"/>
      <c r="I545" s="95"/>
      <c r="L545" s="95"/>
    </row>
    <row r="546" spans="4:12">
      <c r="D546" s="95"/>
      <c r="E546" s="95"/>
      <c r="G546" s="95"/>
      <c r="I546" s="95"/>
      <c r="L546" s="95"/>
    </row>
    <row r="547" spans="4:12">
      <c r="D547" s="95"/>
      <c r="E547" s="95"/>
      <c r="G547" s="95"/>
      <c r="I547" s="95"/>
      <c r="L547" s="95"/>
    </row>
    <row r="548" spans="4:12">
      <c r="D548" s="95"/>
      <c r="E548" s="95"/>
      <c r="G548" s="95"/>
      <c r="I548" s="95"/>
      <c r="L548" s="95"/>
    </row>
    <row r="549" spans="4:12">
      <c r="D549" s="95"/>
      <c r="E549" s="95"/>
      <c r="G549" s="95"/>
      <c r="I549" s="95"/>
      <c r="L549" s="95"/>
    </row>
    <row r="550" spans="4:12">
      <c r="D550" s="95"/>
      <c r="E550" s="95"/>
      <c r="G550" s="95"/>
      <c r="I550" s="95"/>
      <c r="L550" s="95"/>
    </row>
    <row r="551" spans="4:12">
      <c r="D551" s="95"/>
      <c r="E551" s="95"/>
      <c r="G551" s="95"/>
      <c r="I551" s="95"/>
      <c r="L551" s="95"/>
    </row>
    <row r="552" spans="4:12">
      <c r="D552" s="95"/>
      <c r="E552" s="95"/>
      <c r="G552" s="95"/>
      <c r="I552" s="95"/>
      <c r="L552" s="95"/>
    </row>
    <row r="553" spans="4:12">
      <c r="D553" s="95"/>
      <c r="E553" s="95"/>
      <c r="G553" s="95"/>
      <c r="I553" s="95"/>
      <c r="L553" s="95"/>
    </row>
    <row r="554" spans="4:12">
      <c r="D554" s="95"/>
      <c r="E554" s="95"/>
      <c r="G554" s="95"/>
      <c r="I554" s="95"/>
      <c r="L554" s="95"/>
    </row>
    <row r="555" spans="4:12">
      <c r="D555" s="95"/>
      <c r="E555" s="95"/>
      <c r="G555" s="95"/>
      <c r="I555" s="95"/>
      <c r="L555" s="95"/>
    </row>
    <row r="556" spans="4:12">
      <c r="D556" s="95"/>
      <c r="E556" s="95"/>
      <c r="G556" s="95"/>
      <c r="I556" s="95"/>
      <c r="L556" s="95"/>
    </row>
    <row r="557" spans="4:12">
      <c r="D557" s="95"/>
      <c r="E557" s="95"/>
      <c r="G557" s="95"/>
      <c r="I557" s="95"/>
      <c r="L557" s="95"/>
    </row>
    <row r="558" spans="4:12">
      <c r="D558" s="95"/>
      <c r="E558" s="95"/>
      <c r="G558" s="95"/>
      <c r="I558" s="95"/>
      <c r="L558" s="95"/>
    </row>
    <row r="559" spans="4:12">
      <c r="D559" s="95"/>
      <c r="E559" s="95"/>
      <c r="G559" s="95"/>
      <c r="I559" s="95"/>
      <c r="L559" s="95"/>
    </row>
    <row r="560" spans="4:12">
      <c r="D560" s="95"/>
      <c r="E560" s="95"/>
      <c r="G560" s="95"/>
      <c r="I560" s="95"/>
      <c r="L560" s="95"/>
    </row>
    <row r="561" spans="4:12">
      <c r="D561" s="95"/>
      <c r="E561" s="95"/>
      <c r="G561" s="95"/>
      <c r="I561" s="95"/>
      <c r="L561" s="95"/>
    </row>
    <row r="562" spans="4:12">
      <c r="D562" s="95"/>
      <c r="E562" s="95"/>
      <c r="G562" s="95"/>
      <c r="I562" s="95"/>
      <c r="L562" s="95"/>
    </row>
    <row r="563" spans="4:12">
      <c r="D563" s="95"/>
      <c r="E563" s="95"/>
      <c r="G563" s="95"/>
      <c r="I563" s="95"/>
      <c r="L563" s="95"/>
    </row>
    <row r="564" spans="4:12">
      <c r="D564" s="95"/>
      <c r="E564" s="95"/>
      <c r="G564" s="95"/>
      <c r="I564" s="95"/>
      <c r="L564" s="95"/>
    </row>
    <row r="565" spans="4:12">
      <c r="D565" s="95"/>
      <c r="E565" s="95"/>
      <c r="G565" s="95"/>
      <c r="I565" s="95"/>
      <c r="L565" s="95"/>
    </row>
    <row r="566" spans="4:12">
      <c r="D566" s="95"/>
      <c r="E566" s="95"/>
      <c r="G566" s="95"/>
      <c r="I566" s="95"/>
      <c r="L566" s="95"/>
    </row>
    <row r="567" spans="4:12">
      <c r="D567" s="95"/>
      <c r="E567" s="95"/>
      <c r="G567" s="95"/>
      <c r="I567" s="95"/>
      <c r="L567" s="95"/>
    </row>
    <row r="568" spans="4:12">
      <c r="D568" s="95"/>
      <c r="E568" s="95"/>
      <c r="G568" s="95"/>
      <c r="I568" s="95"/>
      <c r="L568" s="95"/>
    </row>
    <row r="569" spans="4:12">
      <c r="D569" s="95"/>
      <c r="E569" s="95"/>
      <c r="G569" s="95"/>
      <c r="I569" s="95"/>
      <c r="L569" s="95"/>
    </row>
    <row r="570" spans="4:12">
      <c r="D570" s="95"/>
      <c r="E570" s="95"/>
      <c r="G570" s="95"/>
      <c r="I570" s="95"/>
      <c r="L570" s="95"/>
    </row>
    <row r="571" spans="4:12">
      <c r="D571" s="95"/>
      <c r="E571" s="95"/>
      <c r="G571" s="95"/>
      <c r="I571" s="95"/>
      <c r="L571" s="95"/>
    </row>
    <row r="572" spans="4:12">
      <c r="D572" s="95"/>
      <c r="E572" s="95"/>
      <c r="G572" s="95"/>
      <c r="I572" s="95"/>
      <c r="L572" s="95"/>
    </row>
    <row r="573" spans="4:12">
      <c r="D573" s="95"/>
      <c r="E573" s="95"/>
      <c r="G573" s="95"/>
      <c r="I573" s="95"/>
      <c r="L573" s="95"/>
    </row>
    <row r="574" spans="4:12">
      <c r="D574" s="95"/>
      <c r="E574" s="95"/>
      <c r="G574" s="95"/>
      <c r="I574" s="95"/>
      <c r="L574" s="95"/>
    </row>
    <row r="575" spans="4:12">
      <c r="D575" s="95"/>
      <c r="E575" s="95"/>
      <c r="G575" s="95"/>
      <c r="I575" s="95"/>
      <c r="L575" s="95"/>
    </row>
    <row r="576" spans="4:12">
      <c r="D576" s="95"/>
      <c r="E576" s="95"/>
      <c r="G576" s="95"/>
      <c r="I576" s="95"/>
      <c r="L576" s="95"/>
    </row>
    <row r="577" spans="4:12">
      <c r="D577" s="95"/>
      <c r="E577" s="95"/>
      <c r="G577" s="95"/>
      <c r="I577" s="95"/>
      <c r="L577" s="95"/>
    </row>
    <row r="578" spans="4:12">
      <c r="D578" s="95"/>
      <c r="E578" s="95"/>
      <c r="G578" s="95"/>
      <c r="I578" s="95"/>
      <c r="L578" s="95"/>
    </row>
    <row r="579" spans="4:12">
      <c r="D579" s="95"/>
      <c r="E579" s="95"/>
      <c r="G579" s="95"/>
      <c r="I579" s="95"/>
      <c r="L579" s="95"/>
    </row>
    <row r="580" spans="4:12">
      <c r="D580" s="95"/>
      <c r="E580" s="95"/>
      <c r="G580" s="95"/>
      <c r="I580" s="95"/>
      <c r="L580" s="95"/>
    </row>
    <row r="581" spans="4:12">
      <c r="D581" s="95"/>
      <c r="E581" s="95"/>
      <c r="G581" s="95"/>
      <c r="I581" s="95"/>
      <c r="L581" s="95"/>
    </row>
    <row r="582" spans="4:12">
      <c r="D582" s="95"/>
      <c r="E582" s="95"/>
      <c r="G582" s="95"/>
      <c r="I582" s="95"/>
      <c r="L582" s="95"/>
    </row>
    <row r="583" spans="4:12">
      <c r="D583" s="95"/>
      <c r="E583" s="95"/>
      <c r="G583" s="95"/>
      <c r="I583" s="95"/>
      <c r="L583" s="95"/>
    </row>
    <row r="584" spans="4:12">
      <c r="D584" s="95"/>
      <c r="E584" s="95"/>
      <c r="G584" s="95"/>
      <c r="I584" s="95"/>
      <c r="L584" s="95"/>
    </row>
    <row r="585" spans="4:12">
      <c r="D585" s="95"/>
      <c r="E585" s="95"/>
      <c r="G585" s="95"/>
      <c r="I585" s="95"/>
      <c r="L585" s="95"/>
    </row>
    <row r="586" spans="4:12">
      <c r="D586" s="95"/>
      <c r="E586" s="95"/>
      <c r="G586" s="95"/>
      <c r="I586" s="95"/>
      <c r="L586" s="95"/>
    </row>
    <row r="587" spans="4:12">
      <c r="D587" s="95"/>
      <c r="E587" s="95"/>
      <c r="G587" s="95"/>
      <c r="I587" s="95"/>
      <c r="L587" s="95"/>
    </row>
    <row r="588" spans="4:12">
      <c r="D588" s="95"/>
      <c r="E588" s="95"/>
      <c r="G588" s="95"/>
      <c r="I588" s="95"/>
      <c r="L588" s="95"/>
    </row>
    <row r="589" spans="4:12">
      <c r="D589" s="95"/>
      <c r="E589" s="95"/>
      <c r="G589" s="95"/>
      <c r="I589" s="95"/>
      <c r="L589" s="95"/>
    </row>
    <row r="590" spans="4:12">
      <c r="D590" s="95"/>
      <c r="E590" s="95"/>
      <c r="G590" s="95"/>
      <c r="I590" s="95"/>
      <c r="L590" s="95"/>
    </row>
    <row r="591" spans="4:12">
      <c r="D591" s="95"/>
      <c r="E591" s="95"/>
      <c r="G591" s="95"/>
      <c r="I591" s="95"/>
      <c r="L591" s="95"/>
    </row>
    <row r="592" spans="4:12">
      <c r="D592" s="95"/>
      <c r="E592" s="95"/>
      <c r="G592" s="95"/>
      <c r="I592" s="95"/>
      <c r="L592" s="95"/>
    </row>
    <row r="593" spans="4:12">
      <c r="D593" s="95"/>
      <c r="E593" s="95"/>
      <c r="G593" s="95"/>
      <c r="I593" s="95"/>
      <c r="L593" s="95"/>
    </row>
    <row r="594" spans="4:12">
      <c r="D594" s="95"/>
      <c r="E594" s="95"/>
      <c r="G594" s="95"/>
      <c r="I594" s="95"/>
      <c r="L594" s="95"/>
    </row>
    <row r="595" spans="4:12">
      <c r="D595" s="95"/>
      <c r="E595" s="95"/>
      <c r="G595" s="95"/>
      <c r="I595" s="95"/>
      <c r="L595" s="95"/>
    </row>
    <row r="596" spans="4:12">
      <c r="D596" s="95"/>
      <c r="E596" s="95"/>
      <c r="G596" s="95"/>
      <c r="I596" s="95"/>
      <c r="L596" s="95"/>
    </row>
    <row r="597" spans="4:12">
      <c r="D597" s="95"/>
      <c r="E597" s="95"/>
      <c r="G597" s="95"/>
      <c r="I597" s="95"/>
      <c r="L597" s="95"/>
    </row>
    <row r="598" spans="4:12">
      <c r="D598" s="95"/>
      <c r="E598" s="95"/>
      <c r="G598" s="95"/>
      <c r="I598" s="95"/>
      <c r="L598" s="95"/>
    </row>
    <row r="599" spans="4:12">
      <c r="D599" s="95"/>
      <c r="E599" s="95"/>
      <c r="G599" s="95"/>
      <c r="I599" s="95"/>
      <c r="L599" s="95"/>
    </row>
    <row r="600" spans="4:12">
      <c r="D600" s="95"/>
      <c r="E600" s="95"/>
      <c r="G600" s="95"/>
      <c r="I600" s="95"/>
      <c r="L600" s="95"/>
    </row>
    <row r="601" spans="4:12">
      <c r="D601" s="95"/>
      <c r="E601" s="95"/>
      <c r="G601" s="95"/>
      <c r="I601" s="95"/>
      <c r="L601" s="95"/>
    </row>
    <row r="602" spans="4:12">
      <c r="D602" s="95"/>
      <c r="E602" s="95"/>
      <c r="G602" s="95"/>
      <c r="I602" s="95"/>
      <c r="L602" s="95"/>
    </row>
    <row r="603" spans="4:12">
      <c r="D603" s="95"/>
      <c r="E603" s="95"/>
      <c r="G603" s="95"/>
      <c r="I603" s="95"/>
      <c r="L603" s="95"/>
    </row>
    <row r="604" spans="4:12">
      <c r="D604" s="95"/>
      <c r="E604" s="95"/>
      <c r="G604" s="95"/>
      <c r="I604" s="95"/>
      <c r="L604" s="95"/>
    </row>
    <row r="605" spans="4:12">
      <c r="D605" s="95"/>
      <c r="E605" s="95"/>
      <c r="G605" s="95"/>
      <c r="I605" s="95"/>
      <c r="L605" s="95"/>
    </row>
    <row r="606" spans="4:12">
      <c r="D606" s="95"/>
      <c r="E606" s="95"/>
      <c r="G606" s="95"/>
      <c r="I606" s="95"/>
      <c r="L606" s="95"/>
    </row>
    <row r="607" spans="4:12">
      <c r="D607" s="95"/>
      <c r="E607" s="95"/>
      <c r="G607" s="95"/>
      <c r="I607" s="95"/>
      <c r="L607" s="95"/>
    </row>
    <row r="608" spans="4:12">
      <c r="D608" s="95"/>
      <c r="E608" s="95"/>
      <c r="G608" s="95"/>
      <c r="I608" s="95"/>
      <c r="L608" s="95"/>
    </row>
    <row r="609" spans="4:12">
      <c r="D609" s="95"/>
      <c r="E609" s="95"/>
      <c r="G609" s="95"/>
      <c r="I609" s="95"/>
      <c r="L609" s="95"/>
    </row>
    <row r="610" spans="4:12">
      <c r="D610" s="95"/>
      <c r="E610" s="95"/>
      <c r="G610" s="95"/>
      <c r="I610" s="95"/>
      <c r="L610" s="95"/>
    </row>
    <row r="611" spans="4:12">
      <c r="D611" s="95"/>
      <c r="E611" s="95"/>
      <c r="G611" s="95"/>
      <c r="I611" s="95"/>
      <c r="L611" s="95"/>
    </row>
    <row r="612" spans="4:12">
      <c r="D612" s="95"/>
      <c r="E612" s="95"/>
      <c r="G612" s="95"/>
      <c r="I612" s="95"/>
      <c r="L612" s="95"/>
    </row>
    <row r="613" spans="4:12">
      <c r="D613" s="95"/>
      <c r="E613" s="95"/>
      <c r="G613" s="95"/>
      <c r="I613" s="95"/>
      <c r="L613" s="95"/>
    </row>
    <row r="614" spans="4:12">
      <c r="D614" s="95"/>
      <c r="E614" s="95"/>
      <c r="G614" s="95"/>
      <c r="I614" s="95"/>
      <c r="L614" s="95"/>
    </row>
    <row r="615" spans="4:12">
      <c r="D615" s="95"/>
      <c r="E615" s="95"/>
      <c r="G615" s="95"/>
      <c r="I615" s="95"/>
      <c r="L615" s="95"/>
    </row>
    <row r="616" spans="4:12">
      <c r="D616" s="95"/>
      <c r="E616" s="95"/>
      <c r="G616" s="95"/>
      <c r="I616" s="95"/>
      <c r="L616" s="95"/>
    </row>
    <row r="617" spans="4:12">
      <c r="D617" s="95"/>
      <c r="E617" s="95"/>
      <c r="G617" s="95"/>
      <c r="I617" s="95"/>
      <c r="L617" s="95"/>
    </row>
    <row r="618" spans="4:12">
      <c r="D618" s="95"/>
      <c r="E618" s="95"/>
      <c r="G618" s="95"/>
      <c r="I618" s="95"/>
      <c r="L618" s="95"/>
    </row>
    <row r="619" spans="4:12">
      <c r="D619" s="95"/>
      <c r="E619" s="95"/>
      <c r="G619" s="95"/>
      <c r="I619" s="95"/>
      <c r="L619" s="95"/>
    </row>
    <row r="620" spans="4:12">
      <c r="D620" s="95"/>
      <c r="E620" s="95"/>
      <c r="G620" s="95"/>
      <c r="I620" s="95"/>
      <c r="L620" s="95"/>
    </row>
    <row r="621" spans="4:12">
      <c r="D621" s="95"/>
      <c r="E621" s="95"/>
      <c r="G621" s="95"/>
      <c r="I621" s="95"/>
      <c r="L621" s="95"/>
    </row>
    <row r="622" spans="4:12">
      <c r="D622" s="95"/>
      <c r="E622" s="95"/>
      <c r="G622" s="95"/>
      <c r="I622" s="95"/>
      <c r="L622" s="95"/>
    </row>
    <row r="623" spans="4:12">
      <c r="D623" s="95"/>
      <c r="E623" s="95"/>
      <c r="G623" s="95"/>
      <c r="I623" s="95"/>
      <c r="L623" s="95"/>
    </row>
    <row r="624" spans="4:12">
      <c r="D624" s="95"/>
      <c r="E624" s="95"/>
      <c r="G624" s="95"/>
      <c r="I624" s="95"/>
      <c r="L624" s="95"/>
    </row>
    <row r="625" spans="4:12">
      <c r="D625" s="95"/>
      <c r="E625" s="95"/>
      <c r="G625" s="95"/>
      <c r="I625" s="95"/>
      <c r="L625" s="95"/>
    </row>
    <row r="626" spans="4:12">
      <c r="D626" s="95"/>
      <c r="E626" s="95"/>
      <c r="G626" s="95"/>
      <c r="I626" s="95"/>
      <c r="L626" s="95"/>
    </row>
    <row r="627" spans="4:12">
      <c r="D627" s="95"/>
      <c r="E627" s="95"/>
      <c r="G627" s="95"/>
      <c r="I627" s="95"/>
      <c r="L627" s="95"/>
    </row>
    <row r="628" spans="4:12">
      <c r="D628" s="95"/>
      <c r="E628" s="95"/>
      <c r="G628" s="95"/>
      <c r="I628" s="95"/>
      <c r="L628" s="95"/>
    </row>
    <row r="629" spans="4:12">
      <c r="D629" s="95"/>
      <c r="E629" s="95"/>
      <c r="G629" s="95"/>
      <c r="I629" s="95"/>
      <c r="L629" s="95"/>
    </row>
    <row r="630" spans="4:12">
      <c r="D630" s="95"/>
      <c r="E630" s="95"/>
      <c r="G630" s="95"/>
      <c r="I630" s="95"/>
      <c r="L630" s="95"/>
    </row>
    <row r="631" spans="4:12">
      <c r="D631" s="95"/>
      <c r="E631" s="95"/>
      <c r="G631" s="95"/>
      <c r="I631" s="95"/>
      <c r="L631" s="95"/>
    </row>
    <row r="632" spans="4:12">
      <c r="D632" s="95"/>
      <c r="E632" s="95"/>
      <c r="G632" s="95"/>
      <c r="I632" s="95"/>
      <c r="L632" s="95"/>
    </row>
    <row r="633" spans="4:12">
      <c r="D633" s="95"/>
      <c r="E633" s="95"/>
      <c r="G633" s="95"/>
      <c r="I633" s="95"/>
      <c r="L633" s="95"/>
    </row>
    <row r="634" spans="4:12">
      <c r="D634" s="95"/>
      <c r="E634" s="95"/>
      <c r="G634" s="95"/>
      <c r="I634" s="95"/>
      <c r="L634" s="95"/>
    </row>
    <row r="635" spans="4:12">
      <c r="D635" s="95"/>
      <c r="E635" s="95"/>
      <c r="G635" s="95"/>
      <c r="I635" s="95"/>
      <c r="L635" s="95"/>
    </row>
    <row r="636" spans="4:12">
      <c r="D636" s="95"/>
      <c r="E636" s="95"/>
      <c r="G636" s="95"/>
      <c r="I636" s="95"/>
      <c r="L636" s="95"/>
    </row>
    <row r="637" spans="4:12">
      <c r="D637" s="95"/>
      <c r="E637" s="95"/>
      <c r="G637" s="95"/>
      <c r="I637" s="95"/>
      <c r="L637" s="95"/>
    </row>
    <row r="638" spans="4:12">
      <c r="D638" s="95"/>
      <c r="E638" s="95"/>
      <c r="G638" s="95"/>
      <c r="I638" s="95"/>
      <c r="L638" s="95"/>
    </row>
    <row r="639" spans="4:12">
      <c r="D639" s="95"/>
      <c r="E639" s="95"/>
      <c r="G639" s="95"/>
      <c r="I639" s="95"/>
      <c r="L639" s="95"/>
    </row>
    <row r="640" spans="4:12">
      <c r="D640" s="95"/>
      <c r="E640" s="95"/>
      <c r="G640" s="95"/>
      <c r="I640" s="95"/>
      <c r="L640" s="95"/>
    </row>
    <row r="641" spans="4:12">
      <c r="D641" s="95"/>
      <c r="E641" s="95"/>
      <c r="G641" s="95"/>
      <c r="I641" s="95"/>
      <c r="L641" s="95"/>
    </row>
    <row r="642" spans="4:12">
      <c r="D642" s="95"/>
      <c r="E642" s="95"/>
      <c r="G642" s="95"/>
      <c r="I642" s="95"/>
      <c r="L642" s="95"/>
    </row>
    <row r="643" spans="4:12">
      <c r="D643" s="95"/>
      <c r="E643" s="95"/>
      <c r="G643" s="95"/>
      <c r="I643" s="95"/>
      <c r="L643" s="95"/>
    </row>
    <row r="644" spans="4:12">
      <c r="D644" s="95"/>
      <c r="E644" s="95"/>
      <c r="G644" s="95"/>
      <c r="I644" s="95"/>
      <c r="L644" s="95"/>
    </row>
    <row r="645" spans="4:12">
      <c r="D645" s="95"/>
      <c r="E645" s="95"/>
      <c r="G645" s="95"/>
      <c r="I645" s="95"/>
      <c r="L645" s="95"/>
    </row>
    <row r="646" spans="4:12">
      <c r="D646" s="95"/>
      <c r="E646" s="95"/>
      <c r="G646" s="95"/>
      <c r="I646" s="95"/>
      <c r="L646" s="95"/>
    </row>
    <row r="647" spans="4:12">
      <c r="D647" s="95"/>
      <c r="E647" s="95"/>
      <c r="G647" s="95"/>
      <c r="I647" s="95"/>
      <c r="L647" s="95"/>
    </row>
    <row r="648" spans="4:12">
      <c r="D648" s="95"/>
      <c r="E648" s="95"/>
      <c r="G648" s="95"/>
      <c r="I648" s="95"/>
      <c r="L648" s="95"/>
    </row>
    <row r="649" spans="4:12">
      <c r="D649" s="95"/>
      <c r="E649" s="95"/>
      <c r="G649" s="95"/>
      <c r="I649" s="95"/>
      <c r="L649" s="95"/>
    </row>
    <row r="650" spans="4:12">
      <c r="D650" s="95"/>
      <c r="E650" s="95"/>
      <c r="G650" s="95"/>
      <c r="I650" s="95"/>
      <c r="L650" s="95"/>
    </row>
    <row r="651" spans="4:12">
      <c r="D651" s="95"/>
      <c r="E651" s="95"/>
      <c r="G651" s="95"/>
      <c r="I651" s="95"/>
      <c r="L651" s="95"/>
    </row>
    <row r="652" spans="4:12">
      <c r="D652" s="95"/>
      <c r="E652" s="95"/>
      <c r="G652" s="95"/>
      <c r="I652" s="95"/>
      <c r="L652" s="95"/>
    </row>
    <row r="653" spans="4:12">
      <c r="D653" s="95"/>
      <c r="E653" s="95"/>
      <c r="G653" s="95"/>
      <c r="I653" s="95"/>
      <c r="L653" s="95"/>
    </row>
    <row r="654" spans="4:12">
      <c r="D654" s="95"/>
      <c r="E654" s="95"/>
      <c r="G654" s="95"/>
      <c r="I654" s="95"/>
      <c r="L654" s="95"/>
    </row>
    <row r="655" spans="4:12">
      <c r="D655" s="95"/>
      <c r="E655" s="95"/>
      <c r="G655" s="95"/>
      <c r="I655" s="95"/>
      <c r="L655" s="95"/>
    </row>
    <row r="656" spans="4:12">
      <c r="D656" s="95"/>
      <c r="E656" s="95"/>
      <c r="G656" s="95"/>
      <c r="I656" s="95"/>
      <c r="L656" s="95"/>
    </row>
    <row r="657" spans="4:12">
      <c r="D657" s="95"/>
      <c r="E657" s="95"/>
      <c r="G657" s="95"/>
      <c r="I657" s="95"/>
      <c r="L657" s="95"/>
    </row>
    <row r="658" spans="4:12">
      <c r="D658" s="95"/>
      <c r="E658" s="95"/>
      <c r="G658" s="95"/>
      <c r="I658" s="95"/>
      <c r="L658" s="95"/>
    </row>
    <row r="659" spans="4:12">
      <c r="D659" s="95"/>
      <c r="E659" s="95"/>
      <c r="G659" s="95"/>
      <c r="I659" s="95"/>
      <c r="L659" s="95"/>
    </row>
    <row r="660" spans="4:12">
      <c r="D660" s="95"/>
      <c r="E660" s="95"/>
      <c r="G660" s="95"/>
      <c r="I660" s="95"/>
      <c r="L660" s="95"/>
    </row>
    <row r="661" spans="4:12">
      <c r="D661" s="95"/>
      <c r="E661" s="95"/>
      <c r="G661" s="95"/>
      <c r="I661" s="95"/>
      <c r="L661" s="95"/>
    </row>
    <row r="662" spans="4:12">
      <c r="D662" s="95"/>
      <c r="E662" s="95"/>
      <c r="G662" s="95"/>
      <c r="I662" s="95"/>
      <c r="L662" s="95"/>
    </row>
    <row r="663" spans="4:12">
      <c r="D663" s="95"/>
      <c r="E663" s="95"/>
      <c r="G663" s="95"/>
      <c r="I663" s="95"/>
      <c r="L663" s="95"/>
    </row>
    <row r="664" spans="4:12">
      <c r="D664" s="95"/>
      <c r="E664" s="95"/>
      <c r="G664" s="95"/>
      <c r="I664" s="95"/>
      <c r="L664" s="95"/>
    </row>
    <row r="665" spans="4:12">
      <c r="D665" s="95"/>
      <c r="E665" s="95"/>
      <c r="G665" s="95"/>
      <c r="I665" s="95"/>
      <c r="L665" s="95"/>
    </row>
    <row r="666" spans="4:12">
      <c r="D666" s="95"/>
      <c r="E666" s="95"/>
      <c r="G666" s="95"/>
      <c r="I666" s="95"/>
      <c r="L666" s="95"/>
    </row>
    <row r="667" spans="4:12">
      <c r="D667" s="95"/>
      <c r="E667" s="95"/>
      <c r="G667" s="95"/>
      <c r="I667" s="95"/>
      <c r="L667" s="95"/>
    </row>
    <row r="668" spans="4:12">
      <c r="D668" s="95"/>
      <c r="E668" s="95"/>
      <c r="G668" s="95"/>
      <c r="I668" s="95"/>
      <c r="L668" s="95"/>
    </row>
    <row r="669" spans="4:12">
      <c r="D669" s="95"/>
      <c r="E669" s="95"/>
      <c r="G669" s="95"/>
      <c r="I669" s="95"/>
      <c r="L669" s="95"/>
    </row>
    <row r="670" spans="4:12">
      <c r="D670" s="95"/>
      <c r="E670" s="95"/>
      <c r="G670" s="95"/>
      <c r="I670" s="95"/>
      <c r="L670" s="95"/>
    </row>
    <row r="671" spans="4:12">
      <c r="D671" s="95"/>
      <c r="E671" s="95"/>
      <c r="G671" s="95"/>
      <c r="I671" s="95"/>
      <c r="L671" s="95"/>
    </row>
    <row r="672" spans="4:12">
      <c r="D672" s="95"/>
      <c r="E672" s="95"/>
      <c r="G672" s="95"/>
      <c r="I672" s="95"/>
      <c r="L672" s="95"/>
    </row>
    <row r="673" spans="4:12">
      <c r="D673" s="95"/>
      <c r="E673" s="95"/>
      <c r="G673" s="95"/>
      <c r="I673" s="95"/>
      <c r="L673" s="95"/>
    </row>
    <row r="674" spans="4:12">
      <c r="D674" s="95"/>
      <c r="E674" s="95"/>
      <c r="G674" s="95"/>
      <c r="I674" s="95"/>
      <c r="L674" s="95"/>
    </row>
    <row r="675" spans="4:12">
      <c r="D675" s="95"/>
      <c r="E675" s="95"/>
      <c r="G675" s="95"/>
      <c r="I675" s="95"/>
      <c r="L675" s="95"/>
    </row>
    <row r="676" spans="4:12">
      <c r="D676" s="95"/>
      <c r="E676" s="95"/>
      <c r="G676" s="95"/>
      <c r="I676" s="95"/>
      <c r="L676" s="95"/>
    </row>
    <row r="677" spans="4:12">
      <c r="D677" s="95"/>
      <c r="E677" s="95"/>
      <c r="G677" s="95"/>
      <c r="I677" s="95"/>
      <c r="L677" s="95"/>
    </row>
    <row r="678" spans="4:12">
      <c r="D678" s="95"/>
      <c r="E678" s="95"/>
      <c r="G678" s="95"/>
      <c r="I678" s="95"/>
      <c r="L678" s="95"/>
    </row>
    <row r="679" spans="4:12">
      <c r="D679" s="95"/>
      <c r="E679" s="95"/>
      <c r="G679" s="95"/>
      <c r="I679" s="95"/>
      <c r="L679" s="95"/>
    </row>
    <row r="680" spans="4:12">
      <c r="D680" s="95"/>
      <c r="E680" s="95"/>
      <c r="G680" s="95"/>
      <c r="I680" s="95"/>
      <c r="L680" s="95"/>
    </row>
    <row r="681" spans="4:12">
      <c r="D681" s="95"/>
      <c r="E681" s="95"/>
      <c r="G681" s="95"/>
      <c r="I681" s="95"/>
      <c r="L681" s="95"/>
    </row>
    <row r="682" spans="4:12">
      <c r="D682" s="95"/>
      <c r="E682" s="95"/>
      <c r="G682" s="95"/>
      <c r="I682" s="95"/>
      <c r="L682" s="95"/>
    </row>
    <row r="683" spans="4:12">
      <c r="D683" s="95"/>
      <c r="E683" s="95"/>
      <c r="G683" s="95"/>
      <c r="I683" s="95"/>
      <c r="L683" s="95"/>
    </row>
    <row r="684" spans="4:12">
      <c r="D684" s="95"/>
      <c r="E684" s="95"/>
      <c r="G684" s="95"/>
      <c r="I684" s="95"/>
      <c r="L684" s="95"/>
    </row>
    <row r="685" spans="4:12">
      <c r="D685" s="95"/>
      <c r="E685" s="95"/>
      <c r="G685" s="95"/>
      <c r="I685" s="95"/>
      <c r="L685" s="95"/>
    </row>
    <row r="686" spans="4:12">
      <c r="D686" s="95"/>
      <c r="E686" s="95"/>
      <c r="G686" s="95"/>
      <c r="I686" s="95"/>
      <c r="L686" s="95"/>
    </row>
    <row r="687" spans="4:12">
      <c r="D687" s="95"/>
      <c r="E687" s="95"/>
      <c r="G687" s="95"/>
      <c r="I687" s="95"/>
      <c r="L687" s="95"/>
    </row>
    <row r="688" spans="4:12">
      <c r="D688" s="95"/>
      <c r="E688" s="95"/>
      <c r="G688" s="95"/>
      <c r="I688" s="95"/>
      <c r="L688" s="95"/>
    </row>
    <row r="689" spans="4:12">
      <c r="D689" s="95"/>
      <c r="E689" s="95"/>
      <c r="G689" s="95"/>
      <c r="I689" s="95"/>
      <c r="L689" s="95"/>
    </row>
    <row r="690" spans="4:12">
      <c r="D690" s="95"/>
      <c r="E690" s="95"/>
      <c r="G690" s="95"/>
      <c r="I690" s="95"/>
      <c r="L690" s="95"/>
    </row>
    <row r="691" spans="4:12">
      <c r="D691" s="95"/>
      <c r="E691" s="95"/>
      <c r="G691" s="95"/>
      <c r="I691" s="95"/>
      <c r="L691" s="95"/>
    </row>
    <row r="692" spans="4:12">
      <c r="D692" s="95"/>
      <c r="E692" s="95"/>
      <c r="G692" s="95"/>
      <c r="I692" s="95"/>
      <c r="L692" s="95"/>
    </row>
    <row r="693" spans="4:12">
      <c r="D693" s="95"/>
      <c r="E693" s="95"/>
      <c r="G693" s="95"/>
      <c r="I693" s="95"/>
      <c r="L693" s="95"/>
    </row>
    <row r="694" spans="4:12">
      <c r="D694" s="95"/>
      <c r="E694" s="95"/>
      <c r="G694" s="95"/>
      <c r="I694" s="95"/>
      <c r="L694" s="95"/>
    </row>
    <row r="695" spans="4:12">
      <c r="D695" s="95"/>
      <c r="E695" s="95"/>
      <c r="G695" s="95"/>
      <c r="I695" s="95"/>
      <c r="L695" s="95"/>
    </row>
    <row r="696" spans="4:12">
      <c r="D696" s="95"/>
      <c r="E696" s="95"/>
      <c r="G696" s="95"/>
      <c r="I696" s="95"/>
      <c r="L696" s="95"/>
    </row>
    <row r="697" spans="4:12">
      <c r="D697" s="95"/>
      <c r="E697" s="95"/>
      <c r="G697" s="95"/>
      <c r="I697" s="95"/>
      <c r="L697" s="95"/>
    </row>
    <row r="698" spans="4:12">
      <c r="D698" s="95"/>
      <c r="E698" s="95"/>
      <c r="G698" s="95"/>
      <c r="I698" s="95"/>
      <c r="L698" s="95"/>
    </row>
    <row r="699" spans="4:12">
      <c r="D699" s="95"/>
      <c r="E699" s="95"/>
      <c r="G699" s="95"/>
      <c r="I699" s="95"/>
      <c r="L699" s="95"/>
    </row>
    <row r="700" spans="4:12">
      <c r="D700" s="95"/>
      <c r="E700" s="95"/>
      <c r="G700" s="95"/>
      <c r="I700" s="95"/>
      <c r="L700" s="95"/>
    </row>
    <row r="701" spans="4:12">
      <c r="D701" s="95"/>
      <c r="E701" s="95"/>
      <c r="G701" s="95"/>
      <c r="I701" s="95"/>
      <c r="L701" s="95"/>
    </row>
    <row r="702" spans="4:12">
      <c r="D702" s="95"/>
      <c r="E702" s="95"/>
      <c r="G702" s="95"/>
      <c r="I702" s="95"/>
      <c r="L702" s="95"/>
    </row>
    <row r="703" spans="4:12">
      <c r="D703" s="95"/>
      <c r="E703" s="95"/>
      <c r="G703" s="95"/>
      <c r="I703" s="95"/>
      <c r="L703" s="95"/>
    </row>
    <row r="704" spans="4:12">
      <c r="D704" s="95"/>
      <c r="E704" s="95"/>
      <c r="G704" s="95"/>
      <c r="I704" s="95"/>
      <c r="L704" s="95"/>
    </row>
    <row r="705" spans="4:12">
      <c r="D705" s="95"/>
      <c r="E705" s="95"/>
      <c r="G705" s="95"/>
      <c r="I705" s="95"/>
      <c r="L705" s="95"/>
    </row>
    <row r="706" spans="4:12">
      <c r="D706" s="95"/>
      <c r="E706" s="95"/>
      <c r="G706" s="95"/>
      <c r="I706" s="95"/>
      <c r="L706" s="95"/>
    </row>
    <row r="707" spans="4:12">
      <c r="D707" s="95"/>
      <c r="E707" s="95"/>
      <c r="G707" s="95"/>
      <c r="I707" s="95"/>
      <c r="L707" s="95"/>
    </row>
    <row r="708" spans="4:12">
      <c r="D708" s="95"/>
      <c r="E708" s="95"/>
      <c r="G708" s="95"/>
      <c r="I708" s="95"/>
      <c r="L708" s="95"/>
    </row>
    <row r="709" spans="4:12">
      <c r="D709" s="95"/>
      <c r="E709" s="95"/>
      <c r="G709" s="95"/>
      <c r="I709" s="95"/>
      <c r="L709" s="95"/>
    </row>
    <row r="710" spans="4:12">
      <c r="D710" s="95"/>
      <c r="E710" s="95"/>
      <c r="G710" s="95"/>
      <c r="I710" s="95"/>
      <c r="L710" s="95"/>
    </row>
    <row r="711" spans="4:12">
      <c r="D711" s="95"/>
      <c r="E711" s="95"/>
      <c r="G711" s="95"/>
      <c r="I711" s="95"/>
      <c r="L711" s="95"/>
    </row>
    <row r="712" spans="4:12">
      <c r="D712" s="95"/>
      <c r="E712" s="95"/>
      <c r="G712" s="95"/>
      <c r="I712" s="95"/>
      <c r="L712" s="95"/>
    </row>
    <row r="713" spans="4:12">
      <c r="D713" s="95"/>
      <c r="E713" s="95"/>
      <c r="G713" s="95"/>
      <c r="I713" s="95"/>
      <c r="L713" s="95"/>
    </row>
    <row r="714" spans="4:12">
      <c r="D714" s="95"/>
      <c r="E714" s="95"/>
      <c r="G714" s="95"/>
      <c r="I714" s="95"/>
      <c r="L714" s="95"/>
    </row>
    <row r="715" spans="4:12">
      <c r="D715" s="95"/>
      <c r="E715" s="95"/>
      <c r="G715" s="95"/>
      <c r="I715" s="95"/>
      <c r="L715" s="95"/>
    </row>
    <row r="716" spans="4:12">
      <c r="D716" s="95"/>
      <c r="E716" s="95"/>
      <c r="G716" s="95"/>
      <c r="I716" s="95"/>
      <c r="L716" s="95"/>
    </row>
    <row r="717" spans="4:12">
      <c r="D717" s="95"/>
      <c r="E717" s="95"/>
      <c r="G717" s="95"/>
      <c r="I717" s="95"/>
      <c r="L717" s="95"/>
    </row>
    <row r="718" spans="4:12">
      <c r="D718" s="95"/>
      <c r="E718" s="95"/>
      <c r="G718" s="95"/>
      <c r="I718" s="95"/>
      <c r="L718" s="95"/>
    </row>
    <row r="719" spans="4:12">
      <c r="D719" s="95"/>
      <c r="E719" s="95"/>
      <c r="G719" s="95"/>
      <c r="I719" s="95"/>
      <c r="L719" s="95"/>
    </row>
    <row r="720" spans="4:12">
      <c r="D720" s="95"/>
      <c r="E720" s="95"/>
      <c r="G720" s="95"/>
      <c r="I720" s="95"/>
      <c r="L720" s="95"/>
    </row>
    <row r="721" spans="4:12">
      <c r="D721" s="95"/>
      <c r="E721" s="95"/>
      <c r="G721" s="95"/>
      <c r="I721" s="95"/>
      <c r="L721" s="95"/>
    </row>
    <row r="722" spans="4:12">
      <c r="D722" s="95"/>
      <c r="E722" s="95"/>
      <c r="G722" s="95"/>
      <c r="I722" s="95"/>
      <c r="L722" s="95"/>
    </row>
    <row r="723" spans="4:12">
      <c r="D723" s="95"/>
      <c r="E723" s="95"/>
      <c r="G723" s="95"/>
      <c r="I723" s="95"/>
      <c r="L723" s="95"/>
    </row>
    <row r="724" spans="4:12">
      <c r="D724" s="95"/>
      <c r="E724" s="95"/>
      <c r="G724" s="95"/>
      <c r="I724" s="95"/>
      <c r="L724" s="95"/>
    </row>
    <row r="725" spans="4:12">
      <c r="D725" s="95"/>
      <c r="E725" s="95"/>
      <c r="G725" s="95"/>
      <c r="I725" s="95"/>
      <c r="L725" s="95"/>
    </row>
    <row r="726" spans="4:12">
      <c r="D726" s="95"/>
      <c r="E726" s="95"/>
      <c r="G726" s="95"/>
      <c r="I726" s="95"/>
      <c r="L726" s="95"/>
    </row>
    <row r="727" spans="4:12">
      <c r="D727" s="95"/>
      <c r="E727" s="95"/>
      <c r="G727" s="95"/>
      <c r="I727" s="95"/>
      <c r="L727" s="95"/>
    </row>
    <row r="728" spans="4:12">
      <c r="D728" s="95"/>
      <c r="E728" s="95"/>
      <c r="G728" s="95"/>
      <c r="I728" s="95"/>
      <c r="L728" s="95"/>
    </row>
    <row r="729" spans="4:12">
      <c r="D729" s="95"/>
      <c r="E729" s="95"/>
      <c r="G729" s="95"/>
      <c r="I729" s="95"/>
      <c r="L729" s="95"/>
    </row>
    <row r="730" spans="4:12">
      <c r="D730" s="95"/>
      <c r="E730" s="95"/>
      <c r="G730" s="95"/>
      <c r="I730" s="95"/>
      <c r="L730" s="95"/>
    </row>
    <row r="731" spans="4:12">
      <c r="D731" s="95"/>
      <c r="E731" s="95"/>
      <c r="G731" s="95"/>
      <c r="I731" s="95"/>
      <c r="L731" s="95"/>
    </row>
    <row r="732" spans="4:12">
      <c r="D732" s="95"/>
      <c r="E732" s="95"/>
      <c r="G732" s="95"/>
      <c r="I732" s="95"/>
      <c r="L732" s="95"/>
    </row>
    <row r="733" spans="4:12">
      <c r="D733" s="95"/>
      <c r="E733" s="95"/>
      <c r="G733" s="95"/>
      <c r="I733" s="95"/>
      <c r="L733" s="95"/>
    </row>
    <row r="734" spans="4:12">
      <c r="D734" s="95"/>
      <c r="E734" s="95"/>
      <c r="G734" s="95"/>
      <c r="I734" s="95"/>
      <c r="L734" s="95"/>
    </row>
    <row r="735" spans="4:12">
      <c r="D735" s="95"/>
      <c r="E735" s="95"/>
      <c r="G735" s="95"/>
      <c r="I735" s="95"/>
      <c r="L735" s="95"/>
    </row>
    <row r="736" spans="4:12">
      <c r="D736" s="95"/>
      <c r="E736" s="95"/>
      <c r="G736" s="95"/>
      <c r="I736" s="95"/>
      <c r="L736" s="95"/>
    </row>
    <row r="737" spans="4:12">
      <c r="D737" s="95"/>
      <c r="E737" s="95"/>
      <c r="G737" s="95"/>
      <c r="I737" s="95"/>
      <c r="L737" s="95"/>
    </row>
    <row r="738" spans="4:12">
      <c r="D738" s="95"/>
      <c r="E738" s="95"/>
      <c r="G738" s="95"/>
      <c r="I738" s="95"/>
      <c r="L738" s="95"/>
    </row>
    <row r="739" spans="4:12">
      <c r="D739" s="95"/>
      <c r="E739" s="95"/>
      <c r="G739" s="95"/>
      <c r="I739" s="95"/>
      <c r="L739" s="95"/>
    </row>
    <row r="740" spans="4:12">
      <c r="D740" s="95"/>
      <c r="E740" s="95"/>
      <c r="G740" s="95"/>
      <c r="I740" s="95"/>
      <c r="L740" s="95"/>
    </row>
    <row r="741" spans="4:12">
      <c r="D741" s="95"/>
      <c r="E741" s="95"/>
      <c r="G741" s="95"/>
      <c r="I741" s="95"/>
      <c r="L741" s="95"/>
    </row>
    <row r="742" spans="4:12">
      <c r="D742" s="95"/>
      <c r="E742" s="95"/>
      <c r="G742" s="95"/>
      <c r="I742" s="95"/>
      <c r="L742" s="95"/>
    </row>
    <row r="743" spans="4:12">
      <c r="D743" s="95"/>
      <c r="E743" s="95"/>
      <c r="G743" s="95"/>
      <c r="I743" s="95"/>
      <c r="L743" s="95"/>
    </row>
    <row r="744" spans="4:12">
      <c r="D744" s="95"/>
      <c r="E744" s="95"/>
      <c r="G744" s="95"/>
      <c r="I744" s="95"/>
      <c r="L744" s="95"/>
    </row>
    <row r="745" spans="4:12">
      <c r="D745" s="95"/>
      <c r="E745" s="95"/>
      <c r="G745" s="95"/>
      <c r="I745" s="95"/>
      <c r="L745" s="95"/>
    </row>
    <row r="746" spans="4:12">
      <c r="D746" s="95"/>
      <c r="E746" s="95"/>
      <c r="G746" s="95"/>
      <c r="I746" s="95"/>
      <c r="L746" s="95"/>
    </row>
    <row r="747" spans="4:12">
      <c r="D747" s="95"/>
      <c r="E747" s="95"/>
      <c r="G747" s="95"/>
      <c r="I747" s="95"/>
      <c r="L747" s="95"/>
    </row>
    <row r="748" spans="4:12">
      <c r="D748" s="95"/>
      <c r="E748" s="95"/>
      <c r="G748" s="95"/>
      <c r="I748" s="95"/>
      <c r="L748" s="95"/>
    </row>
    <row r="749" spans="4:12">
      <c r="D749" s="95"/>
      <c r="E749" s="95"/>
      <c r="G749" s="95"/>
      <c r="I749" s="95"/>
      <c r="L749" s="95"/>
    </row>
    <row r="750" spans="4:12">
      <c r="D750" s="95"/>
      <c r="E750" s="95"/>
      <c r="G750" s="95"/>
      <c r="I750" s="95"/>
      <c r="L750" s="95"/>
    </row>
    <row r="751" spans="4:12">
      <c r="D751" s="95"/>
      <c r="E751" s="95"/>
      <c r="G751" s="95"/>
      <c r="I751" s="95"/>
      <c r="L751" s="95"/>
    </row>
    <row r="752" spans="4:12">
      <c r="D752" s="95"/>
      <c r="E752" s="95"/>
      <c r="G752" s="95"/>
      <c r="I752" s="95"/>
      <c r="L752" s="95"/>
    </row>
    <row r="753" spans="4:12">
      <c r="D753" s="95"/>
      <c r="E753" s="95"/>
      <c r="G753" s="95"/>
      <c r="I753" s="95"/>
      <c r="L753" s="95"/>
    </row>
    <row r="754" spans="4:12">
      <c r="D754" s="95"/>
      <c r="E754" s="95"/>
      <c r="G754" s="95"/>
      <c r="I754" s="95"/>
      <c r="L754" s="95"/>
    </row>
    <row r="755" spans="4:12">
      <c r="D755" s="95"/>
      <c r="E755" s="95"/>
      <c r="G755" s="95"/>
      <c r="I755" s="95"/>
      <c r="L755" s="95"/>
    </row>
    <row r="756" spans="4:12">
      <c r="D756" s="95"/>
      <c r="E756" s="95"/>
      <c r="G756" s="95"/>
      <c r="I756" s="95"/>
      <c r="L756" s="95"/>
    </row>
    <row r="757" spans="4:12">
      <c r="D757" s="95"/>
      <c r="E757" s="95"/>
      <c r="G757" s="95"/>
      <c r="I757" s="95"/>
      <c r="L757" s="95"/>
    </row>
    <row r="758" spans="4:12">
      <c r="D758" s="95"/>
      <c r="E758" s="95"/>
      <c r="G758" s="95"/>
      <c r="I758" s="95"/>
      <c r="L758" s="95"/>
    </row>
    <row r="759" spans="4:12">
      <c r="D759" s="95"/>
      <c r="E759" s="95"/>
      <c r="G759" s="95"/>
      <c r="I759" s="95"/>
      <c r="L759" s="95"/>
    </row>
    <row r="760" spans="4:12">
      <c r="D760" s="95"/>
      <c r="E760" s="95"/>
      <c r="G760" s="95"/>
      <c r="I760" s="95"/>
      <c r="L760" s="95"/>
    </row>
    <row r="761" spans="4:12">
      <c r="D761" s="95"/>
      <c r="E761" s="95"/>
      <c r="G761" s="95"/>
      <c r="I761" s="95"/>
      <c r="L761" s="95"/>
    </row>
    <row r="762" spans="4:12">
      <c r="D762" s="95"/>
      <c r="E762" s="95"/>
      <c r="G762" s="95"/>
      <c r="I762" s="95"/>
      <c r="L762" s="95"/>
    </row>
    <row r="763" spans="4:12">
      <c r="D763" s="95"/>
      <c r="E763" s="95"/>
      <c r="G763" s="95"/>
      <c r="I763" s="95"/>
      <c r="L763" s="95"/>
    </row>
    <row r="764" spans="4:12">
      <c r="D764" s="95"/>
      <c r="E764" s="95"/>
      <c r="G764" s="95"/>
      <c r="I764" s="95"/>
      <c r="L764" s="95"/>
    </row>
    <row r="765" spans="4:12">
      <c r="D765" s="95"/>
      <c r="E765" s="95"/>
      <c r="G765" s="95"/>
      <c r="I765" s="95"/>
      <c r="L765" s="95"/>
    </row>
    <row r="766" spans="4:12">
      <c r="D766" s="95"/>
      <c r="E766" s="95"/>
      <c r="G766" s="95"/>
      <c r="I766" s="95"/>
      <c r="L766" s="95"/>
    </row>
    <row r="767" spans="4:12">
      <c r="D767" s="95"/>
      <c r="E767" s="95"/>
      <c r="G767" s="95"/>
      <c r="I767" s="95"/>
      <c r="L767" s="95"/>
    </row>
    <row r="768" spans="4:12">
      <c r="D768" s="95"/>
      <c r="E768" s="95"/>
      <c r="G768" s="95"/>
      <c r="I768" s="95"/>
      <c r="L768" s="95"/>
    </row>
    <row r="769" spans="4:12">
      <c r="D769" s="95"/>
      <c r="E769" s="95"/>
      <c r="G769" s="95"/>
      <c r="I769" s="95"/>
      <c r="L769" s="95"/>
    </row>
    <row r="770" spans="4:12">
      <c r="D770" s="95"/>
      <c r="E770" s="95"/>
      <c r="G770" s="95"/>
      <c r="I770" s="95"/>
      <c r="L770" s="95"/>
    </row>
    <row r="771" spans="4:12">
      <c r="D771" s="95"/>
      <c r="E771" s="95"/>
      <c r="G771" s="95"/>
      <c r="I771" s="95"/>
      <c r="L771" s="95"/>
    </row>
    <row r="772" spans="4:12">
      <c r="D772" s="95"/>
      <c r="E772" s="95"/>
      <c r="G772" s="95"/>
      <c r="I772" s="95"/>
      <c r="L772" s="95"/>
    </row>
    <row r="773" spans="4:12">
      <c r="D773" s="95"/>
      <c r="E773" s="95"/>
      <c r="G773" s="95"/>
      <c r="I773" s="95"/>
      <c r="L773" s="95"/>
    </row>
    <row r="774" spans="4:12">
      <c r="D774" s="95"/>
      <c r="E774" s="95"/>
      <c r="G774" s="95"/>
      <c r="I774" s="95"/>
      <c r="L774" s="95"/>
    </row>
    <row r="775" spans="4:12">
      <c r="D775" s="95"/>
      <c r="E775" s="95"/>
      <c r="G775" s="95"/>
      <c r="I775" s="95"/>
      <c r="L775" s="95"/>
    </row>
    <row r="776" spans="4:12">
      <c r="D776" s="95"/>
      <c r="E776" s="95"/>
      <c r="G776" s="95"/>
      <c r="I776" s="95"/>
      <c r="L776" s="95"/>
    </row>
    <row r="777" spans="4:12">
      <c r="D777" s="95"/>
      <c r="E777" s="95"/>
      <c r="G777" s="95"/>
      <c r="I777" s="95"/>
      <c r="L777" s="95"/>
    </row>
    <row r="778" spans="4:12">
      <c r="D778" s="95"/>
      <c r="E778" s="95"/>
      <c r="G778" s="95"/>
      <c r="I778" s="95"/>
      <c r="L778" s="95"/>
    </row>
    <row r="779" spans="4:12">
      <c r="D779" s="95"/>
      <c r="E779" s="95"/>
      <c r="G779" s="95"/>
      <c r="I779" s="95"/>
      <c r="L779" s="95"/>
    </row>
    <row r="780" spans="4:12">
      <c r="D780" s="95"/>
      <c r="E780" s="95"/>
      <c r="G780" s="95"/>
      <c r="I780" s="95"/>
      <c r="L780" s="95"/>
    </row>
    <row r="781" spans="4:12">
      <c r="D781" s="95"/>
      <c r="E781" s="95"/>
      <c r="G781" s="95"/>
      <c r="I781" s="95"/>
      <c r="L781" s="95"/>
    </row>
    <row r="782" spans="4:12">
      <c r="D782" s="95"/>
      <c r="E782" s="95"/>
      <c r="G782" s="95"/>
      <c r="I782" s="95"/>
      <c r="L782" s="95"/>
    </row>
    <row r="783" spans="4:12">
      <c r="D783" s="95"/>
      <c r="E783" s="95"/>
      <c r="G783" s="95"/>
      <c r="I783" s="95"/>
      <c r="L783" s="95"/>
    </row>
    <row r="784" spans="4:12">
      <c r="D784" s="95"/>
      <c r="E784" s="95"/>
      <c r="G784" s="95"/>
      <c r="I784" s="95"/>
      <c r="L784" s="95"/>
    </row>
    <row r="785" spans="4:12">
      <c r="D785" s="95"/>
      <c r="E785" s="95"/>
      <c r="G785" s="95"/>
      <c r="I785" s="95"/>
      <c r="L785" s="95"/>
    </row>
    <row r="786" spans="4:12">
      <c r="D786" s="95"/>
      <c r="E786" s="95"/>
      <c r="G786" s="95"/>
      <c r="I786" s="95"/>
      <c r="L786" s="95"/>
    </row>
    <row r="787" spans="4:12">
      <c r="D787" s="95"/>
      <c r="E787" s="95"/>
      <c r="G787" s="95"/>
      <c r="I787" s="95"/>
      <c r="L787" s="95"/>
    </row>
    <row r="788" spans="4:12">
      <c r="D788" s="95"/>
      <c r="E788" s="95"/>
      <c r="G788" s="95"/>
      <c r="I788" s="95"/>
      <c r="L788" s="95"/>
    </row>
    <row r="789" spans="4:12">
      <c r="D789" s="95"/>
      <c r="E789" s="95"/>
      <c r="G789" s="95"/>
      <c r="I789" s="95"/>
      <c r="L789" s="95"/>
    </row>
    <row r="790" spans="4:12">
      <c r="D790" s="95"/>
      <c r="E790" s="95"/>
      <c r="G790" s="95"/>
      <c r="I790" s="95"/>
      <c r="L790" s="95"/>
    </row>
    <row r="791" spans="4:12">
      <c r="D791" s="95"/>
      <c r="E791" s="95"/>
      <c r="G791" s="95"/>
      <c r="I791" s="95"/>
      <c r="L791" s="95"/>
    </row>
    <row r="792" spans="4:12">
      <c r="D792" s="95"/>
      <c r="E792" s="95"/>
      <c r="G792" s="95"/>
      <c r="I792" s="95"/>
      <c r="L792" s="95"/>
    </row>
    <row r="793" spans="4:12">
      <c r="D793" s="95"/>
      <c r="E793" s="95"/>
      <c r="G793" s="95"/>
      <c r="I793" s="95"/>
      <c r="L793" s="95"/>
    </row>
    <row r="794" spans="4:12">
      <c r="D794" s="95"/>
      <c r="E794" s="95"/>
      <c r="G794" s="95"/>
      <c r="I794" s="95"/>
      <c r="L794" s="95"/>
    </row>
    <row r="795" spans="4:12">
      <c r="D795" s="95"/>
      <c r="E795" s="95"/>
      <c r="G795" s="95"/>
      <c r="I795" s="95"/>
      <c r="L795" s="95"/>
    </row>
    <row r="796" spans="4:12">
      <c r="D796" s="95"/>
      <c r="E796" s="95"/>
      <c r="G796" s="95"/>
      <c r="I796" s="95"/>
      <c r="L796" s="95"/>
    </row>
    <row r="797" spans="4:12">
      <c r="D797" s="95"/>
      <c r="E797" s="95"/>
      <c r="G797" s="95"/>
      <c r="I797" s="95"/>
      <c r="L797" s="95"/>
    </row>
    <row r="798" spans="4:12">
      <c r="D798" s="95"/>
      <c r="E798" s="95"/>
      <c r="G798" s="95"/>
      <c r="I798" s="95"/>
      <c r="L798" s="95"/>
    </row>
    <row r="799" spans="4:12">
      <c r="D799" s="95"/>
      <c r="E799" s="95"/>
      <c r="G799" s="95"/>
      <c r="I799" s="95"/>
      <c r="L799" s="95"/>
    </row>
    <row r="800" spans="4:12">
      <c r="D800" s="95"/>
      <c r="E800" s="95"/>
      <c r="G800" s="95"/>
      <c r="I800" s="95"/>
      <c r="L800" s="95"/>
    </row>
    <row r="801" spans="4:12">
      <c r="D801" s="95"/>
      <c r="E801" s="95"/>
      <c r="G801" s="95"/>
      <c r="I801" s="95"/>
      <c r="L801" s="95"/>
    </row>
    <row r="802" spans="4:12">
      <c r="D802" s="95"/>
      <c r="E802" s="95"/>
      <c r="G802" s="95"/>
      <c r="I802" s="95"/>
      <c r="L802" s="95"/>
    </row>
    <row r="803" spans="4:12">
      <c r="D803" s="95"/>
      <c r="E803" s="95"/>
      <c r="G803" s="95"/>
      <c r="I803" s="95"/>
      <c r="L803" s="95"/>
    </row>
    <row r="804" spans="4:12">
      <c r="D804" s="95"/>
      <c r="E804" s="95"/>
      <c r="G804" s="95"/>
      <c r="I804" s="95"/>
      <c r="L804" s="95"/>
    </row>
    <row r="805" spans="4:12">
      <c r="D805" s="95"/>
      <c r="E805" s="95"/>
      <c r="G805" s="95"/>
      <c r="I805" s="95"/>
      <c r="L805" s="95"/>
    </row>
    <row r="806" spans="4:12">
      <c r="D806" s="95"/>
      <c r="E806" s="95"/>
      <c r="G806" s="95"/>
      <c r="I806" s="95"/>
      <c r="L806" s="95"/>
    </row>
    <row r="807" spans="4:12">
      <c r="D807" s="95"/>
      <c r="E807" s="95"/>
      <c r="G807" s="95"/>
      <c r="I807" s="95"/>
      <c r="L807" s="95"/>
    </row>
    <row r="808" spans="4:12">
      <c r="D808" s="95"/>
      <c r="E808" s="95"/>
      <c r="G808" s="95"/>
      <c r="I808" s="95"/>
      <c r="L808" s="95"/>
    </row>
    <row r="809" spans="4:12">
      <c r="D809" s="95"/>
      <c r="E809" s="95"/>
      <c r="G809" s="95"/>
      <c r="I809" s="95"/>
      <c r="L809" s="95"/>
    </row>
    <row r="810" spans="4:12">
      <c r="D810" s="95"/>
      <c r="E810" s="95"/>
      <c r="G810" s="95"/>
      <c r="I810" s="95"/>
      <c r="L810" s="95"/>
    </row>
    <row r="811" spans="4:12">
      <c r="D811" s="95"/>
      <c r="E811" s="95"/>
      <c r="G811" s="95"/>
      <c r="I811" s="95"/>
      <c r="L811" s="95"/>
    </row>
    <row r="812" spans="4:12">
      <c r="D812" s="95"/>
      <c r="E812" s="95"/>
      <c r="G812" s="95"/>
      <c r="I812" s="95"/>
      <c r="L812" s="95"/>
    </row>
    <row r="813" spans="4:12">
      <c r="D813" s="95"/>
      <c r="E813" s="95"/>
      <c r="G813" s="95"/>
      <c r="I813" s="95"/>
      <c r="L813" s="95"/>
    </row>
    <row r="814" spans="4:12">
      <c r="D814" s="95"/>
      <c r="E814" s="95"/>
      <c r="G814" s="95"/>
      <c r="I814" s="95"/>
      <c r="L814" s="95"/>
    </row>
    <row r="815" spans="4:12">
      <c r="D815" s="95"/>
      <c r="E815" s="95"/>
      <c r="G815" s="95"/>
      <c r="I815" s="95"/>
      <c r="L815" s="95"/>
    </row>
    <row r="816" spans="4:12">
      <c r="D816" s="95"/>
      <c r="E816" s="95"/>
      <c r="G816" s="95"/>
      <c r="I816" s="95"/>
      <c r="L816" s="95"/>
    </row>
    <row r="817" spans="4:12">
      <c r="D817" s="95"/>
      <c r="E817" s="95"/>
      <c r="G817" s="95"/>
      <c r="I817" s="95"/>
      <c r="L817" s="95"/>
    </row>
    <row r="818" spans="4:12">
      <c r="D818" s="95"/>
      <c r="E818" s="95"/>
      <c r="G818" s="95"/>
      <c r="I818" s="95"/>
      <c r="L818" s="95"/>
    </row>
    <row r="819" spans="4:12">
      <c r="D819" s="95"/>
      <c r="E819" s="95"/>
      <c r="G819" s="95"/>
      <c r="I819" s="95"/>
      <c r="L819" s="95"/>
    </row>
    <row r="820" spans="4:12">
      <c r="D820" s="95"/>
      <c r="E820" s="95"/>
      <c r="G820" s="95"/>
      <c r="I820" s="95"/>
      <c r="L820" s="95"/>
    </row>
    <row r="821" spans="4:12">
      <c r="D821" s="95"/>
      <c r="E821" s="95"/>
      <c r="G821" s="95"/>
      <c r="I821" s="95"/>
      <c r="L821" s="95"/>
    </row>
    <row r="822" spans="4:12">
      <c r="D822" s="95"/>
      <c r="E822" s="95"/>
      <c r="G822" s="95"/>
      <c r="I822" s="95"/>
      <c r="L822" s="95"/>
    </row>
    <row r="823" spans="4:12">
      <c r="D823" s="95"/>
      <c r="E823" s="95"/>
      <c r="G823" s="95"/>
      <c r="I823" s="95"/>
      <c r="L823" s="95"/>
    </row>
    <row r="824" spans="4:12">
      <c r="D824" s="95"/>
      <c r="E824" s="95"/>
      <c r="G824" s="95"/>
      <c r="I824" s="95"/>
      <c r="L824" s="95"/>
    </row>
    <row r="825" spans="4:12">
      <c r="D825" s="95"/>
      <c r="E825" s="95"/>
      <c r="G825" s="95"/>
      <c r="I825" s="95"/>
      <c r="L825" s="95"/>
    </row>
    <row r="826" spans="4:12">
      <c r="D826" s="95"/>
      <c r="E826" s="95"/>
      <c r="G826" s="95"/>
      <c r="I826" s="95"/>
      <c r="L826" s="95"/>
    </row>
    <row r="827" spans="4:12">
      <c r="D827" s="95"/>
      <c r="E827" s="95"/>
      <c r="G827" s="95"/>
      <c r="I827" s="95"/>
      <c r="L827" s="95"/>
    </row>
    <row r="828" spans="4:12">
      <c r="D828" s="95"/>
      <c r="E828" s="95"/>
      <c r="G828" s="95"/>
      <c r="I828" s="95"/>
      <c r="L828" s="95"/>
    </row>
    <row r="829" spans="4:12">
      <c r="D829" s="95"/>
      <c r="E829" s="95"/>
      <c r="G829" s="95"/>
      <c r="I829" s="95"/>
      <c r="L829" s="95"/>
    </row>
    <row r="830" spans="4:12">
      <c r="D830" s="95"/>
      <c r="E830" s="95"/>
      <c r="G830" s="95"/>
      <c r="I830" s="95"/>
      <c r="L830" s="95"/>
    </row>
    <row r="831" spans="4:12">
      <c r="D831" s="95"/>
      <c r="E831" s="95"/>
      <c r="G831" s="95"/>
      <c r="I831" s="95"/>
      <c r="L831" s="95"/>
    </row>
    <row r="832" spans="4:12">
      <c r="D832" s="95"/>
      <c r="E832" s="95"/>
      <c r="G832" s="95"/>
      <c r="I832" s="95"/>
      <c r="L832" s="95"/>
    </row>
    <row r="833" spans="4:12">
      <c r="D833" s="95"/>
      <c r="E833" s="95"/>
      <c r="G833" s="95"/>
      <c r="I833" s="95"/>
      <c r="L833" s="95"/>
    </row>
    <row r="834" spans="4:12">
      <c r="D834" s="95"/>
      <c r="E834" s="95"/>
      <c r="G834" s="95"/>
      <c r="I834" s="95"/>
      <c r="L834" s="95"/>
    </row>
    <row r="835" spans="4:12">
      <c r="D835" s="95"/>
      <c r="E835" s="95"/>
      <c r="G835" s="95"/>
      <c r="I835" s="95"/>
      <c r="L835" s="95"/>
    </row>
    <row r="836" spans="4:12">
      <c r="D836" s="95"/>
      <c r="E836" s="95"/>
      <c r="G836" s="95"/>
      <c r="I836" s="95"/>
      <c r="L836" s="95"/>
    </row>
    <row r="837" spans="4:12">
      <c r="D837" s="95"/>
      <c r="E837" s="95"/>
      <c r="G837" s="95"/>
      <c r="I837" s="95"/>
      <c r="L837" s="95"/>
    </row>
    <row r="838" spans="4:12">
      <c r="D838" s="95"/>
      <c r="E838" s="95"/>
      <c r="G838" s="95"/>
      <c r="I838" s="95"/>
      <c r="L838" s="95"/>
    </row>
    <row r="839" spans="4:12">
      <c r="D839" s="95"/>
      <c r="E839" s="95"/>
      <c r="G839" s="95"/>
      <c r="I839" s="95"/>
      <c r="L839" s="95"/>
    </row>
    <row r="840" spans="4:12">
      <c r="D840" s="95"/>
      <c r="E840" s="95"/>
      <c r="G840" s="95"/>
      <c r="I840" s="95"/>
      <c r="L840" s="95"/>
    </row>
    <row r="841" spans="4:12">
      <c r="D841" s="95"/>
      <c r="E841" s="95"/>
      <c r="G841" s="95"/>
      <c r="I841" s="95"/>
      <c r="L841" s="95"/>
    </row>
    <row r="842" spans="4:12">
      <c r="D842" s="95"/>
      <c r="E842" s="95"/>
      <c r="G842" s="95"/>
      <c r="I842" s="95"/>
      <c r="L842" s="95"/>
    </row>
    <row r="843" spans="4:12">
      <c r="D843" s="95"/>
      <c r="E843" s="95"/>
      <c r="G843" s="95"/>
      <c r="I843" s="95"/>
      <c r="L843" s="95"/>
    </row>
    <row r="844" spans="4:12">
      <c r="D844" s="95"/>
      <c r="E844" s="95"/>
      <c r="G844" s="95"/>
      <c r="I844" s="95"/>
      <c r="L844" s="95"/>
    </row>
    <row r="845" spans="4:12">
      <c r="D845" s="95"/>
      <c r="E845" s="95"/>
      <c r="G845" s="95"/>
      <c r="I845" s="95"/>
      <c r="L845" s="95"/>
    </row>
    <row r="846" spans="4:12">
      <c r="D846" s="95"/>
      <c r="E846" s="95"/>
      <c r="G846" s="95"/>
      <c r="I846" s="95"/>
      <c r="L846" s="95"/>
    </row>
    <row r="847" spans="4:12">
      <c r="D847" s="95"/>
      <c r="E847" s="95"/>
      <c r="G847" s="95"/>
      <c r="I847" s="95"/>
      <c r="L847" s="95"/>
    </row>
    <row r="848" spans="4:12">
      <c r="D848" s="95"/>
      <c r="E848" s="95"/>
      <c r="G848" s="95"/>
      <c r="I848" s="95"/>
      <c r="L848" s="95"/>
    </row>
    <row r="849" spans="4:12">
      <c r="D849" s="95"/>
      <c r="E849" s="95"/>
      <c r="G849" s="95"/>
      <c r="I849" s="95"/>
      <c r="L849" s="95"/>
    </row>
    <row r="850" spans="4:12">
      <c r="D850" s="95"/>
      <c r="E850" s="95"/>
      <c r="G850" s="95"/>
      <c r="I850" s="95"/>
      <c r="L850" s="95"/>
    </row>
    <row r="851" spans="4:12">
      <c r="D851" s="95"/>
      <c r="E851" s="95"/>
      <c r="G851" s="95"/>
      <c r="I851" s="95"/>
      <c r="L851" s="95"/>
    </row>
    <row r="852" spans="4:12">
      <c r="D852" s="95"/>
      <c r="E852" s="95"/>
      <c r="G852" s="95"/>
      <c r="I852" s="95"/>
      <c r="L852" s="95"/>
    </row>
    <row r="853" spans="4:12">
      <c r="D853" s="95"/>
      <c r="E853" s="95"/>
      <c r="G853" s="95"/>
      <c r="I853" s="95"/>
      <c r="L853" s="95"/>
    </row>
    <row r="854" spans="4:12">
      <c r="D854" s="95"/>
      <c r="E854" s="95"/>
      <c r="G854" s="95"/>
      <c r="I854" s="95"/>
      <c r="L854" s="95"/>
    </row>
    <row r="855" spans="4:12">
      <c r="D855" s="95"/>
      <c r="E855" s="95"/>
      <c r="G855" s="95"/>
      <c r="I855" s="95"/>
      <c r="L855" s="95"/>
    </row>
    <row r="856" spans="4:12">
      <c r="D856" s="95"/>
      <c r="E856" s="95"/>
      <c r="G856" s="95"/>
      <c r="I856" s="95"/>
      <c r="L856" s="95"/>
    </row>
    <row r="857" spans="4:12">
      <c r="D857" s="95"/>
      <c r="E857" s="95"/>
      <c r="G857" s="95"/>
      <c r="I857" s="95"/>
      <c r="L857" s="95"/>
    </row>
    <row r="858" spans="4:12">
      <c r="D858" s="95"/>
      <c r="E858" s="95"/>
      <c r="G858" s="95"/>
      <c r="I858" s="95"/>
      <c r="L858" s="95"/>
    </row>
    <row r="859" spans="4:12">
      <c r="D859" s="95"/>
      <c r="E859" s="95"/>
      <c r="G859" s="95"/>
      <c r="I859" s="95"/>
      <c r="L859" s="95"/>
    </row>
    <row r="860" spans="4:12">
      <c r="D860" s="95"/>
      <c r="E860" s="95"/>
      <c r="G860" s="95"/>
      <c r="I860" s="95"/>
      <c r="L860" s="95"/>
    </row>
    <row r="861" spans="4:12">
      <c r="D861" s="95"/>
      <c r="E861" s="95"/>
      <c r="G861" s="95"/>
      <c r="I861" s="95"/>
      <c r="L861" s="95"/>
    </row>
    <row r="862" spans="4:12">
      <c r="D862" s="95"/>
      <c r="E862" s="95"/>
      <c r="G862" s="95"/>
      <c r="I862" s="95"/>
      <c r="L862" s="95"/>
    </row>
    <row r="863" spans="4:12">
      <c r="D863" s="95"/>
      <c r="E863" s="95"/>
      <c r="G863" s="95"/>
      <c r="I863" s="95"/>
      <c r="L863" s="95"/>
    </row>
    <row r="864" spans="4:12">
      <c r="D864" s="95"/>
      <c r="E864" s="95"/>
      <c r="G864" s="95"/>
      <c r="I864" s="95"/>
      <c r="L864" s="95"/>
    </row>
    <row r="865" spans="4:12">
      <c r="D865" s="95"/>
      <c r="E865" s="95"/>
      <c r="G865" s="95"/>
      <c r="I865" s="95"/>
      <c r="L865" s="95"/>
    </row>
    <row r="866" spans="4:12">
      <c r="D866" s="95"/>
      <c r="E866" s="95"/>
      <c r="G866" s="95"/>
      <c r="I866" s="95"/>
      <c r="L866" s="95"/>
    </row>
    <row r="867" spans="4:12">
      <c r="D867" s="95"/>
      <c r="E867" s="95"/>
      <c r="G867" s="95"/>
      <c r="I867" s="95"/>
      <c r="L867" s="95"/>
    </row>
    <row r="868" spans="4:12">
      <c r="D868" s="95"/>
      <c r="E868" s="95"/>
      <c r="G868" s="95"/>
      <c r="I868" s="95"/>
      <c r="L868" s="95"/>
    </row>
    <row r="869" spans="4:12">
      <c r="D869" s="95"/>
      <c r="E869" s="95"/>
      <c r="G869" s="95"/>
      <c r="I869" s="95"/>
      <c r="L869" s="95"/>
    </row>
    <row r="870" spans="4:12">
      <c r="D870" s="95"/>
      <c r="E870" s="95"/>
      <c r="G870" s="95"/>
      <c r="I870" s="95"/>
      <c r="L870" s="95"/>
    </row>
    <row r="871" spans="4:12">
      <c r="D871" s="95"/>
      <c r="E871" s="95"/>
      <c r="G871" s="95"/>
      <c r="I871" s="95"/>
      <c r="L871" s="95"/>
    </row>
    <row r="872" spans="4:12">
      <c r="D872" s="95"/>
      <c r="E872" s="95"/>
      <c r="G872" s="95"/>
      <c r="I872" s="95"/>
      <c r="L872" s="95"/>
    </row>
    <row r="873" spans="4:12">
      <c r="D873" s="95"/>
      <c r="E873" s="95"/>
      <c r="G873" s="95"/>
      <c r="I873" s="95"/>
      <c r="L873" s="95"/>
    </row>
    <row r="874" spans="4:12">
      <c r="D874" s="95"/>
      <c r="E874" s="95"/>
      <c r="G874" s="95"/>
      <c r="I874" s="95"/>
      <c r="L874" s="95"/>
    </row>
    <row r="875" spans="4:12">
      <c r="D875" s="95"/>
      <c r="E875" s="95"/>
      <c r="G875" s="95"/>
      <c r="I875" s="95"/>
      <c r="L875" s="95"/>
    </row>
    <row r="876" spans="4:12">
      <c r="D876" s="95"/>
      <c r="E876" s="95"/>
      <c r="G876" s="95"/>
      <c r="I876" s="95"/>
      <c r="L876" s="95"/>
    </row>
    <row r="877" spans="4:12">
      <c r="D877" s="95"/>
      <c r="E877" s="95"/>
      <c r="G877" s="95"/>
      <c r="I877" s="95"/>
      <c r="L877" s="95"/>
    </row>
    <row r="878" spans="4:12">
      <c r="D878" s="95"/>
      <c r="E878" s="95"/>
      <c r="G878" s="95"/>
      <c r="I878" s="95"/>
      <c r="L878" s="95"/>
    </row>
    <row r="879" spans="4:12">
      <c r="D879" s="95"/>
      <c r="E879" s="95"/>
      <c r="G879" s="95"/>
      <c r="I879" s="95"/>
      <c r="L879" s="95"/>
    </row>
    <row r="880" spans="4:12">
      <c r="D880" s="95"/>
      <c r="E880" s="95"/>
      <c r="G880" s="95"/>
      <c r="I880" s="95"/>
      <c r="L880" s="95"/>
    </row>
    <row r="881" spans="4:12">
      <c r="D881" s="95"/>
      <c r="E881" s="95"/>
      <c r="G881" s="95"/>
      <c r="I881" s="95"/>
      <c r="L881" s="95"/>
    </row>
    <row r="882" spans="4:12">
      <c r="D882" s="95"/>
      <c r="E882" s="95"/>
      <c r="G882" s="95"/>
      <c r="I882" s="95"/>
      <c r="L882" s="95"/>
    </row>
    <row r="883" spans="4:12">
      <c r="D883" s="95"/>
      <c r="E883" s="95"/>
      <c r="G883" s="95"/>
      <c r="I883" s="95"/>
      <c r="L883" s="95"/>
    </row>
    <row r="884" spans="4:12">
      <c r="D884" s="95"/>
      <c r="E884" s="95"/>
      <c r="G884" s="95"/>
      <c r="I884" s="95"/>
      <c r="L884" s="95"/>
    </row>
    <row r="885" spans="4:12">
      <c r="D885" s="95"/>
      <c r="E885" s="95"/>
      <c r="G885" s="95"/>
      <c r="I885" s="95"/>
      <c r="L885" s="95"/>
    </row>
    <row r="886" spans="4:12">
      <c r="D886" s="95"/>
      <c r="E886" s="95"/>
      <c r="G886" s="95"/>
      <c r="I886" s="95"/>
      <c r="L886" s="95"/>
    </row>
    <row r="887" spans="4:12">
      <c r="D887" s="95"/>
      <c r="E887" s="95"/>
      <c r="G887" s="95"/>
      <c r="I887" s="95"/>
      <c r="L887" s="95"/>
    </row>
    <row r="888" spans="4:12">
      <c r="D888" s="95"/>
      <c r="E888" s="95"/>
      <c r="G888" s="95"/>
      <c r="I888" s="95"/>
      <c r="L888" s="95"/>
    </row>
    <row r="889" spans="4:12">
      <c r="D889" s="95"/>
      <c r="E889" s="95"/>
      <c r="G889" s="95"/>
      <c r="I889" s="95"/>
      <c r="L889" s="95"/>
    </row>
    <row r="890" spans="4:12">
      <c r="D890" s="95"/>
      <c r="E890" s="95"/>
      <c r="G890" s="95"/>
      <c r="I890" s="95"/>
      <c r="L890" s="95"/>
    </row>
    <row r="891" spans="4:12">
      <c r="D891" s="95"/>
      <c r="E891" s="95"/>
      <c r="G891" s="95"/>
      <c r="I891" s="95"/>
      <c r="L891" s="95"/>
    </row>
    <row r="892" spans="4:12">
      <c r="D892" s="95"/>
      <c r="E892" s="95"/>
      <c r="G892" s="95"/>
      <c r="I892" s="95"/>
      <c r="L892" s="95"/>
    </row>
    <row r="893" spans="4:12">
      <c r="D893" s="95"/>
      <c r="E893" s="95"/>
      <c r="G893" s="95"/>
      <c r="I893" s="95"/>
      <c r="L893" s="95"/>
    </row>
    <row r="894" spans="4:12">
      <c r="D894" s="95"/>
      <c r="E894" s="95"/>
      <c r="G894" s="95"/>
      <c r="I894" s="95"/>
      <c r="L894" s="95"/>
    </row>
    <row r="895" spans="4:12">
      <c r="D895" s="95"/>
      <c r="E895" s="95"/>
      <c r="G895" s="95"/>
      <c r="I895" s="95"/>
      <c r="L895" s="95"/>
    </row>
    <row r="896" spans="4:12">
      <c r="D896" s="95"/>
      <c r="E896" s="95"/>
      <c r="G896" s="95"/>
      <c r="I896" s="95"/>
      <c r="L896" s="95"/>
    </row>
    <row r="897" spans="4:12">
      <c r="D897" s="95"/>
      <c r="E897" s="95"/>
      <c r="G897" s="95"/>
      <c r="I897" s="95"/>
      <c r="L897" s="95"/>
    </row>
    <row r="898" spans="4:12">
      <c r="D898" s="95"/>
      <c r="E898" s="95"/>
      <c r="G898" s="95"/>
      <c r="I898" s="95"/>
      <c r="L898" s="95"/>
    </row>
    <row r="899" spans="4:12">
      <c r="D899" s="95"/>
      <c r="E899" s="95"/>
      <c r="G899" s="95"/>
      <c r="I899" s="95"/>
      <c r="L899" s="95"/>
    </row>
    <row r="900" spans="4:12">
      <c r="D900" s="95"/>
      <c r="E900" s="95"/>
      <c r="G900" s="95"/>
      <c r="I900" s="95"/>
      <c r="L900" s="95"/>
    </row>
    <row r="901" spans="4:12">
      <c r="D901" s="95"/>
      <c r="E901" s="95"/>
      <c r="G901" s="95"/>
      <c r="I901" s="95"/>
      <c r="L901" s="95"/>
    </row>
    <row r="902" spans="4:12">
      <c r="D902" s="95"/>
      <c r="E902" s="95"/>
      <c r="G902" s="95"/>
      <c r="I902" s="95"/>
      <c r="L902" s="95"/>
    </row>
    <row r="903" spans="4:12">
      <c r="D903" s="95"/>
      <c r="E903" s="95"/>
      <c r="G903" s="95"/>
      <c r="I903" s="95"/>
      <c r="L903" s="95"/>
    </row>
    <row r="904" spans="4:12">
      <c r="D904" s="95"/>
      <c r="E904" s="95"/>
      <c r="G904" s="95"/>
      <c r="I904" s="95"/>
      <c r="L904" s="95"/>
    </row>
    <row r="905" spans="4:12">
      <c r="D905" s="95"/>
      <c r="E905" s="95"/>
      <c r="G905" s="95"/>
      <c r="I905" s="95"/>
      <c r="L905" s="95"/>
    </row>
    <row r="906" spans="4:12">
      <c r="D906" s="95"/>
      <c r="E906" s="95"/>
      <c r="G906" s="95"/>
      <c r="I906" s="95"/>
      <c r="L906" s="95"/>
    </row>
    <row r="907" spans="4:12">
      <c r="D907" s="95"/>
      <c r="E907" s="95"/>
      <c r="G907" s="95"/>
      <c r="I907" s="95"/>
      <c r="L907" s="95"/>
    </row>
    <row r="908" spans="4:12">
      <c r="D908" s="95"/>
      <c r="E908" s="95"/>
      <c r="G908" s="95"/>
      <c r="I908" s="95"/>
      <c r="L908" s="95"/>
    </row>
    <row r="909" spans="4:12">
      <c r="D909" s="95"/>
      <c r="E909" s="95"/>
      <c r="G909" s="95"/>
      <c r="I909" s="95"/>
      <c r="L909" s="95"/>
    </row>
    <row r="910" spans="4:12">
      <c r="D910" s="95"/>
      <c r="E910" s="95"/>
      <c r="G910" s="95"/>
      <c r="I910" s="95"/>
      <c r="L910" s="95"/>
    </row>
    <row r="911" spans="4:12">
      <c r="D911" s="95"/>
      <c r="E911" s="95"/>
      <c r="G911" s="95"/>
      <c r="I911" s="95"/>
      <c r="L911" s="95"/>
    </row>
    <row r="912" spans="4:12">
      <c r="D912" s="95"/>
      <c r="E912" s="95"/>
      <c r="G912" s="95"/>
      <c r="I912" s="95"/>
      <c r="L912" s="95"/>
    </row>
    <row r="913" spans="4:12">
      <c r="D913" s="95"/>
      <c r="E913" s="95"/>
      <c r="G913" s="95"/>
      <c r="I913" s="95"/>
      <c r="L913" s="95"/>
    </row>
    <row r="914" spans="4:12">
      <c r="D914" s="95"/>
      <c r="E914" s="95"/>
      <c r="G914" s="95"/>
      <c r="I914" s="95"/>
      <c r="L914" s="95"/>
    </row>
    <row r="915" spans="4:12">
      <c r="D915" s="95"/>
      <c r="E915" s="95"/>
      <c r="G915" s="95"/>
      <c r="I915" s="95"/>
      <c r="L915" s="95"/>
    </row>
    <row r="916" spans="4:12">
      <c r="D916" s="95"/>
      <c r="E916" s="95"/>
      <c r="G916" s="95"/>
      <c r="I916" s="95"/>
      <c r="L916" s="95"/>
    </row>
    <row r="917" spans="4:12">
      <c r="D917" s="95"/>
      <c r="E917" s="95"/>
      <c r="G917" s="95"/>
      <c r="I917" s="95"/>
      <c r="L917" s="95"/>
    </row>
    <row r="918" spans="4:12">
      <c r="D918" s="95"/>
      <c r="E918" s="95"/>
      <c r="G918" s="95"/>
      <c r="I918" s="95"/>
      <c r="L918" s="95"/>
    </row>
    <row r="919" spans="4:12">
      <c r="D919" s="95"/>
      <c r="E919" s="95"/>
      <c r="G919" s="95"/>
      <c r="I919" s="95"/>
      <c r="L919" s="95"/>
    </row>
    <row r="920" spans="4:12">
      <c r="D920" s="95"/>
      <c r="E920" s="95"/>
      <c r="G920" s="95"/>
      <c r="I920" s="95"/>
      <c r="L920" s="95"/>
    </row>
    <row r="921" spans="4:12">
      <c r="D921" s="95"/>
      <c r="E921" s="95"/>
      <c r="G921" s="95"/>
      <c r="I921" s="95"/>
      <c r="L921" s="95"/>
    </row>
    <row r="922" spans="4:12">
      <c r="D922" s="95"/>
      <c r="E922" s="95"/>
      <c r="G922" s="95"/>
      <c r="I922" s="95"/>
      <c r="L922" s="95"/>
    </row>
    <row r="923" spans="4:12">
      <c r="D923" s="95"/>
      <c r="E923" s="95"/>
      <c r="G923" s="95"/>
      <c r="I923" s="95"/>
      <c r="L923" s="95"/>
    </row>
    <row r="924" spans="4:12">
      <c r="D924" s="95"/>
      <c r="E924" s="95"/>
      <c r="G924" s="95"/>
      <c r="I924" s="95"/>
      <c r="L924" s="95"/>
    </row>
    <row r="925" spans="4:12">
      <c r="D925" s="95"/>
      <c r="E925" s="95"/>
      <c r="G925" s="95"/>
      <c r="I925" s="95"/>
      <c r="L925" s="95"/>
    </row>
    <row r="926" spans="4:12">
      <c r="D926" s="95"/>
      <c r="E926" s="95"/>
      <c r="G926" s="95"/>
      <c r="I926" s="95"/>
      <c r="L926" s="95"/>
    </row>
    <row r="927" spans="4:12">
      <c r="D927" s="95"/>
      <c r="E927" s="95"/>
      <c r="G927" s="95"/>
      <c r="I927" s="95"/>
      <c r="L927" s="95"/>
    </row>
    <row r="928" spans="4:12">
      <c r="D928" s="95"/>
      <c r="E928" s="95"/>
      <c r="G928" s="95"/>
      <c r="I928" s="95"/>
      <c r="L928" s="95"/>
    </row>
    <row r="929" spans="4:12">
      <c r="D929" s="95"/>
      <c r="E929" s="95"/>
      <c r="G929" s="95"/>
      <c r="I929" s="95"/>
      <c r="L929" s="95"/>
    </row>
    <row r="930" spans="4:12">
      <c r="D930" s="95"/>
      <c r="E930" s="95"/>
      <c r="G930" s="95"/>
      <c r="I930" s="95"/>
      <c r="L930" s="95"/>
    </row>
    <row r="931" spans="4:12">
      <c r="D931" s="95"/>
      <c r="E931" s="95"/>
      <c r="G931" s="95"/>
      <c r="I931" s="95"/>
      <c r="L931" s="95"/>
    </row>
    <row r="932" spans="4:12">
      <c r="D932" s="95"/>
      <c r="E932" s="95"/>
      <c r="G932" s="95"/>
      <c r="I932" s="95"/>
      <c r="L932" s="95"/>
    </row>
    <row r="933" spans="4:12">
      <c r="D933" s="95"/>
      <c r="E933" s="95"/>
      <c r="G933" s="95"/>
      <c r="I933" s="95"/>
      <c r="L933" s="95"/>
    </row>
    <row r="934" spans="4:12">
      <c r="D934" s="95"/>
      <c r="E934" s="95"/>
      <c r="G934" s="95"/>
      <c r="I934" s="95"/>
      <c r="L934" s="95"/>
    </row>
    <row r="935" spans="4:12">
      <c r="D935" s="95"/>
      <c r="E935" s="95"/>
      <c r="G935" s="95"/>
      <c r="I935" s="95"/>
      <c r="L935" s="95"/>
    </row>
    <row r="936" spans="4:12">
      <c r="D936" s="95"/>
      <c r="E936" s="95"/>
      <c r="G936" s="95"/>
      <c r="I936" s="95"/>
      <c r="L936" s="95"/>
    </row>
    <row r="937" spans="4:12">
      <c r="D937" s="95"/>
      <c r="E937" s="95"/>
      <c r="G937" s="95"/>
      <c r="I937" s="95"/>
      <c r="L937" s="95"/>
    </row>
    <row r="938" spans="4:12">
      <c r="D938" s="95"/>
      <c r="E938" s="95"/>
      <c r="G938" s="95"/>
      <c r="I938" s="95"/>
      <c r="L938" s="95"/>
    </row>
    <row r="939" spans="4:12">
      <c r="D939" s="95"/>
      <c r="E939" s="95"/>
      <c r="G939" s="95"/>
      <c r="I939" s="95"/>
      <c r="L939" s="95"/>
    </row>
    <row r="940" spans="4:12">
      <c r="D940" s="95"/>
      <c r="E940" s="95"/>
      <c r="G940" s="95"/>
      <c r="I940" s="95"/>
      <c r="L940" s="95"/>
    </row>
    <row r="941" spans="4:12">
      <c r="D941" s="95"/>
      <c r="E941" s="95"/>
      <c r="G941" s="95"/>
      <c r="I941" s="95"/>
      <c r="L941" s="95"/>
    </row>
    <row r="942" spans="4:12">
      <c r="D942" s="95"/>
      <c r="E942" s="95"/>
      <c r="G942" s="95"/>
      <c r="I942" s="95"/>
      <c r="L942" s="95"/>
    </row>
    <row r="943" spans="4:12">
      <c r="D943" s="95"/>
      <c r="E943" s="95"/>
      <c r="G943" s="95"/>
      <c r="I943" s="95"/>
      <c r="L943" s="95"/>
    </row>
    <row r="944" spans="4:12">
      <c r="D944" s="95"/>
      <c r="E944" s="95"/>
      <c r="G944" s="95"/>
      <c r="I944" s="95"/>
      <c r="L944" s="95"/>
    </row>
    <row r="945" spans="4:12">
      <c r="D945" s="95"/>
      <c r="E945" s="95"/>
      <c r="G945" s="95"/>
      <c r="I945" s="95"/>
      <c r="L945" s="95"/>
    </row>
    <row r="946" spans="4:12">
      <c r="D946" s="95"/>
      <c r="E946" s="95"/>
      <c r="G946" s="95"/>
      <c r="I946" s="95"/>
      <c r="L946" s="95"/>
    </row>
    <row r="947" spans="4:12">
      <c r="D947" s="95"/>
      <c r="E947" s="95"/>
      <c r="G947" s="95"/>
      <c r="I947" s="95"/>
      <c r="L947" s="95"/>
    </row>
    <row r="948" spans="4:12">
      <c r="D948" s="95"/>
      <c r="E948" s="95"/>
      <c r="G948" s="95"/>
      <c r="I948" s="95"/>
      <c r="L948" s="95"/>
    </row>
    <row r="949" spans="4:12">
      <c r="D949" s="95"/>
      <c r="E949" s="95"/>
      <c r="G949" s="95"/>
      <c r="I949" s="95"/>
      <c r="L949" s="95"/>
    </row>
    <row r="950" spans="4:12">
      <c r="D950" s="95"/>
      <c r="E950" s="95"/>
      <c r="G950" s="95"/>
      <c r="I950" s="95"/>
      <c r="L950" s="95"/>
    </row>
    <row r="951" spans="4:12">
      <c r="D951" s="95"/>
      <c r="E951" s="95"/>
      <c r="G951" s="95"/>
      <c r="I951" s="95"/>
      <c r="L951" s="95"/>
    </row>
    <row r="952" spans="4:12">
      <c r="D952" s="95"/>
      <c r="E952" s="95"/>
      <c r="G952" s="95"/>
      <c r="I952" s="95"/>
      <c r="L952" s="95"/>
    </row>
    <row r="953" spans="4:12">
      <c r="D953" s="95"/>
      <c r="E953" s="95"/>
      <c r="G953" s="95"/>
      <c r="I953" s="95"/>
      <c r="L953" s="95"/>
    </row>
    <row r="954" spans="4:12">
      <c r="D954" s="95"/>
      <c r="E954" s="95"/>
      <c r="G954" s="95"/>
      <c r="I954" s="95"/>
      <c r="L954" s="95"/>
    </row>
    <row r="955" spans="4:12">
      <c r="D955" s="95"/>
      <c r="E955" s="95"/>
      <c r="G955" s="95"/>
      <c r="I955" s="95"/>
      <c r="L955" s="95"/>
    </row>
    <row r="956" spans="4:12">
      <c r="D956" s="95"/>
      <c r="E956" s="95"/>
      <c r="G956" s="95"/>
      <c r="I956" s="95"/>
      <c r="L956" s="95"/>
    </row>
    <row r="957" spans="4:12">
      <c r="D957" s="95"/>
      <c r="E957" s="95"/>
      <c r="G957" s="95"/>
      <c r="I957" s="95"/>
      <c r="L957" s="95"/>
    </row>
    <row r="958" spans="4:12">
      <c r="D958" s="95"/>
      <c r="E958" s="95"/>
      <c r="G958" s="95"/>
      <c r="I958" s="95"/>
      <c r="L958" s="95"/>
    </row>
    <row r="959" spans="4:12">
      <c r="D959" s="95"/>
      <c r="E959" s="95"/>
      <c r="G959" s="95"/>
      <c r="I959" s="95"/>
      <c r="L959" s="95"/>
    </row>
    <row r="960" spans="4:12">
      <c r="D960" s="95"/>
      <c r="E960" s="95"/>
      <c r="G960" s="95"/>
      <c r="I960" s="95"/>
      <c r="L960" s="95"/>
    </row>
    <row r="961" spans="4:12">
      <c r="D961" s="95"/>
      <c r="E961" s="95"/>
      <c r="G961" s="95"/>
      <c r="I961" s="95"/>
      <c r="L961" s="95"/>
    </row>
    <row r="962" spans="4:12">
      <c r="D962" s="95"/>
      <c r="E962" s="95"/>
      <c r="G962" s="95"/>
      <c r="I962" s="95"/>
      <c r="L962" s="95"/>
    </row>
    <row r="963" spans="4:12">
      <c r="D963" s="95"/>
      <c r="E963" s="95"/>
      <c r="G963" s="95"/>
      <c r="I963" s="95"/>
      <c r="L963" s="95"/>
    </row>
    <row r="964" spans="4:12">
      <c r="D964" s="95"/>
      <c r="E964" s="95"/>
      <c r="G964" s="95"/>
      <c r="I964" s="95"/>
      <c r="L964" s="95"/>
    </row>
    <row r="965" spans="4:12">
      <c r="D965" s="95"/>
      <c r="E965" s="95"/>
      <c r="G965" s="95"/>
      <c r="I965" s="95"/>
      <c r="L965" s="95"/>
    </row>
    <row r="966" spans="4:12">
      <c r="D966" s="95"/>
      <c r="E966" s="95"/>
      <c r="G966" s="95"/>
      <c r="I966" s="95"/>
      <c r="L966" s="95"/>
    </row>
    <row r="967" spans="4:12">
      <c r="D967" s="95"/>
      <c r="E967" s="95"/>
      <c r="G967" s="95"/>
      <c r="I967" s="95"/>
      <c r="L967" s="95"/>
    </row>
    <row r="968" spans="4:12">
      <c r="D968" s="95"/>
      <c r="E968" s="95"/>
      <c r="G968" s="95"/>
      <c r="I968" s="95"/>
      <c r="L968" s="95"/>
    </row>
    <row r="969" spans="4:12">
      <c r="D969" s="95"/>
      <c r="E969" s="95"/>
      <c r="G969" s="95"/>
      <c r="I969" s="95"/>
      <c r="L969" s="95"/>
    </row>
    <row r="970" spans="4:12">
      <c r="D970" s="95"/>
      <c r="E970" s="95"/>
      <c r="G970" s="95"/>
      <c r="I970" s="95"/>
      <c r="L970" s="95"/>
    </row>
    <row r="971" spans="4:12">
      <c r="D971" s="95"/>
      <c r="E971" s="95"/>
      <c r="G971" s="95"/>
      <c r="I971" s="95"/>
      <c r="L971" s="95"/>
    </row>
    <row r="972" spans="4:12">
      <c r="D972" s="95"/>
      <c r="E972" s="95"/>
      <c r="G972" s="95"/>
      <c r="I972" s="95"/>
      <c r="L972" s="95"/>
    </row>
    <row r="973" spans="4:12">
      <c r="D973" s="95"/>
      <c r="E973" s="95"/>
      <c r="G973" s="95"/>
      <c r="I973" s="95"/>
      <c r="L973" s="95"/>
    </row>
    <row r="974" spans="4:12">
      <c r="D974" s="95"/>
      <c r="E974" s="95"/>
      <c r="G974" s="95"/>
      <c r="I974" s="95"/>
      <c r="L974" s="95"/>
    </row>
    <row r="975" spans="4:12">
      <c r="D975" s="95"/>
      <c r="E975" s="95"/>
      <c r="G975" s="95"/>
      <c r="I975" s="95"/>
      <c r="L975" s="95"/>
    </row>
    <row r="976" spans="4:12">
      <c r="D976" s="95"/>
      <c r="E976" s="95"/>
      <c r="G976" s="95"/>
      <c r="I976" s="95"/>
      <c r="L976" s="95"/>
    </row>
    <row r="977" spans="4:12">
      <c r="D977" s="95"/>
      <c r="E977" s="95"/>
      <c r="G977" s="95"/>
      <c r="I977" s="95"/>
      <c r="L977" s="95"/>
    </row>
    <row r="978" spans="4:12">
      <c r="D978" s="95"/>
      <c r="E978" s="95"/>
      <c r="G978" s="95"/>
      <c r="I978" s="95"/>
      <c r="L978" s="95"/>
    </row>
    <row r="979" spans="4:12">
      <c r="D979" s="95"/>
      <c r="E979" s="95"/>
      <c r="G979" s="95"/>
      <c r="I979" s="95"/>
      <c r="L979" s="95"/>
    </row>
    <row r="980" spans="4:12">
      <c r="D980" s="95"/>
      <c r="E980" s="95"/>
      <c r="G980" s="95"/>
      <c r="I980" s="95"/>
      <c r="L980" s="95"/>
    </row>
    <row r="981" spans="4:12">
      <c r="D981" s="95"/>
      <c r="E981" s="95"/>
      <c r="G981" s="95"/>
      <c r="I981" s="95"/>
      <c r="L981" s="95"/>
    </row>
    <row r="982" spans="4:12">
      <c r="D982" s="95"/>
      <c r="E982" s="95"/>
      <c r="G982" s="95"/>
      <c r="I982" s="95"/>
      <c r="L982" s="95"/>
    </row>
    <row r="983" spans="4:12">
      <c r="D983" s="95"/>
      <c r="E983" s="95"/>
      <c r="G983" s="95"/>
      <c r="I983" s="95"/>
      <c r="L983" s="95"/>
    </row>
    <row r="984" spans="4:12">
      <c r="D984" s="95"/>
      <c r="E984" s="95"/>
      <c r="G984" s="95"/>
      <c r="I984" s="95"/>
      <c r="L984" s="95"/>
    </row>
    <row r="985" spans="4:12">
      <c r="D985" s="95"/>
      <c r="E985" s="95"/>
      <c r="G985" s="95"/>
      <c r="I985" s="95"/>
      <c r="L985" s="95"/>
    </row>
    <row r="986" spans="4:12">
      <c r="D986" s="95"/>
      <c r="E986" s="95"/>
      <c r="G986" s="95"/>
      <c r="I986" s="95"/>
      <c r="L986" s="95"/>
    </row>
    <row r="987" spans="4:12">
      <c r="D987" s="95"/>
      <c r="E987" s="95"/>
      <c r="G987" s="95"/>
      <c r="I987" s="95"/>
      <c r="L987" s="95"/>
    </row>
    <row r="988" spans="4:12">
      <c r="D988" s="95"/>
      <c r="E988" s="95"/>
      <c r="G988" s="95"/>
      <c r="I988" s="95"/>
      <c r="L988" s="95"/>
    </row>
    <row r="989" spans="4:12">
      <c r="D989" s="95"/>
      <c r="E989" s="95"/>
      <c r="G989" s="95"/>
      <c r="I989" s="95"/>
      <c r="L989" s="95"/>
    </row>
    <row r="990" spans="4:12">
      <c r="D990" s="95"/>
      <c r="E990" s="95"/>
      <c r="G990" s="95"/>
      <c r="I990" s="95"/>
      <c r="L990" s="95"/>
    </row>
    <row r="991" spans="4:12">
      <c r="D991" s="95"/>
      <c r="E991" s="95"/>
      <c r="G991" s="95"/>
      <c r="I991" s="95"/>
      <c r="L991" s="95"/>
    </row>
    <row r="992" spans="4:12">
      <c r="D992" s="95"/>
      <c r="E992" s="95"/>
      <c r="G992" s="95"/>
      <c r="I992" s="95"/>
      <c r="L992" s="95"/>
    </row>
    <row r="993" spans="4:12">
      <c r="D993" s="95"/>
      <c r="E993" s="95"/>
      <c r="G993" s="95"/>
      <c r="I993" s="95"/>
      <c r="L993" s="95"/>
    </row>
    <row r="994" spans="4:12">
      <c r="D994" s="95"/>
      <c r="E994" s="95"/>
      <c r="G994" s="95"/>
      <c r="I994" s="95"/>
      <c r="L994" s="95"/>
    </row>
    <row r="995" spans="4:12">
      <c r="D995" s="95"/>
      <c r="E995" s="95"/>
      <c r="G995" s="95"/>
      <c r="I995" s="95"/>
      <c r="L995" s="95"/>
    </row>
    <row r="996" spans="4:12">
      <c r="D996" s="95"/>
      <c r="E996" s="95"/>
      <c r="G996" s="95"/>
      <c r="I996" s="95"/>
      <c r="L996" s="95"/>
    </row>
    <row r="997" spans="4:12">
      <c r="D997" s="95"/>
      <c r="E997" s="95"/>
      <c r="G997" s="95"/>
      <c r="I997" s="95"/>
      <c r="L997" s="95"/>
    </row>
    <row r="998" spans="4:12">
      <c r="D998" s="95"/>
      <c r="E998" s="95"/>
      <c r="G998" s="95"/>
      <c r="I998" s="95"/>
      <c r="L998" s="95"/>
    </row>
    <row r="999" spans="4:12">
      <c r="D999" s="95"/>
      <c r="E999" s="95"/>
      <c r="G999" s="95"/>
      <c r="I999" s="95"/>
      <c r="L999" s="95"/>
    </row>
    <row r="1000" spans="4:12">
      <c r="D1000" s="95"/>
      <c r="E1000" s="95"/>
      <c r="G1000" s="95"/>
      <c r="I1000" s="95"/>
      <c r="L1000" s="95"/>
    </row>
    <row r="1001" spans="4:12">
      <c r="D1001" s="95"/>
      <c r="E1001" s="95"/>
      <c r="G1001" s="95"/>
      <c r="I1001" s="95"/>
      <c r="L1001" s="95"/>
    </row>
    <row r="1002" spans="4:12">
      <c r="D1002" s="95"/>
      <c r="E1002" s="95"/>
      <c r="G1002" s="95"/>
      <c r="I1002" s="95"/>
      <c r="L1002" s="95"/>
    </row>
    <row r="1003" spans="4:12">
      <c r="D1003" s="95"/>
      <c r="E1003" s="95"/>
      <c r="G1003" s="95"/>
      <c r="I1003" s="95"/>
      <c r="L1003" s="95"/>
    </row>
    <row r="1004" spans="4:12">
      <c r="D1004" s="95"/>
      <c r="E1004" s="95"/>
      <c r="G1004" s="95"/>
      <c r="I1004" s="95"/>
      <c r="L1004" s="95"/>
    </row>
    <row r="1005" spans="4:12">
      <c r="D1005" s="95"/>
      <c r="E1005" s="95"/>
      <c r="G1005" s="95"/>
      <c r="I1005" s="95"/>
      <c r="L1005" s="95"/>
    </row>
    <row r="1006" spans="4:12">
      <c r="D1006" s="95"/>
      <c r="E1006" s="95"/>
      <c r="G1006" s="95"/>
      <c r="I1006" s="95"/>
      <c r="L1006" s="95"/>
    </row>
    <row r="1007" spans="4:12">
      <c r="D1007" s="95"/>
      <c r="E1007" s="95"/>
      <c r="G1007" s="95"/>
      <c r="I1007" s="95"/>
      <c r="L1007" s="95"/>
    </row>
    <row r="1008" spans="4:12">
      <c r="D1008" s="95"/>
      <c r="E1008" s="95"/>
      <c r="G1008" s="95"/>
      <c r="I1008" s="95"/>
      <c r="L1008" s="95"/>
    </row>
    <row r="1009" spans="4:12">
      <c r="D1009" s="95"/>
      <c r="E1009" s="95"/>
      <c r="G1009" s="95"/>
      <c r="I1009" s="95"/>
      <c r="L1009" s="95"/>
    </row>
    <row r="1010" spans="4:12">
      <c r="D1010" s="95"/>
      <c r="E1010" s="95"/>
      <c r="G1010" s="95"/>
      <c r="I1010" s="95"/>
      <c r="L1010" s="95"/>
    </row>
    <row r="1011" spans="4:12">
      <c r="D1011" s="95"/>
      <c r="E1011" s="95"/>
      <c r="G1011" s="95"/>
      <c r="I1011" s="95"/>
      <c r="L1011" s="95"/>
    </row>
    <row r="1012" spans="4:12">
      <c r="D1012" s="95"/>
      <c r="E1012" s="95"/>
      <c r="G1012" s="95"/>
      <c r="I1012" s="95"/>
      <c r="L1012" s="95"/>
    </row>
    <row r="1013" spans="4:12">
      <c r="D1013" s="95"/>
      <c r="E1013" s="95"/>
      <c r="G1013" s="95"/>
      <c r="I1013" s="95"/>
      <c r="L1013" s="95"/>
    </row>
    <row r="1014" spans="4:12">
      <c r="D1014" s="95"/>
      <c r="E1014" s="95"/>
      <c r="G1014" s="95"/>
      <c r="I1014" s="95"/>
      <c r="L1014" s="95"/>
    </row>
    <row r="1015" spans="4:12">
      <c r="D1015" s="95"/>
      <c r="E1015" s="95"/>
      <c r="G1015" s="95"/>
      <c r="I1015" s="95"/>
      <c r="L1015" s="95"/>
    </row>
    <row r="1016" spans="4:12">
      <c r="D1016" s="95"/>
      <c r="E1016" s="95"/>
      <c r="G1016" s="95"/>
      <c r="I1016" s="95"/>
      <c r="L1016" s="95"/>
    </row>
    <row r="1017" spans="4:12">
      <c r="D1017" s="95"/>
      <c r="E1017" s="95"/>
      <c r="G1017" s="95"/>
      <c r="I1017" s="95"/>
      <c r="L1017" s="95"/>
    </row>
    <row r="1018" spans="4:12">
      <c r="D1018" s="95"/>
      <c r="E1018" s="95"/>
      <c r="G1018" s="95"/>
      <c r="I1018" s="95"/>
      <c r="L1018" s="95"/>
    </row>
    <row r="1019" spans="4:12">
      <c r="D1019" s="95"/>
      <c r="E1019" s="95"/>
      <c r="G1019" s="95"/>
      <c r="I1019" s="95"/>
      <c r="L1019" s="95"/>
    </row>
    <row r="1020" spans="4:12">
      <c r="D1020" s="95"/>
      <c r="E1020" s="95"/>
      <c r="G1020" s="95"/>
      <c r="I1020" s="95"/>
      <c r="L1020" s="95"/>
    </row>
    <row r="1021" spans="4:12">
      <c r="D1021" s="95"/>
      <c r="E1021" s="95"/>
      <c r="G1021" s="95"/>
      <c r="I1021" s="95"/>
      <c r="L1021" s="95"/>
    </row>
    <row r="1022" spans="4:12">
      <c r="D1022" s="95"/>
      <c r="E1022" s="95"/>
      <c r="G1022" s="95"/>
      <c r="I1022" s="95"/>
      <c r="L1022" s="95"/>
    </row>
    <row r="1023" spans="4:12">
      <c r="D1023" s="95"/>
      <c r="E1023" s="95"/>
      <c r="G1023" s="95"/>
      <c r="I1023" s="95"/>
      <c r="L1023" s="95"/>
    </row>
    <row r="1024" spans="4:12">
      <c r="D1024" s="95"/>
      <c r="E1024" s="95"/>
      <c r="G1024" s="95"/>
      <c r="I1024" s="95"/>
      <c r="L1024" s="95"/>
    </row>
    <row r="1025" spans="4:12">
      <c r="D1025" s="95"/>
      <c r="E1025" s="95"/>
      <c r="G1025" s="95"/>
      <c r="I1025" s="95"/>
      <c r="L1025" s="95"/>
    </row>
    <row r="1026" spans="4:12">
      <c r="D1026" s="95"/>
      <c r="E1026" s="95"/>
      <c r="G1026" s="95"/>
      <c r="I1026" s="95"/>
      <c r="L1026" s="95"/>
    </row>
    <row r="1027" spans="4:12">
      <c r="D1027" s="95"/>
      <c r="E1027" s="95"/>
      <c r="G1027" s="95"/>
      <c r="I1027" s="95"/>
      <c r="L1027" s="95"/>
    </row>
    <row r="1028" spans="4:12">
      <c r="D1028" s="95"/>
      <c r="E1028" s="95"/>
      <c r="G1028" s="95"/>
      <c r="I1028" s="95"/>
      <c r="L1028" s="95"/>
    </row>
    <row r="1029" spans="4:12">
      <c r="D1029" s="95"/>
      <c r="E1029" s="95"/>
      <c r="G1029" s="95"/>
      <c r="I1029" s="95"/>
      <c r="L1029" s="95"/>
    </row>
    <row r="1030" spans="4:12">
      <c r="D1030" s="95"/>
      <c r="E1030" s="95"/>
      <c r="G1030" s="95"/>
      <c r="I1030" s="95"/>
      <c r="L1030" s="95"/>
    </row>
    <row r="1031" spans="4:12">
      <c r="D1031" s="95"/>
      <c r="E1031" s="95"/>
      <c r="G1031" s="95"/>
      <c r="I1031" s="95"/>
      <c r="L1031" s="95"/>
    </row>
    <row r="1032" spans="4:12">
      <c r="D1032" s="95"/>
      <c r="E1032" s="95"/>
      <c r="G1032" s="95"/>
      <c r="I1032" s="95"/>
      <c r="L1032" s="95"/>
    </row>
    <row r="1033" spans="4:12">
      <c r="D1033" s="95"/>
      <c r="E1033" s="95"/>
      <c r="G1033" s="95"/>
      <c r="I1033" s="95"/>
      <c r="L1033" s="95"/>
    </row>
    <row r="1034" spans="4:12">
      <c r="D1034" s="95"/>
      <c r="E1034" s="95"/>
      <c r="G1034" s="95"/>
      <c r="I1034" s="95"/>
      <c r="L1034" s="95"/>
    </row>
    <row r="1035" spans="4:12">
      <c r="D1035" s="95"/>
      <c r="E1035" s="95"/>
      <c r="G1035" s="95"/>
      <c r="I1035" s="95"/>
      <c r="L1035" s="95"/>
    </row>
    <row r="1036" spans="4:12">
      <c r="D1036" s="95"/>
      <c r="E1036" s="95"/>
      <c r="G1036" s="95"/>
      <c r="I1036" s="95"/>
      <c r="L1036" s="95"/>
    </row>
    <row r="1037" spans="4:12">
      <c r="D1037" s="95"/>
      <c r="E1037" s="95"/>
      <c r="G1037" s="95"/>
      <c r="I1037" s="95"/>
      <c r="L1037" s="95"/>
    </row>
    <row r="1038" spans="4:12">
      <c r="D1038" s="95"/>
      <c r="E1038" s="95"/>
      <c r="G1038" s="95"/>
      <c r="I1038" s="95"/>
      <c r="L1038" s="95"/>
    </row>
    <row r="1039" spans="4:12">
      <c r="D1039" s="95"/>
      <c r="E1039" s="95"/>
      <c r="G1039" s="95"/>
      <c r="I1039" s="95"/>
      <c r="L1039" s="95"/>
    </row>
    <row r="1040" spans="4:12">
      <c r="D1040" s="95"/>
      <c r="E1040" s="95"/>
      <c r="G1040" s="95"/>
      <c r="I1040" s="95"/>
      <c r="L1040" s="95"/>
    </row>
    <row r="1041" spans="4:12">
      <c r="D1041" s="95"/>
      <c r="E1041" s="95"/>
      <c r="G1041" s="95"/>
      <c r="I1041" s="95"/>
      <c r="L1041" s="95"/>
    </row>
    <row r="1042" spans="4:12">
      <c r="D1042" s="95"/>
      <c r="E1042" s="95"/>
      <c r="G1042" s="95"/>
      <c r="I1042" s="95"/>
      <c r="L1042" s="95"/>
    </row>
    <row r="1043" spans="4:12">
      <c r="D1043" s="95"/>
      <c r="E1043" s="95"/>
      <c r="G1043" s="95"/>
      <c r="I1043" s="95"/>
      <c r="L1043" s="95"/>
    </row>
    <row r="1044" spans="4:12">
      <c r="D1044" s="95"/>
      <c r="E1044" s="95"/>
      <c r="G1044" s="95"/>
      <c r="I1044" s="95"/>
      <c r="L1044" s="95"/>
    </row>
    <row r="1045" spans="4:12">
      <c r="D1045" s="95"/>
      <c r="E1045" s="95"/>
      <c r="G1045" s="95"/>
      <c r="I1045" s="95"/>
      <c r="L1045" s="95"/>
    </row>
    <row r="1046" spans="4:12">
      <c r="D1046" s="95"/>
      <c r="E1046" s="95"/>
      <c r="G1046" s="95"/>
      <c r="I1046" s="95"/>
      <c r="L1046" s="95"/>
    </row>
    <row r="1047" spans="4:12">
      <c r="D1047" s="95"/>
      <c r="E1047" s="95"/>
      <c r="G1047" s="95"/>
      <c r="I1047" s="95"/>
      <c r="L1047" s="95"/>
    </row>
    <row r="1048" spans="4:12">
      <c r="D1048" s="95"/>
      <c r="E1048" s="95"/>
      <c r="G1048" s="95"/>
      <c r="I1048" s="95"/>
      <c r="L1048" s="95"/>
    </row>
    <row r="1049" spans="4:12">
      <c r="D1049" s="95"/>
      <c r="E1049" s="95"/>
      <c r="G1049" s="95"/>
      <c r="I1049" s="95"/>
      <c r="L1049" s="95"/>
    </row>
    <row r="1050" spans="4:12">
      <c r="D1050" s="95"/>
      <c r="E1050" s="95"/>
      <c r="G1050" s="95"/>
      <c r="I1050" s="95"/>
      <c r="L1050" s="95"/>
    </row>
    <row r="1051" spans="4:12">
      <c r="D1051" s="95"/>
      <c r="E1051" s="95"/>
      <c r="G1051" s="95"/>
      <c r="I1051" s="95"/>
      <c r="L1051" s="95"/>
    </row>
    <row r="1052" spans="4:12">
      <c r="D1052" s="95"/>
      <c r="E1052" s="95"/>
      <c r="G1052" s="95"/>
      <c r="I1052" s="95"/>
      <c r="L1052" s="95"/>
    </row>
    <row r="1053" spans="4:12">
      <c r="D1053" s="95"/>
      <c r="E1053" s="95"/>
      <c r="G1053" s="95"/>
      <c r="I1053" s="95"/>
      <c r="L1053" s="95"/>
    </row>
    <row r="1054" spans="4:12">
      <c r="D1054" s="95"/>
      <c r="E1054" s="95"/>
      <c r="G1054" s="95"/>
      <c r="I1054" s="95"/>
      <c r="L1054" s="95"/>
    </row>
    <row r="1055" spans="4:12">
      <c r="D1055" s="95"/>
      <c r="E1055" s="95"/>
      <c r="G1055" s="95"/>
      <c r="I1055" s="95"/>
      <c r="L1055" s="95"/>
    </row>
    <row r="1056" spans="4:12">
      <c r="D1056" s="95"/>
      <c r="E1056" s="95"/>
      <c r="G1056" s="95"/>
      <c r="I1056" s="95"/>
      <c r="L1056" s="95"/>
    </row>
    <row r="1057" spans="4:12">
      <c r="D1057" s="95"/>
      <c r="E1057" s="95"/>
      <c r="G1057" s="95"/>
      <c r="I1057" s="95"/>
      <c r="L1057" s="95"/>
    </row>
    <row r="1058" spans="4:12">
      <c r="D1058" s="95"/>
      <c r="E1058" s="95"/>
      <c r="G1058" s="95"/>
      <c r="I1058" s="95"/>
      <c r="L1058" s="95"/>
    </row>
    <row r="1059" spans="4:12">
      <c r="D1059" s="95"/>
      <c r="E1059" s="95"/>
      <c r="G1059" s="95"/>
      <c r="I1059" s="95"/>
      <c r="L1059" s="95"/>
    </row>
    <row r="1060" spans="4:12">
      <c r="D1060" s="95"/>
      <c r="E1060" s="95"/>
      <c r="G1060" s="95"/>
      <c r="I1060" s="95"/>
      <c r="L1060" s="95"/>
    </row>
    <row r="1061" spans="4:12">
      <c r="D1061" s="95"/>
      <c r="E1061" s="95"/>
      <c r="G1061" s="95"/>
      <c r="I1061" s="95"/>
      <c r="L1061" s="95"/>
    </row>
    <row r="1062" spans="4:12">
      <c r="D1062" s="95"/>
      <c r="E1062" s="95"/>
      <c r="G1062" s="95"/>
      <c r="I1062" s="95"/>
      <c r="L1062" s="95"/>
    </row>
    <row r="1063" spans="4:12">
      <c r="D1063" s="95"/>
      <c r="E1063" s="95"/>
      <c r="G1063" s="95"/>
      <c r="I1063" s="95"/>
      <c r="L1063" s="95"/>
    </row>
    <row r="1064" spans="4:12">
      <c r="D1064" s="95"/>
      <c r="E1064" s="95"/>
      <c r="G1064" s="95"/>
      <c r="I1064" s="95"/>
      <c r="L1064" s="95"/>
    </row>
    <row r="1065" spans="4:12">
      <c r="D1065" s="95"/>
      <c r="E1065" s="95"/>
      <c r="G1065" s="95"/>
      <c r="I1065" s="95"/>
      <c r="L1065" s="95"/>
    </row>
    <row r="1066" spans="4:12">
      <c r="D1066" s="95"/>
      <c r="E1066" s="95"/>
      <c r="G1066" s="95"/>
      <c r="I1066" s="95"/>
      <c r="L1066" s="95"/>
    </row>
    <row r="1067" spans="4:12">
      <c r="D1067" s="95"/>
      <c r="E1067" s="95"/>
      <c r="G1067" s="95"/>
      <c r="I1067" s="95"/>
      <c r="L1067" s="95"/>
    </row>
    <row r="1068" spans="4:12">
      <c r="D1068" s="95"/>
      <c r="E1068" s="95"/>
      <c r="G1068" s="95"/>
      <c r="I1068" s="95"/>
      <c r="L1068" s="95"/>
    </row>
    <row r="1069" spans="4:12">
      <c r="D1069" s="95"/>
      <c r="E1069" s="95"/>
      <c r="G1069" s="95"/>
      <c r="I1069" s="95"/>
      <c r="L1069" s="95"/>
    </row>
    <row r="1070" spans="4:12">
      <c r="D1070" s="95"/>
      <c r="E1070" s="95"/>
      <c r="G1070" s="95"/>
      <c r="I1070" s="95"/>
      <c r="L1070" s="95"/>
    </row>
    <row r="1071" spans="4:12">
      <c r="D1071" s="95"/>
      <c r="E1071" s="95"/>
      <c r="G1071" s="95"/>
      <c r="I1071" s="95"/>
      <c r="L1071" s="95"/>
    </row>
    <row r="1072" spans="4:12">
      <c r="D1072" s="95"/>
      <c r="E1072" s="95"/>
      <c r="G1072" s="95"/>
      <c r="I1072" s="95"/>
      <c r="L1072" s="95"/>
    </row>
    <row r="1073" spans="4:12">
      <c r="D1073" s="95"/>
      <c r="E1073" s="95"/>
      <c r="G1073" s="95"/>
      <c r="I1073" s="95"/>
      <c r="L1073" s="95"/>
    </row>
    <row r="1074" spans="4:12">
      <c r="D1074" s="95"/>
      <c r="E1074" s="95"/>
      <c r="G1074" s="95"/>
      <c r="I1074" s="95"/>
      <c r="L1074" s="95"/>
    </row>
    <row r="1075" spans="4:12">
      <c r="D1075" s="95"/>
      <c r="E1075" s="95"/>
      <c r="G1075" s="95"/>
      <c r="I1075" s="95"/>
      <c r="L1075" s="95"/>
    </row>
    <row r="1076" spans="4:12">
      <c r="D1076" s="95"/>
      <c r="E1076" s="95"/>
      <c r="G1076" s="95"/>
      <c r="I1076" s="95"/>
      <c r="L1076" s="95"/>
    </row>
    <row r="1077" spans="4:12">
      <c r="D1077" s="95"/>
      <c r="E1077" s="95"/>
      <c r="G1077" s="95"/>
      <c r="I1077" s="95"/>
      <c r="L1077" s="95"/>
    </row>
    <row r="1078" spans="4:12">
      <c r="D1078" s="95"/>
      <c r="E1078" s="95"/>
      <c r="G1078" s="95"/>
      <c r="I1078" s="95"/>
      <c r="L1078" s="95"/>
    </row>
    <row r="1079" spans="4:12">
      <c r="D1079" s="95"/>
      <c r="E1079" s="95"/>
      <c r="G1079" s="95"/>
      <c r="I1079" s="95"/>
      <c r="L1079" s="95"/>
    </row>
    <row r="1080" spans="4:12">
      <c r="D1080" s="95"/>
      <c r="E1080" s="95"/>
      <c r="G1080" s="95"/>
      <c r="I1080" s="95"/>
      <c r="L1080" s="95"/>
    </row>
    <row r="1081" spans="4:12">
      <c r="D1081" s="95"/>
      <c r="E1081" s="95"/>
      <c r="G1081" s="95"/>
      <c r="I1081" s="95"/>
      <c r="L1081" s="95"/>
    </row>
    <row r="1082" spans="4:12">
      <c r="D1082" s="95"/>
      <c r="E1082" s="95"/>
      <c r="G1082" s="95"/>
      <c r="I1082" s="95"/>
      <c r="L1082" s="95"/>
    </row>
    <row r="1083" spans="4:12">
      <c r="D1083" s="95"/>
      <c r="E1083" s="95"/>
      <c r="G1083" s="95"/>
      <c r="I1083" s="95"/>
      <c r="L1083" s="95"/>
    </row>
    <row r="1084" spans="4:12">
      <c r="D1084" s="95"/>
      <c r="E1084" s="95"/>
      <c r="G1084" s="95"/>
      <c r="I1084" s="95"/>
      <c r="L1084" s="95"/>
    </row>
    <row r="1085" spans="4:12">
      <c r="D1085" s="95"/>
      <c r="E1085" s="95"/>
      <c r="G1085" s="95"/>
      <c r="I1085" s="95"/>
      <c r="L1085" s="95"/>
    </row>
    <row r="1086" spans="4:12">
      <c r="D1086" s="95"/>
      <c r="E1086" s="95"/>
      <c r="G1086" s="95"/>
      <c r="I1086" s="95"/>
      <c r="L1086" s="95"/>
    </row>
    <row r="1087" spans="4:12">
      <c r="D1087" s="95"/>
      <c r="E1087" s="95"/>
      <c r="G1087" s="95"/>
      <c r="I1087" s="95"/>
      <c r="L1087" s="95"/>
    </row>
    <row r="1088" spans="4:12">
      <c r="D1088" s="95"/>
      <c r="E1088" s="95"/>
      <c r="G1088" s="95"/>
      <c r="I1088" s="95"/>
      <c r="L1088" s="95"/>
    </row>
    <row r="1089" spans="4:12">
      <c r="D1089" s="95"/>
      <c r="E1089" s="95"/>
      <c r="G1089" s="95"/>
      <c r="I1089" s="95"/>
      <c r="L1089" s="95"/>
    </row>
    <row r="1090" spans="4:12">
      <c r="D1090" s="95"/>
      <c r="E1090" s="95"/>
      <c r="G1090" s="95"/>
      <c r="I1090" s="95"/>
      <c r="L1090" s="95"/>
    </row>
    <row r="1091" spans="4:12">
      <c r="D1091" s="95"/>
      <c r="E1091" s="95"/>
      <c r="G1091" s="95"/>
      <c r="I1091" s="95"/>
      <c r="L1091" s="95"/>
    </row>
    <row r="1092" spans="4:12">
      <c r="D1092" s="95"/>
      <c r="E1092" s="95"/>
      <c r="G1092" s="95"/>
      <c r="I1092" s="95"/>
      <c r="L1092" s="95"/>
    </row>
    <row r="1093" spans="4:12">
      <c r="D1093" s="95"/>
      <c r="E1093" s="95"/>
      <c r="G1093" s="95"/>
      <c r="I1093" s="95"/>
      <c r="L1093" s="95"/>
    </row>
    <row r="1094" spans="4:12">
      <c r="D1094" s="95"/>
      <c r="E1094" s="95"/>
      <c r="G1094" s="95"/>
      <c r="I1094" s="95"/>
      <c r="L1094" s="95"/>
    </row>
    <row r="1095" spans="4:12">
      <c r="D1095" s="95"/>
      <c r="E1095" s="95"/>
      <c r="G1095" s="95"/>
      <c r="I1095" s="95"/>
      <c r="L1095" s="95"/>
    </row>
    <row r="1096" spans="4:12">
      <c r="D1096" s="95"/>
      <c r="E1096" s="95"/>
      <c r="G1096" s="95"/>
      <c r="I1096" s="95"/>
      <c r="L1096" s="95"/>
    </row>
    <row r="1097" spans="4:12">
      <c r="D1097" s="95"/>
      <c r="E1097" s="95"/>
      <c r="G1097" s="95"/>
      <c r="I1097" s="95"/>
      <c r="L1097" s="95"/>
    </row>
    <row r="1098" spans="4:12">
      <c r="D1098" s="95"/>
      <c r="E1098" s="95"/>
      <c r="G1098" s="95"/>
      <c r="I1098" s="95"/>
      <c r="L1098" s="95"/>
    </row>
    <row r="1099" spans="4:12">
      <c r="D1099" s="95"/>
      <c r="E1099" s="95"/>
      <c r="G1099" s="95"/>
      <c r="I1099" s="95"/>
      <c r="L1099" s="95"/>
    </row>
    <row r="1100" spans="4:12">
      <c r="D1100" s="95"/>
      <c r="E1100" s="95"/>
      <c r="G1100" s="95"/>
      <c r="I1100" s="95"/>
      <c r="L1100" s="95"/>
    </row>
    <row r="1101" spans="4:12">
      <c r="D1101" s="95"/>
      <c r="E1101" s="95"/>
      <c r="G1101" s="95"/>
      <c r="I1101" s="95"/>
      <c r="L1101" s="95"/>
    </row>
    <row r="1102" spans="4:12">
      <c r="D1102" s="95"/>
      <c r="E1102" s="95"/>
      <c r="G1102" s="95"/>
      <c r="I1102" s="95"/>
      <c r="L1102" s="95"/>
    </row>
    <row r="1103" spans="4:12">
      <c r="D1103" s="95"/>
      <c r="E1103" s="95"/>
      <c r="G1103" s="95"/>
      <c r="I1103" s="95"/>
      <c r="L1103" s="95"/>
    </row>
    <row r="1104" spans="4:12">
      <c r="D1104" s="95"/>
      <c r="E1104" s="95"/>
      <c r="G1104" s="95"/>
      <c r="I1104" s="95"/>
      <c r="L1104" s="95"/>
    </row>
    <row r="1105" spans="4:12">
      <c r="D1105" s="95"/>
      <c r="E1105" s="95"/>
      <c r="G1105" s="95"/>
      <c r="I1105" s="95"/>
      <c r="L1105" s="95"/>
    </row>
    <row r="1106" spans="4:12">
      <c r="D1106" s="95"/>
      <c r="E1106" s="95"/>
      <c r="G1106" s="95"/>
      <c r="I1106" s="95"/>
      <c r="L1106" s="95"/>
    </row>
    <row r="1107" spans="4:12">
      <c r="D1107" s="95"/>
      <c r="E1107" s="95"/>
      <c r="G1107" s="95"/>
      <c r="I1107" s="95"/>
      <c r="L1107" s="95"/>
    </row>
    <row r="1108" spans="4:12">
      <c r="D1108" s="95"/>
      <c r="E1108" s="95"/>
      <c r="G1108" s="95"/>
      <c r="I1108" s="95"/>
      <c r="L1108" s="95"/>
    </row>
    <row r="1109" spans="4:12">
      <c r="D1109" s="95"/>
      <c r="E1109" s="95"/>
      <c r="G1109" s="95"/>
      <c r="I1109" s="95"/>
      <c r="L1109" s="95"/>
    </row>
    <row r="1110" spans="4:12">
      <c r="D1110" s="95"/>
      <c r="E1110" s="95"/>
      <c r="G1110" s="95"/>
      <c r="I1110" s="95"/>
      <c r="L1110" s="95"/>
    </row>
    <row r="1111" spans="4:12">
      <c r="D1111" s="95"/>
      <c r="E1111" s="95"/>
      <c r="G1111" s="95"/>
      <c r="I1111" s="95"/>
      <c r="L1111" s="95"/>
    </row>
    <row r="1112" spans="4:12">
      <c r="D1112" s="95"/>
      <c r="E1112" s="95"/>
      <c r="G1112" s="95"/>
      <c r="I1112" s="95"/>
      <c r="L1112" s="95"/>
    </row>
    <row r="1113" spans="4:12">
      <c r="D1113" s="95"/>
      <c r="E1113" s="95"/>
      <c r="G1113" s="95"/>
      <c r="I1113" s="95"/>
      <c r="L1113" s="95"/>
    </row>
    <row r="1114" spans="4:12">
      <c r="D1114" s="95"/>
      <c r="E1114" s="95"/>
      <c r="G1114" s="95"/>
      <c r="I1114" s="95"/>
      <c r="L1114" s="95"/>
    </row>
    <row r="1115" spans="4:12">
      <c r="D1115" s="95"/>
      <c r="E1115" s="95"/>
      <c r="G1115" s="95"/>
      <c r="I1115" s="95"/>
      <c r="L1115" s="95"/>
    </row>
    <row r="1116" spans="4:12">
      <c r="D1116" s="95"/>
      <c r="E1116" s="95"/>
      <c r="G1116" s="95"/>
      <c r="I1116" s="95"/>
      <c r="L1116" s="95"/>
    </row>
    <row r="1117" spans="4:12">
      <c r="D1117" s="95"/>
      <c r="E1117" s="95"/>
      <c r="G1117" s="95"/>
      <c r="I1117" s="95"/>
      <c r="L1117" s="95"/>
    </row>
    <row r="1118" spans="4:12">
      <c r="D1118" s="95"/>
      <c r="E1118" s="95"/>
      <c r="G1118" s="95"/>
      <c r="I1118" s="95"/>
      <c r="L1118" s="95"/>
    </row>
    <row r="1119" spans="4:12">
      <c r="D1119" s="95"/>
      <c r="E1119" s="95"/>
      <c r="G1119" s="95"/>
      <c r="I1119" s="95"/>
      <c r="L1119" s="95"/>
    </row>
    <row r="1120" spans="4:12">
      <c r="D1120" s="95"/>
      <c r="E1120" s="95"/>
      <c r="G1120" s="95"/>
      <c r="I1120" s="95"/>
      <c r="L1120" s="95"/>
    </row>
    <row r="1121" spans="4:12">
      <c r="D1121" s="95"/>
      <c r="E1121" s="95"/>
      <c r="G1121" s="95"/>
      <c r="I1121" s="95"/>
      <c r="L1121" s="95"/>
    </row>
    <row r="1122" spans="4:12">
      <c r="D1122" s="95"/>
      <c r="E1122" s="95"/>
      <c r="G1122" s="95"/>
      <c r="I1122" s="95"/>
      <c r="L1122" s="95"/>
    </row>
    <row r="1123" spans="4:12">
      <c r="D1123" s="95"/>
      <c r="E1123" s="95"/>
      <c r="G1123" s="95"/>
      <c r="I1123" s="95"/>
      <c r="L1123" s="95"/>
    </row>
    <row r="1124" spans="4:12">
      <c r="D1124" s="95"/>
      <c r="E1124" s="95"/>
      <c r="G1124" s="95"/>
      <c r="I1124" s="95"/>
      <c r="L1124" s="95"/>
    </row>
    <row r="1125" spans="4:12">
      <c r="D1125" s="95"/>
      <c r="E1125" s="95"/>
      <c r="G1125" s="95"/>
      <c r="I1125" s="95"/>
      <c r="L1125" s="95"/>
    </row>
    <row r="1126" spans="4:12">
      <c r="D1126" s="95"/>
      <c r="E1126" s="95"/>
      <c r="G1126" s="95"/>
      <c r="I1126" s="95"/>
      <c r="L1126" s="95"/>
    </row>
    <row r="1127" spans="4:12">
      <c r="D1127" s="95"/>
      <c r="E1127" s="95"/>
      <c r="G1127" s="95"/>
      <c r="I1127" s="95"/>
      <c r="L1127" s="95"/>
    </row>
    <row r="1128" spans="4:12">
      <c r="D1128" s="95"/>
      <c r="E1128" s="95"/>
      <c r="G1128" s="95"/>
      <c r="I1128" s="95"/>
      <c r="L1128" s="95"/>
    </row>
    <row r="1129" spans="4:12">
      <c r="D1129" s="95"/>
      <c r="E1129" s="95"/>
      <c r="G1129" s="95"/>
      <c r="I1129" s="95"/>
      <c r="L1129" s="95"/>
    </row>
    <row r="1130" spans="4:12">
      <c r="D1130" s="95"/>
      <c r="E1130" s="95"/>
      <c r="G1130" s="95"/>
      <c r="I1130" s="95"/>
      <c r="L1130" s="95"/>
    </row>
    <row r="1131" spans="4:12">
      <c r="D1131" s="95"/>
      <c r="E1131" s="95"/>
      <c r="G1131" s="95"/>
      <c r="I1131" s="95"/>
      <c r="L1131" s="95"/>
    </row>
    <row r="1132" spans="4:12">
      <c r="D1132" s="95"/>
      <c r="E1132" s="95"/>
      <c r="G1132" s="95"/>
      <c r="I1132" s="95"/>
      <c r="L1132" s="95"/>
    </row>
    <row r="1133" spans="4:12">
      <c r="D1133" s="95"/>
      <c r="E1133" s="95"/>
      <c r="G1133" s="95"/>
      <c r="I1133" s="95"/>
      <c r="L1133" s="95"/>
    </row>
    <row r="1134" spans="4:12">
      <c r="D1134" s="95"/>
      <c r="E1134" s="95"/>
      <c r="G1134" s="95"/>
      <c r="I1134" s="95"/>
      <c r="L1134" s="95"/>
    </row>
    <row r="1135" spans="4:12">
      <c r="D1135" s="95"/>
      <c r="E1135" s="95"/>
      <c r="G1135" s="95"/>
      <c r="I1135" s="95"/>
      <c r="L1135" s="95"/>
    </row>
    <row r="1136" spans="4:12">
      <c r="D1136" s="95"/>
      <c r="E1136" s="95"/>
      <c r="G1136" s="95"/>
      <c r="I1136" s="95"/>
      <c r="L1136" s="95"/>
    </row>
    <row r="1137" spans="4:12">
      <c r="D1137" s="95"/>
      <c r="E1137" s="95"/>
      <c r="G1137" s="95"/>
      <c r="I1137" s="95"/>
      <c r="L1137" s="95"/>
    </row>
    <row r="1138" spans="4:12">
      <c r="D1138" s="95"/>
      <c r="E1138" s="95"/>
      <c r="G1138" s="95"/>
      <c r="I1138" s="95"/>
      <c r="L1138" s="95"/>
    </row>
    <row r="1139" spans="4:12">
      <c r="D1139" s="95"/>
      <c r="E1139" s="95"/>
      <c r="G1139" s="95"/>
      <c r="I1139" s="95"/>
      <c r="L1139" s="95"/>
    </row>
    <row r="1140" spans="4:12">
      <c r="D1140" s="95"/>
      <c r="E1140" s="95"/>
      <c r="G1140" s="95"/>
      <c r="I1140" s="95"/>
      <c r="L1140" s="95"/>
    </row>
    <row r="1141" spans="4:12">
      <c r="D1141" s="95"/>
      <c r="E1141" s="95"/>
      <c r="G1141" s="95"/>
      <c r="I1141" s="95"/>
      <c r="L1141" s="95"/>
    </row>
    <row r="1142" spans="4:12">
      <c r="D1142" s="95"/>
      <c r="E1142" s="95"/>
      <c r="G1142" s="95"/>
      <c r="I1142" s="95"/>
      <c r="L1142" s="95"/>
    </row>
    <row r="1143" spans="4:12">
      <c r="D1143" s="95"/>
      <c r="E1143" s="95"/>
      <c r="G1143" s="95"/>
      <c r="I1143" s="95"/>
      <c r="L1143" s="95"/>
    </row>
    <row r="1144" spans="4:12">
      <c r="D1144" s="95"/>
      <c r="E1144" s="95"/>
      <c r="G1144" s="95"/>
      <c r="I1144" s="95"/>
      <c r="L1144" s="95"/>
    </row>
    <row r="1145" spans="4:12">
      <c r="D1145" s="95"/>
      <c r="E1145" s="95"/>
      <c r="G1145" s="95"/>
      <c r="I1145" s="95"/>
      <c r="L1145" s="95"/>
    </row>
    <row r="1146" spans="4:12">
      <c r="D1146" s="95"/>
      <c r="E1146" s="95"/>
      <c r="G1146" s="95"/>
      <c r="I1146" s="95"/>
      <c r="L1146" s="95"/>
    </row>
    <row r="1147" spans="4:12">
      <c r="D1147" s="95"/>
      <c r="E1147" s="95"/>
      <c r="G1147" s="95"/>
      <c r="I1147" s="95"/>
      <c r="L1147" s="95"/>
    </row>
    <row r="1148" spans="4:12">
      <c r="D1148" s="95"/>
      <c r="E1148" s="95"/>
      <c r="G1148" s="95"/>
      <c r="I1148" s="95"/>
      <c r="L1148" s="95"/>
    </row>
    <row r="1149" spans="4:12">
      <c r="D1149" s="95"/>
      <c r="E1149" s="95"/>
      <c r="G1149" s="95"/>
      <c r="I1149" s="95"/>
      <c r="L1149" s="95"/>
    </row>
    <row r="1150" spans="4:12">
      <c r="D1150" s="95"/>
      <c r="E1150" s="95"/>
      <c r="G1150" s="95"/>
      <c r="I1150" s="95"/>
      <c r="L1150" s="95"/>
    </row>
    <row r="1151" spans="4:12">
      <c r="D1151" s="95"/>
      <c r="E1151" s="95"/>
      <c r="G1151" s="95"/>
      <c r="I1151" s="95"/>
      <c r="L1151" s="95"/>
    </row>
    <row r="1152" spans="4:12">
      <c r="D1152" s="95"/>
      <c r="E1152" s="95"/>
      <c r="G1152" s="95"/>
      <c r="I1152" s="95"/>
      <c r="L1152" s="95"/>
    </row>
    <row r="1153" spans="4:12">
      <c r="D1153" s="95"/>
      <c r="E1153" s="95"/>
      <c r="G1153" s="95"/>
      <c r="I1153" s="95"/>
      <c r="L1153" s="95"/>
    </row>
    <row r="1154" spans="4:12">
      <c r="D1154" s="95"/>
      <c r="E1154" s="95"/>
      <c r="G1154" s="95"/>
      <c r="I1154" s="95"/>
      <c r="L1154" s="95"/>
    </row>
    <row r="1155" spans="4:12">
      <c r="D1155" s="95"/>
      <c r="E1155" s="95"/>
      <c r="G1155" s="95"/>
      <c r="I1155" s="95"/>
      <c r="L1155" s="95"/>
    </row>
    <row r="1156" spans="4:12">
      <c r="D1156" s="95"/>
      <c r="E1156" s="95"/>
      <c r="G1156" s="95"/>
      <c r="I1156" s="95"/>
      <c r="L1156" s="95"/>
    </row>
    <row r="1157" spans="4:12">
      <c r="D1157" s="95"/>
      <c r="E1157" s="95"/>
      <c r="G1157" s="95"/>
      <c r="I1157" s="95"/>
      <c r="L1157" s="95"/>
    </row>
    <row r="1158" spans="4:12">
      <c r="D1158" s="95"/>
      <c r="E1158" s="95"/>
      <c r="G1158" s="95"/>
      <c r="I1158" s="95"/>
      <c r="L1158" s="95"/>
    </row>
    <row r="1159" spans="4:12">
      <c r="D1159" s="95"/>
      <c r="E1159" s="95"/>
      <c r="G1159" s="95"/>
      <c r="I1159" s="95"/>
      <c r="L1159" s="95"/>
    </row>
    <row r="1160" spans="4:12">
      <c r="D1160" s="95"/>
      <c r="E1160" s="95"/>
      <c r="G1160" s="95"/>
      <c r="I1160" s="95"/>
      <c r="L1160" s="95"/>
    </row>
    <row r="1161" spans="4:12">
      <c r="D1161" s="95"/>
      <c r="E1161" s="95"/>
      <c r="G1161" s="95"/>
      <c r="I1161" s="95"/>
      <c r="L1161" s="95"/>
    </row>
    <row r="1162" spans="4:12">
      <c r="D1162" s="95"/>
      <c r="E1162" s="95"/>
      <c r="G1162" s="95"/>
      <c r="I1162" s="95"/>
      <c r="L1162" s="95"/>
    </row>
    <row r="1163" spans="4:12">
      <c r="D1163" s="95"/>
      <c r="E1163" s="95"/>
      <c r="G1163" s="95"/>
      <c r="I1163" s="95"/>
      <c r="L1163" s="95"/>
    </row>
    <row r="1164" spans="4:12">
      <c r="D1164" s="95"/>
      <c r="E1164" s="95"/>
      <c r="G1164" s="95"/>
      <c r="I1164" s="95"/>
      <c r="L1164" s="95"/>
    </row>
    <row r="1165" spans="4:12">
      <c r="D1165" s="95"/>
      <c r="E1165" s="95"/>
      <c r="G1165" s="95"/>
      <c r="I1165" s="95"/>
      <c r="L1165" s="95"/>
    </row>
    <row r="1166" spans="4:12">
      <c r="D1166" s="95"/>
      <c r="E1166" s="95"/>
      <c r="G1166" s="95"/>
      <c r="I1166" s="95"/>
      <c r="L1166" s="95"/>
    </row>
    <row r="1167" spans="4:12">
      <c r="D1167" s="95"/>
      <c r="E1167" s="95"/>
      <c r="G1167" s="95"/>
      <c r="I1167" s="95"/>
      <c r="L1167" s="95"/>
    </row>
    <row r="1168" spans="4:12">
      <c r="D1168" s="95"/>
      <c r="E1168" s="95"/>
      <c r="G1168" s="95"/>
      <c r="I1168" s="95"/>
      <c r="L1168" s="95"/>
    </row>
    <row r="1169" spans="4:12">
      <c r="D1169" s="95"/>
      <c r="E1169" s="95"/>
      <c r="G1169" s="95"/>
      <c r="I1169" s="95"/>
      <c r="L1169" s="95"/>
    </row>
    <row r="1170" spans="4:12">
      <c r="D1170" s="95"/>
      <c r="E1170" s="95"/>
      <c r="G1170" s="95"/>
      <c r="I1170" s="95"/>
      <c r="L1170" s="95"/>
    </row>
    <row r="1171" spans="4:12">
      <c r="D1171" s="95"/>
      <c r="E1171" s="95"/>
      <c r="G1171" s="95"/>
      <c r="I1171" s="95"/>
      <c r="L1171" s="95"/>
    </row>
    <row r="1172" spans="4:12">
      <c r="D1172" s="95"/>
      <c r="E1172" s="95"/>
      <c r="G1172" s="95"/>
      <c r="I1172" s="95"/>
      <c r="L1172" s="95"/>
    </row>
    <row r="1173" spans="4:12">
      <c r="D1173" s="95"/>
      <c r="E1173" s="95"/>
      <c r="G1173" s="95"/>
      <c r="I1173" s="95"/>
      <c r="L1173" s="95"/>
    </row>
    <row r="1174" spans="4:12">
      <c r="D1174" s="95"/>
      <c r="E1174" s="95"/>
      <c r="G1174" s="95"/>
      <c r="I1174" s="95"/>
      <c r="L1174" s="95"/>
    </row>
    <row r="1175" spans="4:12">
      <c r="D1175" s="95"/>
      <c r="E1175" s="95"/>
      <c r="G1175" s="95"/>
      <c r="I1175" s="95"/>
      <c r="L1175" s="95"/>
    </row>
    <row r="1176" spans="4:12">
      <c r="D1176" s="95"/>
      <c r="E1176" s="95"/>
      <c r="G1176" s="95"/>
      <c r="I1176" s="95"/>
      <c r="L1176" s="95"/>
    </row>
    <row r="1177" spans="4:12">
      <c r="D1177" s="95"/>
      <c r="E1177" s="95"/>
      <c r="G1177" s="95"/>
      <c r="I1177" s="95"/>
      <c r="L1177" s="95"/>
    </row>
    <row r="1178" spans="4:12">
      <c r="D1178" s="95"/>
      <c r="E1178" s="95"/>
      <c r="G1178" s="95"/>
      <c r="I1178" s="95"/>
      <c r="L1178" s="95"/>
    </row>
    <row r="1179" spans="4:12">
      <c r="D1179" s="95"/>
      <c r="E1179" s="95"/>
      <c r="G1179" s="95"/>
      <c r="I1179" s="95"/>
      <c r="L1179" s="95"/>
    </row>
    <row r="1180" spans="4:12">
      <c r="D1180" s="95"/>
      <c r="E1180" s="95"/>
      <c r="G1180" s="95"/>
      <c r="I1180" s="95"/>
      <c r="L1180" s="95"/>
    </row>
    <row r="1181" spans="4:12">
      <c r="D1181" s="95"/>
      <c r="E1181" s="95"/>
      <c r="G1181" s="95"/>
      <c r="I1181" s="95"/>
      <c r="L1181" s="95"/>
    </row>
    <row r="1182" spans="4:12">
      <c r="D1182" s="95"/>
      <c r="E1182" s="95"/>
      <c r="G1182" s="95"/>
      <c r="I1182" s="95"/>
      <c r="L1182" s="95"/>
    </row>
    <row r="1183" spans="4:12">
      <c r="D1183" s="95"/>
      <c r="E1183" s="95"/>
      <c r="G1183" s="95"/>
      <c r="I1183" s="95"/>
      <c r="L1183" s="95"/>
    </row>
    <row r="1184" spans="4:12">
      <c r="D1184" s="95"/>
      <c r="E1184" s="95"/>
      <c r="G1184" s="95"/>
      <c r="I1184" s="95"/>
      <c r="L1184" s="95"/>
    </row>
    <row r="1185" spans="4:12">
      <c r="D1185" s="95"/>
      <c r="E1185" s="95"/>
      <c r="G1185" s="95"/>
      <c r="I1185" s="95"/>
      <c r="L1185" s="95"/>
    </row>
    <row r="1186" spans="4:12">
      <c r="D1186" s="95"/>
      <c r="E1186" s="95"/>
      <c r="G1186" s="95"/>
      <c r="I1186" s="95"/>
      <c r="L1186" s="95"/>
    </row>
    <row r="1187" spans="4:12">
      <c r="D1187" s="95"/>
      <c r="E1187" s="95"/>
      <c r="G1187" s="95"/>
      <c r="I1187" s="95"/>
      <c r="L1187" s="95"/>
    </row>
    <row r="1188" spans="4:12">
      <c r="D1188" s="95"/>
      <c r="E1188" s="95"/>
      <c r="G1188" s="95"/>
      <c r="I1188" s="95"/>
      <c r="L1188" s="95"/>
    </row>
    <row r="1189" spans="4:12">
      <c r="D1189" s="95"/>
      <c r="E1189" s="95"/>
      <c r="G1189" s="95"/>
      <c r="I1189" s="95"/>
      <c r="L1189" s="95"/>
    </row>
    <row r="1190" spans="4:12">
      <c r="D1190" s="95"/>
      <c r="E1190" s="95"/>
      <c r="G1190" s="95"/>
      <c r="I1190" s="95"/>
      <c r="L1190" s="95"/>
    </row>
    <row r="1191" spans="4:12">
      <c r="D1191" s="95"/>
      <c r="E1191" s="95"/>
      <c r="G1191" s="95"/>
      <c r="I1191" s="95"/>
      <c r="L1191" s="95"/>
    </row>
    <row r="1192" spans="4:12">
      <c r="D1192" s="95"/>
      <c r="E1192" s="95"/>
      <c r="G1192" s="95"/>
      <c r="I1192" s="95"/>
      <c r="L1192" s="95"/>
    </row>
    <row r="1193" spans="4:12">
      <c r="D1193" s="95"/>
      <c r="E1193" s="95"/>
      <c r="G1193" s="95"/>
      <c r="I1193" s="95"/>
      <c r="L1193" s="95"/>
    </row>
    <row r="1194" spans="4:12">
      <c r="D1194" s="95"/>
      <c r="E1194" s="95"/>
      <c r="G1194" s="95"/>
      <c r="I1194" s="95"/>
      <c r="L1194" s="95"/>
    </row>
    <row r="1195" spans="4:12">
      <c r="D1195" s="95"/>
      <c r="E1195" s="95"/>
      <c r="G1195" s="95"/>
      <c r="I1195" s="95"/>
      <c r="L1195" s="95"/>
    </row>
    <row r="1196" spans="4:12">
      <c r="D1196" s="95"/>
      <c r="E1196" s="95"/>
      <c r="G1196" s="95"/>
      <c r="I1196" s="95"/>
      <c r="L1196" s="95"/>
    </row>
    <row r="1197" spans="4:12">
      <c r="D1197" s="95"/>
      <c r="E1197" s="95"/>
      <c r="G1197" s="95"/>
      <c r="I1197" s="95"/>
      <c r="L1197" s="95"/>
    </row>
    <row r="1198" spans="4:12">
      <c r="D1198" s="95"/>
      <c r="E1198" s="95"/>
      <c r="G1198" s="95"/>
      <c r="I1198" s="95"/>
      <c r="L1198" s="95"/>
    </row>
    <row r="1199" spans="4:12">
      <c r="D1199" s="95"/>
      <c r="E1199" s="95"/>
      <c r="G1199" s="95"/>
      <c r="I1199" s="95"/>
      <c r="L1199" s="95"/>
    </row>
    <row r="1200" spans="4:12">
      <c r="D1200" s="95"/>
      <c r="E1200" s="95"/>
      <c r="G1200" s="95"/>
      <c r="I1200" s="95"/>
      <c r="L1200" s="95"/>
    </row>
    <row r="1201" spans="4:12">
      <c r="D1201" s="95"/>
      <c r="E1201" s="95"/>
      <c r="G1201" s="95"/>
      <c r="I1201" s="95"/>
      <c r="L1201" s="95"/>
    </row>
    <row r="1202" spans="4:12">
      <c r="D1202" s="95"/>
      <c r="E1202" s="95"/>
      <c r="G1202" s="95"/>
      <c r="I1202" s="95"/>
      <c r="L1202" s="95"/>
    </row>
    <row r="1203" spans="4:12">
      <c r="D1203" s="95"/>
      <c r="E1203" s="95"/>
      <c r="G1203" s="95"/>
      <c r="I1203" s="95"/>
      <c r="L1203" s="95"/>
    </row>
    <row r="1204" spans="4:12">
      <c r="D1204" s="95"/>
      <c r="E1204" s="95"/>
      <c r="G1204" s="95"/>
      <c r="I1204" s="95"/>
      <c r="L1204" s="95"/>
    </row>
    <row r="1205" spans="4:12">
      <c r="D1205" s="95"/>
      <c r="E1205" s="95"/>
      <c r="G1205" s="95"/>
      <c r="I1205" s="95"/>
      <c r="L1205" s="95"/>
    </row>
    <row r="1206" spans="4:12">
      <c r="D1206" s="95"/>
      <c r="E1206" s="95"/>
      <c r="G1206" s="95"/>
      <c r="I1206" s="95"/>
      <c r="L1206" s="95"/>
    </row>
    <row r="1207" spans="4:12">
      <c r="D1207" s="95"/>
      <c r="E1207" s="95"/>
      <c r="G1207" s="95"/>
      <c r="I1207" s="95"/>
      <c r="L1207" s="95"/>
    </row>
    <row r="1208" spans="4:12">
      <c r="D1208" s="95"/>
      <c r="E1208" s="95"/>
      <c r="G1208" s="95"/>
      <c r="I1208" s="95"/>
      <c r="L1208" s="95"/>
    </row>
    <row r="1209" spans="4:12">
      <c r="D1209" s="95"/>
      <c r="E1209" s="95"/>
      <c r="G1209" s="95"/>
      <c r="I1209" s="95"/>
      <c r="L1209" s="95"/>
    </row>
    <row r="1210" spans="4:12">
      <c r="D1210" s="95"/>
      <c r="E1210" s="95"/>
      <c r="G1210" s="95"/>
      <c r="I1210" s="95"/>
      <c r="L1210" s="95"/>
    </row>
    <row r="1211" spans="4:12">
      <c r="D1211" s="95"/>
      <c r="E1211" s="95"/>
      <c r="G1211" s="95"/>
      <c r="I1211" s="95"/>
      <c r="L1211" s="95"/>
    </row>
    <row r="1212" spans="4:12">
      <c r="D1212" s="95"/>
      <c r="E1212" s="95"/>
      <c r="G1212" s="95"/>
      <c r="I1212" s="95"/>
      <c r="L1212" s="95"/>
    </row>
    <row r="1213" spans="4:12">
      <c r="D1213" s="95"/>
      <c r="E1213" s="95"/>
      <c r="G1213" s="95"/>
      <c r="I1213" s="95"/>
      <c r="L1213" s="95"/>
    </row>
    <row r="1214" spans="4:12">
      <c r="D1214" s="95"/>
      <c r="E1214" s="95"/>
      <c r="G1214" s="95"/>
      <c r="I1214" s="95"/>
      <c r="L1214" s="95"/>
    </row>
    <row r="1215" spans="4:12">
      <c r="D1215" s="95"/>
      <c r="E1215" s="95"/>
      <c r="G1215" s="95"/>
      <c r="I1215" s="95"/>
      <c r="L1215" s="95"/>
    </row>
    <row r="1216" spans="4:12">
      <c r="D1216" s="95"/>
      <c r="E1216" s="95"/>
      <c r="G1216" s="95"/>
      <c r="I1216" s="95"/>
      <c r="L1216" s="95"/>
    </row>
    <row r="1217" spans="4:12">
      <c r="D1217" s="95"/>
      <c r="E1217" s="95"/>
      <c r="G1217" s="95"/>
      <c r="I1217" s="95"/>
      <c r="L1217" s="95"/>
    </row>
    <row r="1218" spans="4:12">
      <c r="D1218" s="95"/>
      <c r="E1218" s="95"/>
      <c r="G1218" s="95"/>
      <c r="I1218" s="95"/>
      <c r="L1218" s="95"/>
    </row>
    <row r="1219" spans="4:12">
      <c r="D1219" s="95"/>
      <c r="E1219" s="95"/>
      <c r="G1219" s="95"/>
      <c r="I1219" s="95"/>
      <c r="L1219" s="95"/>
    </row>
    <row r="1220" spans="4:12">
      <c r="D1220" s="95"/>
      <c r="E1220" s="95"/>
      <c r="G1220" s="95"/>
      <c r="I1220" s="95"/>
      <c r="L1220" s="95"/>
    </row>
    <row r="1221" spans="4:12">
      <c r="D1221" s="95"/>
      <c r="E1221" s="95"/>
      <c r="G1221" s="95"/>
      <c r="I1221" s="95"/>
      <c r="L1221" s="95"/>
    </row>
    <row r="1222" spans="4:12">
      <c r="D1222" s="95"/>
      <c r="E1222" s="95"/>
      <c r="G1222" s="95"/>
      <c r="I1222" s="95"/>
      <c r="L1222" s="95"/>
    </row>
    <row r="1223" spans="4:12">
      <c r="D1223" s="95"/>
      <c r="E1223" s="95"/>
      <c r="G1223" s="95"/>
      <c r="I1223" s="95"/>
      <c r="L1223" s="95"/>
    </row>
    <row r="1224" spans="4:12">
      <c r="D1224" s="95"/>
      <c r="E1224" s="95"/>
      <c r="G1224" s="95"/>
      <c r="I1224" s="95"/>
      <c r="L1224" s="95"/>
    </row>
    <row r="1225" spans="4:12">
      <c r="D1225" s="95"/>
      <c r="E1225" s="95"/>
      <c r="G1225" s="95"/>
      <c r="I1225" s="95"/>
      <c r="L1225" s="95"/>
    </row>
    <row r="1226" spans="4:12">
      <c r="D1226" s="95"/>
      <c r="E1226" s="95"/>
      <c r="G1226" s="95"/>
      <c r="I1226" s="95"/>
      <c r="L1226" s="95"/>
    </row>
    <row r="1227" spans="4:12">
      <c r="D1227" s="95"/>
      <c r="E1227" s="95"/>
      <c r="G1227" s="95"/>
      <c r="I1227" s="95"/>
      <c r="L1227" s="95"/>
    </row>
    <row r="1228" spans="4:12">
      <c r="D1228" s="95"/>
      <c r="E1228" s="95"/>
      <c r="G1228" s="95"/>
      <c r="I1228" s="95"/>
      <c r="L1228" s="95"/>
    </row>
    <row r="1229" spans="4:12">
      <c r="D1229" s="95"/>
      <c r="E1229" s="95"/>
      <c r="G1229" s="95"/>
      <c r="I1229" s="95"/>
      <c r="L1229" s="95"/>
    </row>
    <row r="1230" spans="4:12">
      <c r="D1230" s="95"/>
      <c r="E1230" s="95"/>
      <c r="G1230" s="95"/>
      <c r="I1230" s="95"/>
      <c r="L1230" s="95"/>
    </row>
    <row r="1231" spans="4:12">
      <c r="D1231" s="95"/>
      <c r="E1231" s="95"/>
      <c r="G1231" s="95"/>
      <c r="I1231" s="95"/>
      <c r="L1231" s="95"/>
    </row>
    <row r="1232" spans="4:12">
      <c r="D1232" s="95"/>
      <c r="E1232" s="95"/>
      <c r="G1232" s="95"/>
      <c r="I1232" s="95"/>
      <c r="L1232" s="95"/>
    </row>
    <row r="1233" spans="4:12">
      <c r="D1233" s="95"/>
      <c r="E1233" s="95"/>
      <c r="G1233" s="95"/>
      <c r="I1233" s="95"/>
      <c r="L1233" s="95"/>
    </row>
    <row r="1234" spans="4:12">
      <c r="D1234" s="95"/>
      <c r="E1234" s="95"/>
      <c r="G1234" s="95"/>
      <c r="I1234" s="95"/>
      <c r="L1234" s="95"/>
    </row>
    <row r="1235" spans="4:12">
      <c r="D1235" s="95"/>
      <c r="E1235" s="95"/>
      <c r="G1235" s="95"/>
      <c r="I1235" s="95"/>
      <c r="L1235" s="95"/>
    </row>
    <row r="1236" spans="4:12">
      <c r="D1236" s="95"/>
      <c r="E1236" s="95"/>
      <c r="G1236" s="95"/>
      <c r="I1236" s="95"/>
      <c r="L1236" s="95"/>
    </row>
    <row r="1237" spans="4:12">
      <c r="D1237" s="95"/>
      <c r="E1237" s="95"/>
      <c r="G1237" s="95"/>
      <c r="I1237" s="95"/>
      <c r="L1237" s="95"/>
    </row>
    <row r="1238" spans="4:12">
      <c r="D1238" s="95"/>
      <c r="E1238" s="95"/>
      <c r="G1238" s="95"/>
      <c r="I1238" s="95"/>
      <c r="L1238" s="95"/>
    </row>
    <row r="1239" spans="4:12">
      <c r="D1239" s="95"/>
      <c r="E1239" s="95"/>
      <c r="G1239" s="95"/>
      <c r="I1239" s="95"/>
      <c r="L1239" s="95"/>
    </row>
    <row r="1240" spans="4:12">
      <c r="D1240" s="95"/>
      <c r="E1240" s="95"/>
      <c r="G1240" s="95"/>
      <c r="I1240" s="95"/>
      <c r="L1240" s="95"/>
    </row>
    <row r="1241" spans="4:12">
      <c r="D1241" s="95"/>
      <c r="E1241" s="95"/>
      <c r="G1241" s="95"/>
      <c r="I1241" s="95"/>
      <c r="L1241" s="95"/>
    </row>
    <row r="1242" spans="4:12">
      <c r="D1242" s="95"/>
      <c r="E1242" s="95"/>
      <c r="G1242" s="95"/>
      <c r="I1242" s="95"/>
      <c r="L1242" s="95"/>
    </row>
    <row r="1243" spans="4:12">
      <c r="D1243" s="95"/>
      <c r="E1243" s="95"/>
      <c r="G1243" s="95"/>
      <c r="I1243" s="95"/>
      <c r="L1243" s="95"/>
    </row>
    <row r="1244" spans="4:12">
      <c r="D1244" s="95"/>
      <c r="E1244" s="95"/>
      <c r="G1244" s="95"/>
      <c r="I1244" s="95"/>
      <c r="L1244" s="95"/>
    </row>
    <row r="1245" spans="4:12">
      <c r="D1245" s="95"/>
      <c r="E1245" s="95"/>
      <c r="G1245" s="95"/>
      <c r="I1245" s="95"/>
      <c r="L1245" s="95"/>
    </row>
    <row r="1246" spans="4:12">
      <c r="D1246" s="95"/>
      <c r="E1246" s="95"/>
      <c r="G1246" s="95"/>
      <c r="I1246" s="95"/>
      <c r="L1246" s="95"/>
    </row>
    <row r="1247" spans="4:12">
      <c r="D1247" s="95"/>
      <c r="E1247" s="95"/>
      <c r="G1247" s="95"/>
      <c r="I1247" s="95"/>
      <c r="L1247" s="95"/>
    </row>
    <row r="1248" spans="4:12">
      <c r="D1248" s="95"/>
      <c r="E1248" s="95"/>
      <c r="G1248" s="95"/>
      <c r="I1248" s="95"/>
      <c r="L1248" s="95"/>
    </row>
    <row r="1249" spans="4:12">
      <c r="D1249" s="95"/>
      <c r="E1249" s="95"/>
      <c r="G1249" s="95"/>
      <c r="I1249" s="95"/>
      <c r="L1249" s="95"/>
    </row>
    <row r="1250" spans="4:12">
      <c r="D1250" s="95"/>
      <c r="E1250" s="95"/>
      <c r="G1250" s="95"/>
      <c r="I1250" s="95"/>
      <c r="L1250" s="95"/>
    </row>
    <row r="1251" spans="4:12">
      <c r="D1251" s="95"/>
      <c r="E1251" s="95"/>
      <c r="G1251" s="95"/>
      <c r="I1251" s="95"/>
      <c r="L1251" s="95"/>
    </row>
    <row r="1252" spans="4:12">
      <c r="D1252" s="95"/>
      <c r="E1252" s="95"/>
      <c r="G1252" s="95"/>
      <c r="I1252" s="95"/>
      <c r="L1252" s="95"/>
    </row>
    <row r="1253" spans="4:12">
      <c r="D1253" s="95"/>
      <c r="E1253" s="95"/>
      <c r="G1253" s="95"/>
      <c r="I1253" s="95"/>
      <c r="L1253" s="95"/>
    </row>
    <row r="1254" spans="4:12">
      <c r="D1254" s="95"/>
      <c r="E1254" s="95"/>
      <c r="G1254" s="95"/>
      <c r="I1254" s="95"/>
      <c r="L1254" s="95"/>
    </row>
    <row r="1255" spans="4:12">
      <c r="D1255" s="95"/>
      <c r="E1255" s="95"/>
      <c r="G1255" s="95"/>
      <c r="I1255" s="95"/>
      <c r="L1255" s="95"/>
    </row>
    <row r="1256" spans="4:12">
      <c r="D1256" s="95"/>
      <c r="E1256" s="95"/>
      <c r="G1256" s="95"/>
      <c r="I1256" s="95"/>
      <c r="L1256" s="95"/>
    </row>
    <row r="1257" spans="4:12">
      <c r="D1257" s="95"/>
      <c r="E1257" s="95"/>
      <c r="G1257" s="95"/>
      <c r="I1257" s="95"/>
      <c r="L1257" s="95"/>
    </row>
    <row r="1258" spans="4:12">
      <c r="D1258" s="95"/>
      <c r="E1258" s="95"/>
      <c r="G1258" s="95"/>
      <c r="I1258" s="95"/>
      <c r="L1258" s="95"/>
    </row>
    <row r="1259" spans="4:12">
      <c r="D1259" s="95"/>
      <c r="E1259" s="95"/>
      <c r="G1259" s="95"/>
      <c r="I1259" s="95"/>
      <c r="L1259" s="95"/>
    </row>
    <row r="1260" spans="4:12">
      <c r="D1260" s="95"/>
      <c r="E1260" s="95"/>
      <c r="G1260" s="95"/>
      <c r="I1260" s="95"/>
      <c r="L1260" s="95"/>
    </row>
    <row r="1261" spans="4:12">
      <c r="D1261" s="95"/>
      <c r="E1261" s="95"/>
      <c r="G1261" s="95"/>
      <c r="I1261" s="95"/>
      <c r="L1261" s="95"/>
    </row>
    <row r="1262" spans="4:12">
      <c r="D1262" s="95"/>
      <c r="E1262" s="95"/>
      <c r="G1262" s="95"/>
      <c r="I1262" s="95"/>
      <c r="L1262" s="95"/>
    </row>
    <row r="1263" spans="4:12">
      <c r="D1263" s="95"/>
      <c r="E1263" s="95"/>
      <c r="G1263" s="95"/>
      <c r="I1263" s="95"/>
      <c r="L1263" s="95"/>
    </row>
    <row r="1264" spans="4:12">
      <c r="D1264" s="95"/>
      <c r="E1264" s="95"/>
      <c r="G1264" s="95"/>
      <c r="I1264" s="95"/>
      <c r="L1264" s="95"/>
    </row>
    <row r="1265" spans="4:12">
      <c r="D1265" s="95"/>
      <c r="E1265" s="95"/>
      <c r="G1265" s="95"/>
      <c r="I1265" s="95"/>
      <c r="L1265" s="95"/>
    </row>
    <row r="1266" spans="4:12">
      <c r="D1266" s="95"/>
      <c r="E1266" s="95"/>
      <c r="G1266" s="95"/>
      <c r="I1266" s="95"/>
      <c r="L1266" s="95"/>
    </row>
    <row r="1267" spans="4:12">
      <c r="D1267" s="95"/>
      <c r="E1267" s="95"/>
      <c r="G1267" s="95"/>
      <c r="I1267" s="95"/>
      <c r="L1267" s="95"/>
    </row>
    <row r="1268" spans="4:12">
      <c r="D1268" s="95"/>
      <c r="E1268" s="95"/>
      <c r="G1268" s="95"/>
      <c r="I1268" s="95"/>
      <c r="L1268" s="95"/>
    </row>
    <row r="1269" spans="4:12">
      <c r="D1269" s="95"/>
      <c r="E1269" s="95"/>
      <c r="G1269" s="95"/>
      <c r="I1269" s="95"/>
      <c r="L1269" s="95"/>
    </row>
    <row r="1270" spans="4:12">
      <c r="D1270" s="95"/>
      <c r="E1270" s="95"/>
      <c r="G1270" s="95"/>
      <c r="I1270" s="95"/>
      <c r="L1270" s="95"/>
    </row>
    <row r="1271" spans="4:12">
      <c r="D1271" s="95"/>
      <c r="E1271" s="95"/>
      <c r="G1271" s="95"/>
      <c r="I1271" s="95"/>
      <c r="L1271" s="95"/>
    </row>
    <row r="1272" spans="4:12">
      <c r="D1272" s="95"/>
      <c r="E1272" s="95"/>
      <c r="G1272" s="95"/>
      <c r="I1272" s="95"/>
      <c r="L1272" s="95"/>
    </row>
    <row r="1273" spans="4:12">
      <c r="D1273" s="95"/>
      <c r="E1273" s="95"/>
      <c r="G1273" s="95"/>
      <c r="I1273" s="95"/>
      <c r="L1273" s="95"/>
    </row>
    <row r="1274" spans="4:12">
      <c r="D1274" s="95"/>
      <c r="E1274" s="95"/>
      <c r="G1274" s="95"/>
      <c r="I1274" s="95"/>
      <c r="L1274" s="95"/>
    </row>
    <row r="1275" spans="4:12">
      <c r="D1275" s="95"/>
      <c r="E1275" s="95"/>
      <c r="G1275" s="95"/>
      <c r="I1275" s="95"/>
      <c r="L1275" s="95"/>
    </row>
    <row r="1276" spans="4:12">
      <c r="D1276" s="95"/>
      <c r="E1276" s="95"/>
      <c r="G1276" s="95"/>
      <c r="I1276" s="95"/>
      <c r="L1276" s="95"/>
    </row>
    <row r="1277" spans="4:12">
      <c r="D1277" s="95"/>
      <c r="E1277" s="95"/>
      <c r="G1277" s="95"/>
      <c r="I1277" s="95"/>
      <c r="L1277" s="95"/>
    </row>
    <row r="1278" spans="4:12">
      <c r="D1278" s="95"/>
      <c r="E1278" s="95"/>
      <c r="G1278" s="95"/>
      <c r="I1278" s="95"/>
      <c r="L1278" s="95"/>
    </row>
    <row r="1279" spans="4:12">
      <c r="D1279" s="95"/>
      <c r="E1279" s="95"/>
      <c r="G1279" s="95"/>
      <c r="I1279" s="95"/>
      <c r="L1279" s="95"/>
    </row>
    <row r="1280" spans="4:12">
      <c r="D1280" s="95"/>
      <c r="E1280" s="95"/>
      <c r="G1280" s="95"/>
      <c r="I1280" s="95"/>
      <c r="L1280" s="95"/>
    </row>
    <row r="1281" spans="4:12">
      <c r="D1281" s="95"/>
      <c r="E1281" s="95"/>
      <c r="G1281" s="95"/>
      <c r="I1281" s="95"/>
      <c r="L1281" s="95"/>
    </row>
    <row r="1282" spans="4:12">
      <c r="D1282" s="95"/>
      <c r="E1282" s="95"/>
      <c r="G1282" s="95"/>
      <c r="I1282" s="95"/>
      <c r="L1282" s="95"/>
    </row>
    <row r="1283" spans="4:12">
      <c r="D1283" s="95"/>
      <c r="E1283" s="95"/>
      <c r="G1283" s="95"/>
      <c r="I1283" s="95"/>
      <c r="L1283" s="95"/>
    </row>
    <row r="1284" spans="4:12">
      <c r="D1284" s="95"/>
      <c r="E1284" s="95"/>
      <c r="G1284" s="95"/>
      <c r="I1284" s="95"/>
      <c r="L1284" s="95"/>
    </row>
    <row r="1285" spans="4:12">
      <c r="D1285" s="95"/>
      <c r="E1285" s="95"/>
      <c r="G1285" s="95"/>
      <c r="I1285" s="95"/>
      <c r="L1285" s="95"/>
    </row>
    <row r="1286" spans="4:12">
      <c r="D1286" s="95"/>
      <c r="E1286" s="95"/>
      <c r="G1286" s="95"/>
      <c r="I1286" s="95"/>
      <c r="L1286" s="95"/>
    </row>
    <row r="1287" spans="4:12">
      <c r="D1287" s="95"/>
      <c r="E1287" s="95"/>
      <c r="G1287" s="95"/>
      <c r="I1287" s="95"/>
      <c r="L1287" s="95"/>
    </row>
    <row r="1288" spans="4:12">
      <c r="D1288" s="95"/>
      <c r="E1288" s="95"/>
      <c r="G1288" s="95"/>
      <c r="I1288" s="95"/>
      <c r="L1288" s="95"/>
    </row>
    <row r="1289" spans="4:12">
      <c r="D1289" s="95"/>
      <c r="E1289" s="95"/>
      <c r="G1289" s="95"/>
      <c r="I1289" s="95"/>
      <c r="L1289" s="95"/>
    </row>
    <row r="1290" spans="4:12">
      <c r="D1290" s="95"/>
      <c r="E1290" s="95"/>
      <c r="G1290" s="95"/>
      <c r="I1290" s="95"/>
      <c r="L1290" s="95"/>
    </row>
    <row r="1291" spans="4:12">
      <c r="D1291" s="95"/>
      <c r="E1291" s="95"/>
      <c r="G1291" s="95"/>
      <c r="I1291" s="95"/>
      <c r="L1291" s="95"/>
    </row>
    <row r="1292" spans="4:12">
      <c r="D1292" s="95"/>
      <c r="E1292" s="95"/>
      <c r="G1292" s="95"/>
      <c r="I1292" s="95"/>
      <c r="L1292" s="95"/>
    </row>
    <row r="1293" spans="4:12">
      <c r="D1293" s="95"/>
      <c r="E1293" s="95"/>
      <c r="G1293" s="95"/>
      <c r="I1293" s="95"/>
      <c r="L1293" s="95"/>
    </row>
    <row r="1294" spans="4:12">
      <c r="D1294" s="95"/>
      <c r="E1294" s="95"/>
      <c r="G1294" s="95"/>
      <c r="I1294" s="95"/>
      <c r="L1294" s="95"/>
    </row>
    <row r="1295" spans="4:12">
      <c r="D1295" s="95"/>
      <c r="E1295" s="95"/>
      <c r="G1295" s="95"/>
      <c r="I1295" s="95"/>
      <c r="L1295" s="95"/>
    </row>
    <row r="1296" spans="4:12">
      <c r="D1296" s="95"/>
      <c r="E1296" s="95"/>
      <c r="G1296" s="95"/>
      <c r="I1296" s="95"/>
      <c r="L1296" s="95"/>
    </row>
    <row r="1297" spans="4:12">
      <c r="D1297" s="95"/>
      <c r="E1297" s="95"/>
      <c r="G1297" s="95"/>
      <c r="I1297" s="95"/>
      <c r="L1297" s="95"/>
    </row>
    <row r="1298" spans="4:12">
      <c r="D1298" s="95"/>
      <c r="E1298" s="95"/>
      <c r="G1298" s="95"/>
      <c r="I1298" s="95"/>
      <c r="L1298" s="95"/>
    </row>
    <row r="1299" spans="4:12">
      <c r="D1299" s="95"/>
      <c r="E1299" s="95"/>
      <c r="G1299" s="95"/>
      <c r="I1299" s="95"/>
      <c r="L1299" s="95"/>
    </row>
    <row r="1300" spans="4:12">
      <c r="D1300" s="95"/>
      <c r="E1300" s="95"/>
      <c r="G1300" s="95"/>
      <c r="I1300" s="95"/>
      <c r="L1300" s="95"/>
    </row>
    <row r="1301" spans="4:12">
      <c r="D1301" s="95"/>
      <c r="E1301" s="95"/>
      <c r="G1301" s="95"/>
      <c r="I1301" s="95"/>
      <c r="L1301" s="95"/>
    </row>
    <row r="1302" spans="4:12">
      <c r="D1302" s="95"/>
      <c r="E1302" s="95"/>
      <c r="G1302" s="95"/>
      <c r="I1302" s="95"/>
      <c r="L1302" s="95"/>
    </row>
    <row r="1303" spans="4:12">
      <c r="D1303" s="95"/>
      <c r="E1303" s="95"/>
      <c r="G1303" s="95"/>
      <c r="I1303" s="95"/>
      <c r="L1303" s="95"/>
    </row>
    <row r="1304" spans="4:12">
      <c r="D1304" s="95"/>
      <c r="E1304" s="95"/>
      <c r="G1304" s="95"/>
      <c r="I1304" s="95"/>
      <c r="L1304" s="95"/>
    </row>
    <row r="1305" spans="4:12">
      <c r="D1305" s="95"/>
      <c r="E1305" s="95"/>
      <c r="G1305" s="95"/>
      <c r="I1305" s="95"/>
      <c r="L1305" s="95"/>
    </row>
    <row r="1306" spans="4:12">
      <c r="D1306" s="95"/>
      <c r="E1306" s="95"/>
      <c r="G1306" s="95"/>
      <c r="I1306" s="95"/>
      <c r="L1306" s="95"/>
    </row>
    <row r="1307" spans="4:12">
      <c r="D1307" s="95"/>
      <c r="E1307" s="95"/>
      <c r="G1307" s="95"/>
      <c r="I1307" s="95"/>
      <c r="L1307" s="95"/>
    </row>
    <row r="1308" spans="4:12">
      <c r="D1308" s="95"/>
      <c r="E1308" s="95"/>
      <c r="G1308" s="95"/>
      <c r="I1308" s="95"/>
      <c r="L1308" s="95"/>
    </row>
    <row r="1309" spans="4:12">
      <c r="D1309" s="95"/>
      <c r="E1309" s="95"/>
      <c r="G1309" s="95"/>
      <c r="I1309" s="95"/>
      <c r="L1309" s="95"/>
    </row>
    <row r="1310" spans="4:12">
      <c r="D1310" s="95"/>
      <c r="E1310" s="95"/>
      <c r="G1310" s="95"/>
      <c r="I1310" s="95"/>
      <c r="L1310" s="95"/>
    </row>
    <row r="1311" spans="4:12">
      <c r="D1311" s="95"/>
      <c r="E1311" s="95"/>
      <c r="G1311" s="95"/>
      <c r="I1311" s="95"/>
      <c r="L1311" s="95"/>
    </row>
    <row r="1312" spans="4:12">
      <c r="D1312" s="95"/>
      <c r="E1312" s="95"/>
      <c r="G1312" s="95"/>
      <c r="I1312" s="95"/>
      <c r="L1312" s="95"/>
    </row>
    <row r="1313" spans="4:12">
      <c r="D1313" s="95"/>
      <c r="E1313" s="95"/>
      <c r="G1313" s="95"/>
      <c r="I1313" s="95"/>
      <c r="L1313" s="95"/>
    </row>
    <row r="1314" spans="4:12">
      <c r="D1314" s="95"/>
      <c r="E1314" s="95"/>
      <c r="G1314" s="95"/>
      <c r="I1314" s="95"/>
      <c r="L1314" s="95"/>
    </row>
    <row r="1315" spans="4:12">
      <c r="D1315" s="95"/>
      <c r="E1315" s="95"/>
      <c r="G1315" s="95"/>
      <c r="I1315" s="95"/>
      <c r="L1315" s="95"/>
    </row>
    <row r="1316" spans="4:12">
      <c r="D1316" s="95"/>
      <c r="E1316" s="95"/>
      <c r="G1316" s="95"/>
      <c r="I1316" s="95"/>
      <c r="L1316" s="95"/>
    </row>
    <row r="1317" spans="4:12">
      <c r="D1317" s="95"/>
      <c r="E1317" s="95"/>
      <c r="G1317" s="95"/>
      <c r="I1317" s="95"/>
      <c r="L1317" s="95"/>
    </row>
    <row r="1318" spans="4:12">
      <c r="D1318" s="95"/>
      <c r="E1318" s="95"/>
      <c r="G1318" s="95"/>
      <c r="I1318" s="95"/>
      <c r="L1318" s="95"/>
    </row>
    <row r="1319" spans="4:12">
      <c r="D1319" s="95"/>
      <c r="E1319" s="95"/>
      <c r="G1319" s="95"/>
      <c r="I1319" s="95"/>
      <c r="L1319" s="95"/>
    </row>
    <row r="1320" spans="4:12">
      <c r="D1320" s="95"/>
      <c r="E1320" s="95"/>
      <c r="G1320" s="95"/>
      <c r="I1320" s="95"/>
      <c r="L1320" s="95"/>
    </row>
    <row r="1321" spans="4:12">
      <c r="D1321" s="95"/>
      <c r="E1321" s="95"/>
      <c r="G1321" s="95"/>
      <c r="I1321" s="95"/>
      <c r="L1321" s="95"/>
    </row>
    <row r="1322" spans="4:12">
      <c r="D1322" s="95"/>
      <c r="E1322" s="95"/>
      <c r="G1322" s="95"/>
      <c r="I1322" s="95"/>
      <c r="L1322" s="95"/>
    </row>
    <row r="1323" spans="4:12">
      <c r="D1323" s="95"/>
      <c r="E1323" s="95"/>
      <c r="G1323" s="95"/>
      <c r="I1323" s="95"/>
      <c r="L1323" s="95"/>
    </row>
    <row r="1324" spans="4:12">
      <c r="D1324" s="95"/>
      <c r="E1324" s="95"/>
      <c r="G1324" s="95"/>
      <c r="I1324" s="95"/>
      <c r="L1324" s="95"/>
    </row>
    <row r="1325" spans="4:12">
      <c r="D1325" s="95"/>
      <c r="E1325" s="95"/>
      <c r="G1325" s="95"/>
      <c r="I1325" s="95"/>
      <c r="L1325" s="95"/>
    </row>
    <row r="1326" spans="4:12">
      <c r="D1326" s="95"/>
      <c r="E1326" s="95"/>
      <c r="G1326" s="95"/>
      <c r="I1326" s="95"/>
      <c r="L1326" s="95"/>
    </row>
    <row r="1327" spans="4:12">
      <c r="D1327" s="95"/>
      <c r="E1327" s="95"/>
      <c r="G1327" s="95"/>
      <c r="I1327" s="95"/>
      <c r="L1327" s="95"/>
    </row>
    <row r="1328" spans="4:12">
      <c r="D1328" s="95"/>
      <c r="E1328" s="95"/>
      <c r="G1328" s="95"/>
      <c r="I1328" s="95"/>
      <c r="L1328" s="95"/>
    </row>
    <row r="1329" spans="4:12">
      <c r="D1329" s="95"/>
      <c r="E1329" s="95"/>
      <c r="G1329" s="95"/>
      <c r="I1329" s="95"/>
      <c r="L1329" s="95"/>
    </row>
    <row r="1330" spans="4:12">
      <c r="D1330" s="95"/>
      <c r="E1330" s="95"/>
      <c r="G1330" s="95"/>
      <c r="I1330" s="95"/>
      <c r="L1330" s="95"/>
    </row>
    <row r="1331" spans="4:12">
      <c r="D1331" s="95"/>
      <c r="E1331" s="95"/>
      <c r="G1331" s="95"/>
      <c r="I1331" s="95"/>
      <c r="L1331" s="95"/>
    </row>
    <row r="1332" spans="4:12">
      <c r="D1332" s="95"/>
      <c r="E1332" s="95"/>
      <c r="G1332" s="95"/>
      <c r="I1332" s="95"/>
      <c r="L1332" s="95"/>
    </row>
    <row r="1333" spans="4:12">
      <c r="D1333" s="95"/>
      <c r="E1333" s="95"/>
      <c r="G1333" s="95"/>
      <c r="I1333" s="95"/>
      <c r="L1333" s="95"/>
    </row>
    <row r="1334" spans="4:12">
      <c r="D1334" s="95"/>
      <c r="E1334" s="95"/>
      <c r="G1334" s="95"/>
      <c r="I1334" s="95"/>
      <c r="L1334" s="95"/>
    </row>
    <row r="1335" spans="4:12">
      <c r="D1335" s="95"/>
      <c r="E1335" s="95"/>
      <c r="G1335" s="95"/>
      <c r="I1335" s="95"/>
      <c r="L1335" s="95"/>
    </row>
    <row r="1336" spans="4:12">
      <c r="D1336" s="95"/>
      <c r="E1336" s="95"/>
      <c r="G1336" s="95"/>
      <c r="I1336" s="95"/>
      <c r="L1336" s="95"/>
    </row>
    <row r="1337" spans="4:12">
      <c r="D1337" s="95"/>
      <c r="E1337" s="95"/>
      <c r="G1337" s="95"/>
      <c r="I1337" s="95"/>
      <c r="L1337" s="95"/>
    </row>
    <row r="1338" spans="4:12">
      <c r="D1338" s="95"/>
      <c r="E1338" s="95"/>
      <c r="G1338" s="95"/>
      <c r="I1338" s="95"/>
      <c r="L1338" s="95"/>
    </row>
    <row r="1339" spans="4:12">
      <c r="D1339" s="95"/>
      <c r="E1339" s="95"/>
      <c r="G1339" s="95"/>
      <c r="I1339" s="95"/>
      <c r="L1339" s="95"/>
    </row>
    <row r="1340" spans="4:12">
      <c r="D1340" s="95"/>
      <c r="E1340" s="95"/>
      <c r="G1340" s="95"/>
      <c r="I1340" s="95"/>
      <c r="L1340" s="95"/>
    </row>
    <row r="1341" spans="4:12">
      <c r="D1341" s="95"/>
      <c r="E1341" s="95"/>
      <c r="G1341" s="95"/>
      <c r="I1341" s="95"/>
      <c r="L1341" s="95"/>
    </row>
    <row r="1342" spans="4:12">
      <c r="D1342" s="95"/>
      <c r="E1342" s="95"/>
      <c r="G1342" s="95"/>
      <c r="I1342" s="95"/>
      <c r="L1342" s="95"/>
    </row>
    <row r="1343" spans="4:12">
      <c r="D1343" s="95"/>
      <c r="E1343" s="95"/>
      <c r="G1343" s="95"/>
      <c r="I1343" s="95"/>
      <c r="L1343" s="95"/>
    </row>
    <row r="1344" spans="4:12">
      <c r="D1344" s="95"/>
      <c r="E1344" s="95"/>
      <c r="G1344" s="95"/>
      <c r="I1344" s="95"/>
      <c r="L1344" s="95"/>
    </row>
    <row r="1345" spans="4:12">
      <c r="D1345" s="95"/>
      <c r="E1345" s="95"/>
      <c r="G1345" s="95"/>
      <c r="I1345" s="95"/>
      <c r="L1345" s="95"/>
    </row>
    <row r="1346" spans="4:12">
      <c r="D1346" s="95"/>
      <c r="E1346" s="95"/>
      <c r="G1346" s="95"/>
      <c r="I1346" s="95"/>
      <c r="L1346" s="95"/>
    </row>
    <row r="1347" spans="4:12">
      <c r="D1347" s="95"/>
      <c r="E1347" s="95"/>
      <c r="G1347" s="95"/>
      <c r="I1347" s="95"/>
      <c r="L1347" s="95"/>
    </row>
    <row r="1348" spans="4:12">
      <c r="D1348" s="95"/>
      <c r="E1348" s="95"/>
      <c r="G1348" s="95"/>
      <c r="I1348" s="95"/>
      <c r="L1348" s="95"/>
    </row>
    <row r="1349" spans="4:12">
      <c r="D1349" s="95"/>
      <c r="E1349" s="95"/>
      <c r="G1349" s="95"/>
      <c r="I1349" s="95"/>
      <c r="L1349" s="95"/>
    </row>
    <row r="1350" spans="4:12">
      <c r="D1350" s="95"/>
      <c r="E1350" s="95"/>
      <c r="G1350" s="95"/>
      <c r="I1350" s="95"/>
      <c r="L1350" s="95"/>
    </row>
    <row r="1351" spans="4:12">
      <c r="D1351" s="95"/>
      <c r="E1351" s="95"/>
      <c r="G1351" s="95"/>
      <c r="I1351" s="95"/>
      <c r="L1351" s="95"/>
    </row>
    <row r="1352" spans="4:12">
      <c r="D1352" s="95"/>
      <c r="E1352" s="95"/>
      <c r="G1352" s="95"/>
      <c r="I1352" s="95"/>
      <c r="L1352" s="95"/>
    </row>
    <row r="1353" spans="4:12">
      <c r="D1353" s="95"/>
      <c r="E1353" s="95"/>
      <c r="G1353" s="95"/>
      <c r="I1353" s="95"/>
      <c r="L1353" s="95"/>
    </row>
    <row r="1354" spans="4:12">
      <c r="D1354" s="95"/>
      <c r="E1354" s="95"/>
      <c r="G1354" s="95"/>
      <c r="I1354" s="95"/>
      <c r="L1354" s="95"/>
    </row>
    <row r="1355" spans="4:12">
      <c r="D1355" s="95"/>
      <c r="E1355" s="95"/>
      <c r="G1355" s="95"/>
      <c r="I1355" s="95"/>
      <c r="L1355" s="95"/>
    </row>
    <row r="1356" spans="4:12">
      <c r="D1356" s="95"/>
      <c r="E1356" s="95"/>
      <c r="G1356" s="95"/>
      <c r="I1356" s="95"/>
      <c r="L1356" s="95"/>
    </row>
    <row r="1357" spans="4:12">
      <c r="D1357" s="95"/>
      <c r="E1357" s="95"/>
      <c r="G1357" s="95"/>
      <c r="I1357" s="95"/>
      <c r="L1357" s="95"/>
    </row>
    <row r="1358" spans="4:12">
      <c r="D1358" s="95"/>
      <c r="E1358" s="95"/>
      <c r="G1358" s="95"/>
      <c r="I1358" s="95"/>
      <c r="L1358" s="95"/>
    </row>
    <row r="1359" spans="4:12">
      <c r="D1359" s="95"/>
      <c r="E1359" s="95"/>
      <c r="G1359" s="95"/>
      <c r="I1359" s="95"/>
      <c r="L1359" s="95"/>
    </row>
    <row r="1360" spans="4:12">
      <c r="D1360" s="95"/>
      <c r="E1360" s="95"/>
      <c r="G1360" s="95"/>
      <c r="I1360" s="95"/>
      <c r="L1360" s="95"/>
    </row>
    <row r="1361" spans="4:12">
      <c r="D1361" s="95"/>
      <c r="E1361" s="95"/>
      <c r="G1361" s="95"/>
      <c r="I1361" s="95"/>
      <c r="L1361" s="95"/>
    </row>
    <row r="1362" spans="4:12">
      <c r="D1362" s="95"/>
      <c r="E1362" s="95"/>
      <c r="G1362" s="95"/>
      <c r="I1362" s="95"/>
      <c r="L1362" s="95"/>
    </row>
    <row r="1363" spans="4:12">
      <c r="D1363" s="95"/>
      <c r="E1363" s="95"/>
      <c r="G1363" s="95"/>
      <c r="I1363" s="95"/>
      <c r="L1363" s="95"/>
    </row>
    <row r="1364" spans="4:12">
      <c r="D1364" s="95"/>
      <c r="E1364" s="95"/>
      <c r="G1364" s="95"/>
      <c r="I1364" s="95"/>
      <c r="L1364" s="95"/>
    </row>
    <row r="1365" spans="4:12">
      <c r="D1365" s="95"/>
      <c r="E1365" s="95"/>
      <c r="G1365" s="95"/>
      <c r="I1365" s="95"/>
      <c r="L1365" s="95"/>
    </row>
    <row r="1366" spans="4:12">
      <c r="D1366" s="95"/>
      <c r="E1366" s="95"/>
      <c r="G1366" s="95"/>
      <c r="I1366" s="95"/>
      <c r="L1366" s="95"/>
    </row>
    <row r="1367" spans="4:12">
      <c r="D1367" s="95"/>
      <c r="E1367" s="95"/>
      <c r="G1367" s="95"/>
      <c r="I1367" s="95"/>
      <c r="L1367" s="95"/>
    </row>
    <row r="1368" spans="4:12">
      <c r="D1368" s="95"/>
      <c r="E1368" s="95"/>
      <c r="G1368" s="95"/>
      <c r="I1368" s="95"/>
      <c r="L1368" s="95"/>
    </row>
    <row r="1369" spans="4:12">
      <c r="D1369" s="95"/>
      <c r="E1369" s="95"/>
      <c r="G1369" s="95"/>
      <c r="I1369" s="95"/>
      <c r="L1369" s="95"/>
    </row>
    <row r="1370" spans="4:12">
      <c r="D1370" s="95"/>
      <c r="E1370" s="95"/>
      <c r="G1370" s="95"/>
      <c r="I1370" s="95"/>
      <c r="L1370" s="95"/>
    </row>
    <row r="1371" spans="4:12">
      <c r="D1371" s="95"/>
      <c r="E1371" s="95"/>
      <c r="G1371" s="95"/>
      <c r="I1371" s="95"/>
      <c r="L1371" s="95"/>
    </row>
    <row r="1372" spans="4:12">
      <c r="D1372" s="95"/>
      <c r="E1372" s="95"/>
      <c r="G1372" s="95"/>
      <c r="I1372" s="95"/>
      <c r="L1372" s="95"/>
    </row>
    <row r="1373" spans="4:12">
      <c r="D1373" s="95"/>
      <c r="E1373" s="95"/>
      <c r="G1373" s="95"/>
      <c r="I1373" s="95"/>
      <c r="L1373" s="95"/>
    </row>
    <row r="1374" spans="4:12">
      <c r="D1374" s="95"/>
      <c r="E1374" s="95"/>
      <c r="G1374" s="95"/>
      <c r="I1374" s="95"/>
      <c r="L1374" s="95"/>
    </row>
    <row r="1375" spans="4:12">
      <c r="D1375" s="95"/>
      <c r="E1375" s="95"/>
      <c r="G1375" s="95"/>
      <c r="I1375" s="95"/>
      <c r="L1375" s="95"/>
    </row>
    <row r="1376" spans="4:12">
      <c r="D1376" s="95"/>
      <c r="E1376" s="95"/>
      <c r="G1376" s="95"/>
      <c r="I1376" s="95"/>
      <c r="L1376" s="95"/>
    </row>
    <row r="1377" spans="4:12">
      <c r="D1377" s="95"/>
      <c r="E1377" s="95"/>
      <c r="G1377" s="95"/>
      <c r="I1377" s="95"/>
      <c r="L1377" s="95"/>
    </row>
    <row r="1378" spans="4:12">
      <c r="D1378" s="95"/>
      <c r="E1378" s="95"/>
      <c r="G1378" s="95"/>
      <c r="I1378" s="95"/>
      <c r="L1378" s="95"/>
    </row>
    <row r="1379" spans="4:12">
      <c r="D1379" s="95"/>
      <c r="E1379" s="95"/>
      <c r="G1379" s="95"/>
      <c r="I1379" s="95"/>
      <c r="L1379" s="95"/>
    </row>
    <row r="1380" spans="4:12">
      <c r="D1380" s="95"/>
      <c r="E1380" s="95"/>
      <c r="G1380" s="95"/>
      <c r="I1380" s="95"/>
      <c r="L1380" s="95"/>
    </row>
    <row r="1381" spans="4:12">
      <c r="D1381" s="95"/>
      <c r="E1381" s="95"/>
      <c r="G1381" s="95"/>
      <c r="I1381" s="95"/>
      <c r="L1381" s="95"/>
    </row>
    <row r="1382" spans="4:12">
      <c r="D1382" s="95"/>
      <c r="E1382" s="95"/>
      <c r="G1382" s="95"/>
      <c r="I1382" s="95"/>
      <c r="L1382" s="95"/>
    </row>
    <row r="1383" spans="4:12">
      <c r="D1383" s="95"/>
      <c r="E1383" s="95"/>
      <c r="G1383" s="95"/>
      <c r="I1383" s="95"/>
      <c r="L1383" s="95"/>
    </row>
    <row r="1384" spans="4:12">
      <c r="D1384" s="95"/>
      <c r="E1384" s="95"/>
      <c r="G1384" s="95"/>
      <c r="I1384" s="95"/>
      <c r="L1384" s="95"/>
    </row>
    <row r="1385" spans="4:12">
      <c r="D1385" s="95"/>
      <c r="E1385" s="95"/>
      <c r="G1385" s="95"/>
      <c r="I1385" s="95"/>
      <c r="L1385" s="95"/>
    </row>
    <row r="1386" spans="4:12">
      <c r="D1386" s="95"/>
      <c r="E1386" s="95"/>
      <c r="G1386" s="95"/>
      <c r="I1386" s="95"/>
      <c r="L1386" s="95"/>
    </row>
    <row r="1387" spans="4:12">
      <c r="D1387" s="95"/>
      <c r="E1387" s="95"/>
      <c r="G1387" s="95"/>
      <c r="I1387" s="95"/>
      <c r="L1387" s="95"/>
    </row>
    <row r="1388" spans="4:12">
      <c r="D1388" s="95"/>
      <c r="E1388" s="95"/>
      <c r="G1388" s="95"/>
      <c r="I1388" s="95"/>
      <c r="L1388" s="95"/>
    </row>
    <row r="1389" spans="4:12">
      <c r="D1389" s="95"/>
      <c r="E1389" s="95"/>
      <c r="G1389" s="95"/>
      <c r="I1389" s="95"/>
      <c r="L1389" s="95"/>
    </row>
    <row r="1390" spans="4:12">
      <c r="D1390" s="95"/>
      <c r="E1390" s="95"/>
      <c r="G1390" s="95"/>
      <c r="I1390" s="95"/>
      <c r="L1390" s="95"/>
    </row>
    <row r="1391" spans="4:12">
      <c r="D1391" s="95"/>
      <c r="E1391" s="95"/>
      <c r="G1391" s="95"/>
      <c r="I1391" s="95"/>
      <c r="L1391" s="95"/>
    </row>
    <row r="1392" spans="4:12">
      <c r="D1392" s="95"/>
      <c r="E1392" s="95"/>
      <c r="G1392" s="95"/>
      <c r="I1392" s="95"/>
      <c r="L1392" s="95"/>
    </row>
    <row r="1393" spans="4:12">
      <c r="D1393" s="95"/>
      <c r="E1393" s="95"/>
      <c r="G1393" s="95"/>
      <c r="I1393" s="95"/>
      <c r="L1393" s="95"/>
    </row>
    <row r="1394" spans="4:12">
      <c r="D1394" s="95"/>
      <c r="E1394" s="95"/>
      <c r="G1394" s="95"/>
      <c r="I1394" s="95"/>
      <c r="L1394" s="95"/>
    </row>
    <row r="1395" spans="4:12">
      <c r="D1395" s="95"/>
      <c r="E1395" s="95"/>
      <c r="G1395" s="95"/>
      <c r="I1395" s="95"/>
      <c r="L1395" s="95"/>
    </row>
    <row r="1396" spans="4:12">
      <c r="D1396" s="95"/>
      <c r="E1396" s="95"/>
      <c r="G1396" s="95"/>
      <c r="I1396" s="95"/>
      <c r="L1396" s="95"/>
    </row>
    <row r="1397" spans="4:12">
      <c r="D1397" s="95"/>
      <c r="E1397" s="95"/>
      <c r="G1397" s="95"/>
      <c r="I1397" s="95"/>
      <c r="L1397" s="95"/>
    </row>
    <row r="1398" spans="4:12">
      <c r="D1398" s="95"/>
      <c r="E1398" s="95"/>
      <c r="G1398" s="95"/>
      <c r="I1398" s="95"/>
      <c r="L1398" s="95"/>
    </row>
    <row r="1399" spans="4:12">
      <c r="D1399" s="95"/>
      <c r="E1399" s="95"/>
      <c r="G1399" s="95"/>
      <c r="I1399" s="95"/>
      <c r="L1399" s="95"/>
    </row>
    <row r="1400" spans="4:12">
      <c r="D1400" s="95"/>
      <c r="E1400" s="95"/>
      <c r="G1400" s="95"/>
      <c r="I1400" s="95"/>
      <c r="L1400" s="95"/>
    </row>
    <row r="1401" spans="4:12">
      <c r="D1401" s="95"/>
      <c r="E1401" s="95"/>
      <c r="G1401" s="95"/>
      <c r="I1401" s="95"/>
      <c r="L1401" s="95"/>
    </row>
    <row r="1402" spans="4:12">
      <c r="D1402" s="95"/>
      <c r="E1402" s="95"/>
      <c r="G1402" s="95"/>
      <c r="I1402" s="95"/>
      <c r="L1402" s="95"/>
    </row>
    <row r="1403" spans="4:12">
      <c r="D1403" s="95"/>
      <c r="E1403" s="95"/>
      <c r="G1403" s="95"/>
      <c r="I1403" s="95"/>
      <c r="L1403" s="95"/>
    </row>
    <row r="1404" spans="4:12">
      <c r="D1404" s="95"/>
      <c r="E1404" s="95"/>
      <c r="G1404" s="95"/>
      <c r="I1404" s="95"/>
      <c r="L1404" s="95"/>
    </row>
    <row r="1405" spans="4:12">
      <c r="D1405" s="95"/>
      <c r="E1405" s="95"/>
      <c r="G1405" s="95"/>
      <c r="I1405" s="95"/>
      <c r="L1405" s="95"/>
    </row>
    <row r="1406" spans="4:12">
      <c r="D1406" s="95"/>
      <c r="E1406" s="95"/>
      <c r="G1406" s="95"/>
      <c r="I1406" s="95"/>
      <c r="L1406" s="95"/>
    </row>
    <row r="1407" spans="4:12">
      <c r="D1407" s="95"/>
      <c r="E1407" s="95"/>
      <c r="G1407" s="95"/>
      <c r="I1407" s="95"/>
      <c r="L1407" s="95"/>
    </row>
    <row r="1408" spans="4:12">
      <c r="D1408" s="95"/>
      <c r="E1408" s="95"/>
      <c r="G1408" s="95"/>
      <c r="I1408" s="95"/>
      <c r="L1408" s="95"/>
    </row>
    <row r="1409" spans="4:12">
      <c r="D1409" s="95"/>
      <c r="E1409" s="95"/>
      <c r="G1409" s="95"/>
      <c r="I1409" s="95"/>
      <c r="L1409" s="95"/>
    </row>
    <row r="1410" spans="4:12">
      <c r="D1410" s="95"/>
      <c r="E1410" s="95"/>
      <c r="G1410" s="95"/>
      <c r="I1410" s="95"/>
      <c r="L1410" s="95"/>
    </row>
    <row r="1411" spans="4:12">
      <c r="D1411" s="95"/>
      <c r="E1411" s="95"/>
      <c r="G1411" s="95"/>
      <c r="I1411" s="95"/>
      <c r="L1411" s="95"/>
    </row>
    <row r="1412" spans="4:12">
      <c r="D1412" s="95"/>
      <c r="E1412" s="95"/>
      <c r="G1412" s="95"/>
      <c r="I1412" s="95"/>
      <c r="L1412" s="95"/>
    </row>
    <row r="1413" spans="4:12">
      <c r="D1413" s="95"/>
      <c r="E1413" s="95"/>
      <c r="G1413" s="95"/>
      <c r="I1413" s="95"/>
      <c r="L1413" s="95"/>
    </row>
    <row r="1414" spans="4:12">
      <c r="D1414" s="95"/>
      <c r="E1414" s="95"/>
      <c r="G1414" s="95"/>
      <c r="I1414" s="95"/>
      <c r="L1414" s="95"/>
    </row>
    <row r="1415" spans="4:12">
      <c r="D1415" s="95"/>
      <c r="E1415" s="95"/>
      <c r="G1415" s="95"/>
      <c r="I1415" s="95"/>
      <c r="L1415" s="95"/>
    </row>
    <row r="1416" spans="4:12">
      <c r="D1416" s="95"/>
      <c r="E1416" s="95"/>
      <c r="G1416" s="95"/>
      <c r="I1416" s="95"/>
      <c r="L1416" s="95"/>
    </row>
    <row r="1417" spans="4:12">
      <c r="D1417" s="95"/>
      <c r="E1417" s="95"/>
      <c r="G1417" s="95"/>
      <c r="I1417" s="95"/>
      <c r="L1417" s="95"/>
    </row>
    <row r="1418" spans="4:12">
      <c r="D1418" s="95"/>
      <c r="E1418" s="95"/>
      <c r="G1418" s="95"/>
      <c r="I1418" s="95"/>
      <c r="L1418" s="95"/>
    </row>
    <row r="1419" spans="4:12">
      <c r="D1419" s="95"/>
      <c r="E1419" s="95"/>
      <c r="G1419" s="95"/>
      <c r="I1419" s="95"/>
      <c r="L1419" s="95"/>
    </row>
    <row r="1420" spans="4:12">
      <c r="D1420" s="95"/>
      <c r="E1420" s="95"/>
      <c r="G1420" s="95"/>
      <c r="I1420" s="95"/>
      <c r="L1420" s="95"/>
    </row>
    <row r="1421" spans="4:12">
      <c r="D1421" s="95"/>
      <c r="E1421" s="95"/>
      <c r="G1421" s="95"/>
      <c r="I1421" s="95"/>
      <c r="L1421" s="95"/>
    </row>
    <row r="1422" spans="4:12">
      <c r="D1422" s="95"/>
      <c r="E1422" s="95"/>
      <c r="G1422" s="95"/>
      <c r="I1422" s="95"/>
      <c r="L1422" s="95"/>
    </row>
    <row r="1423" spans="4:12">
      <c r="D1423" s="95"/>
      <c r="E1423" s="95"/>
      <c r="G1423" s="95"/>
      <c r="I1423" s="95"/>
      <c r="L1423" s="95"/>
    </row>
    <row r="1424" spans="4:12">
      <c r="D1424" s="95"/>
      <c r="E1424" s="95"/>
      <c r="G1424" s="95"/>
      <c r="I1424" s="95"/>
      <c r="L1424" s="95"/>
    </row>
    <row r="1425" spans="4:12">
      <c r="D1425" s="95"/>
      <c r="E1425" s="95"/>
      <c r="G1425" s="95"/>
      <c r="I1425" s="95"/>
      <c r="L1425" s="95"/>
    </row>
    <row r="1426" spans="4:12">
      <c r="D1426" s="95"/>
      <c r="E1426" s="95"/>
      <c r="G1426" s="95"/>
      <c r="I1426" s="95"/>
      <c r="L1426" s="95"/>
    </row>
    <row r="1427" spans="4:12">
      <c r="D1427" s="95"/>
      <c r="E1427" s="95"/>
      <c r="G1427" s="95"/>
      <c r="I1427" s="95"/>
      <c r="L1427" s="95"/>
    </row>
    <row r="1428" spans="4:12">
      <c r="D1428" s="95"/>
      <c r="E1428" s="95"/>
      <c r="G1428" s="95"/>
      <c r="I1428" s="95"/>
      <c r="L1428" s="95"/>
    </row>
    <row r="1429" spans="4:12">
      <c r="D1429" s="95"/>
      <c r="E1429" s="95"/>
      <c r="G1429" s="95"/>
      <c r="I1429" s="95"/>
      <c r="L1429" s="95"/>
    </row>
    <row r="1430" spans="4:12">
      <c r="D1430" s="95"/>
      <c r="E1430" s="95"/>
      <c r="G1430" s="95"/>
      <c r="I1430" s="95"/>
      <c r="L1430" s="95"/>
    </row>
    <row r="1431" spans="4:12">
      <c r="D1431" s="95"/>
      <c r="E1431" s="95"/>
      <c r="G1431" s="95"/>
      <c r="I1431" s="95"/>
      <c r="L1431" s="95"/>
    </row>
    <row r="1432" spans="4:12">
      <c r="D1432" s="95"/>
      <c r="E1432" s="95"/>
      <c r="G1432" s="95"/>
      <c r="I1432" s="95"/>
      <c r="L1432" s="95"/>
    </row>
    <row r="1433" spans="4:12">
      <c r="D1433" s="95"/>
      <c r="E1433" s="95"/>
      <c r="G1433" s="95"/>
      <c r="I1433" s="95"/>
      <c r="L1433" s="95"/>
    </row>
    <row r="1434" spans="4:12">
      <c r="D1434" s="95"/>
      <c r="E1434" s="95"/>
      <c r="G1434" s="95"/>
      <c r="I1434" s="95"/>
      <c r="L1434" s="95"/>
    </row>
    <row r="1435" spans="4:12">
      <c r="D1435" s="95"/>
      <c r="E1435" s="95"/>
      <c r="G1435" s="95"/>
      <c r="I1435" s="95"/>
      <c r="L1435" s="95"/>
    </row>
    <row r="1436" spans="4:12">
      <c r="D1436" s="95"/>
      <c r="E1436" s="95"/>
      <c r="G1436" s="95"/>
      <c r="I1436" s="95"/>
      <c r="L1436" s="95"/>
    </row>
    <row r="1437" spans="4:12">
      <c r="D1437" s="95"/>
      <c r="E1437" s="95"/>
      <c r="G1437" s="95"/>
      <c r="I1437" s="95"/>
      <c r="L1437" s="95"/>
    </row>
    <row r="1438" spans="4:12">
      <c r="D1438" s="95"/>
      <c r="E1438" s="95"/>
      <c r="G1438" s="95"/>
      <c r="I1438" s="95"/>
      <c r="L1438" s="95"/>
    </row>
    <row r="1439" spans="4:12">
      <c r="D1439" s="95"/>
      <c r="E1439" s="95"/>
      <c r="G1439" s="95"/>
      <c r="I1439" s="95"/>
      <c r="L1439" s="95"/>
    </row>
    <row r="1440" spans="4:12">
      <c r="D1440" s="95"/>
      <c r="E1440" s="95"/>
      <c r="G1440" s="95"/>
      <c r="I1440" s="95"/>
      <c r="L1440" s="95"/>
    </row>
    <row r="1441" spans="4:12">
      <c r="D1441" s="95"/>
      <c r="E1441" s="95"/>
      <c r="G1441" s="95"/>
      <c r="I1441" s="95"/>
      <c r="L1441" s="95"/>
    </row>
    <row r="1442" spans="4:12">
      <c r="D1442" s="95"/>
      <c r="E1442" s="95"/>
      <c r="G1442" s="95"/>
      <c r="I1442" s="95"/>
      <c r="L1442" s="95"/>
    </row>
    <row r="1443" spans="4:12">
      <c r="D1443" s="95"/>
      <c r="E1443" s="95"/>
      <c r="G1443" s="95"/>
      <c r="I1443" s="95"/>
      <c r="L1443" s="95"/>
    </row>
    <row r="1444" spans="4:12">
      <c r="D1444" s="95"/>
      <c r="E1444" s="95"/>
      <c r="G1444" s="95"/>
      <c r="I1444" s="95"/>
      <c r="L1444" s="95"/>
    </row>
    <row r="1445" spans="4:12">
      <c r="D1445" s="95"/>
      <c r="E1445" s="95"/>
      <c r="G1445" s="95"/>
      <c r="I1445" s="95"/>
      <c r="L1445" s="95"/>
    </row>
    <row r="1446" spans="4:12">
      <c r="D1446" s="95"/>
      <c r="E1446" s="95"/>
      <c r="G1446" s="95"/>
      <c r="I1446" s="95"/>
      <c r="L1446" s="95"/>
    </row>
    <row r="1447" spans="4:12">
      <c r="D1447" s="95"/>
      <c r="E1447" s="95"/>
      <c r="G1447" s="95"/>
      <c r="I1447" s="95"/>
      <c r="L1447" s="95"/>
    </row>
    <row r="1448" spans="4:12">
      <c r="D1448" s="95"/>
      <c r="E1448" s="95"/>
      <c r="G1448" s="95"/>
      <c r="I1448" s="95"/>
      <c r="L1448" s="95"/>
    </row>
    <row r="1449" spans="4:12">
      <c r="D1449" s="95"/>
      <c r="E1449" s="95"/>
      <c r="G1449" s="95"/>
      <c r="I1449" s="95"/>
      <c r="L1449" s="95"/>
    </row>
    <row r="1450" spans="4:12">
      <c r="D1450" s="95"/>
      <c r="E1450" s="95"/>
      <c r="G1450" s="95"/>
      <c r="I1450" s="95"/>
      <c r="L1450" s="95"/>
    </row>
    <row r="1451" spans="4:12">
      <c r="D1451" s="95"/>
      <c r="E1451" s="95"/>
      <c r="G1451" s="95"/>
      <c r="I1451" s="95"/>
      <c r="L1451" s="95"/>
    </row>
    <row r="1452" spans="4:12">
      <c r="D1452" s="95"/>
      <c r="E1452" s="95"/>
      <c r="G1452" s="95"/>
      <c r="I1452" s="95"/>
      <c r="L1452" s="95"/>
    </row>
    <row r="1453" spans="4:12">
      <c r="D1453" s="95"/>
      <c r="E1453" s="95"/>
      <c r="G1453" s="95"/>
      <c r="I1453" s="95"/>
      <c r="L1453" s="95"/>
    </row>
    <row r="1454" spans="4:12">
      <c r="D1454" s="95"/>
      <c r="E1454" s="95"/>
      <c r="G1454" s="95"/>
      <c r="I1454" s="95"/>
      <c r="L1454" s="95"/>
    </row>
    <row r="1455" spans="4:12">
      <c r="D1455" s="95"/>
      <c r="E1455" s="95"/>
      <c r="G1455" s="95"/>
      <c r="I1455" s="95"/>
      <c r="L1455" s="95"/>
    </row>
    <row r="1456" spans="4:12">
      <c r="D1456" s="95"/>
      <c r="E1456" s="95"/>
      <c r="G1456" s="95"/>
      <c r="I1456" s="95"/>
      <c r="L1456" s="95"/>
    </row>
    <row r="1457" spans="4:12">
      <c r="D1457" s="95"/>
      <c r="E1457" s="95"/>
      <c r="G1457" s="95"/>
      <c r="I1457" s="95"/>
      <c r="L1457" s="95"/>
    </row>
    <row r="1458" spans="4:12">
      <c r="D1458" s="95"/>
      <c r="E1458" s="95"/>
      <c r="G1458" s="95"/>
      <c r="I1458" s="95"/>
      <c r="L1458" s="95"/>
    </row>
    <row r="1459" spans="4:12">
      <c r="D1459" s="95"/>
      <c r="E1459" s="95"/>
      <c r="G1459" s="95"/>
      <c r="I1459" s="95"/>
      <c r="L1459" s="95"/>
    </row>
    <row r="1460" spans="4:12">
      <c r="D1460" s="95"/>
      <c r="E1460" s="95"/>
      <c r="G1460" s="95"/>
      <c r="I1460" s="95"/>
      <c r="L1460" s="95"/>
    </row>
    <row r="1461" spans="4:12">
      <c r="D1461" s="95"/>
      <c r="E1461" s="95"/>
      <c r="G1461" s="95"/>
      <c r="I1461" s="95"/>
      <c r="L1461" s="95"/>
    </row>
    <row r="1462" spans="4:12">
      <c r="D1462" s="95"/>
      <c r="E1462" s="95"/>
      <c r="G1462" s="95"/>
      <c r="I1462" s="95"/>
      <c r="L1462" s="95"/>
    </row>
    <row r="1463" spans="4:12">
      <c r="D1463" s="95"/>
      <c r="E1463" s="95"/>
      <c r="G1463" s="95"/>
      <c r="I1463" s="95"/>
      <c r="L1463" s="95"/>
    </row>
    <row r="1464" spans="4:12">
      <c r="D1464" s="95"/>
      <c r="E1464" s="95"/>
      <c r="G1464" s="95"/>
      <c r="I1464" s="95"/>
      <c r="L1464" s="95"/>
    </row>
    <row r="1465" spans="4:12">
      <c r="D1465" s="95"/>
      <c r="E1465" s="95"/>
      <c r="G1465" s="95"/>
      <c r="I1465" s="95"/>
      <c r="L1465" s="95"/>
    </row>
    <row r="1466" spans="4:12">
      <c r="D1466" s="95"/>
      <c r="E1466" s="95"/>
      <c r="G1466" s="95"/>
      <c r="I1466" s="95"/>
      <c r="L1466" s="95"/>
    </row>
    <row r="1467" spans="4:12">
      <c r="D1467" s="95"/>
      <c r="E1467" s="95"/>
      <c r="G1467" s="95"/>
      <c r="I1467" s="95"/>
      <c r="L1467" s="95"/>
    </row>
    <row r="1468" spans="4:12">
      <c r="D1468" s="95"/>
      <c r="E1468" s="95"/>
      <c r="G1468" s="95"/>
      <c r="I1468" s="95"/>
      <c r="L1468" s="95"/>
    </row>
    <row r="1469" spans="4:12">
      <c r="D1469" s="95"/>
      <c r="E1469" s="95"/>
      <c r="G1469" s="95"/>
      <c r="I1469" s="95"/>
      <c r="L1469" s="95"/>
    </row>
    <row r="1470" spans="4:12">
      <c r="D1470" s="95"/>
      <c r="E1470" s="95"/>
      <c r="G1470" s="95"/>
      <c r="I1470" s="95"/>
      <c r="L1470" s="95"/>
    </row>
    <row r="1471" spans="4:12">
      <c r="D1471" s="95"/>
      <c r="E1471" s="95"/>
      <c r="G1471" s="95"/>
      <c r="I1471" s="95"/>
      <c r="L1471" s="95"/>
    </row>
    <row r="1472" spans="4:12">
      <c r="D1472" s="95"/>
      <c r="E1472" s="95"/>
      <c r="G1472" s="95"/>
      <c r="I1472" s="95"/>
      <c r="L1472" s="95"/>
    </row>
    <row r="1473" spans="4:12">
      <c r="D1473" s="95"/>
      <c r="E1473" s="95"/>
      <c r="G1473" s="95"/>
      <c r="I1473" s="95"/>
      <c r="L1473" s="95"/>
    </row>
    <row r="1474" spans="4:12">
      <c r="D1474" s="95"/>
      <c r="E1474" s="95"/>
      <c r="G1474" s="95"/>
      <c r="I1474" s="95"/>
      <c r="L1474" s="95"/>
    </row>
    <row r="1475" spans="4:12">
      <c r="D1475" s="95"/>
      <c r="E1475" s="95"/>
      <c r="G1475" s="95"/>
      <c r="I1475" s="95"/>
      <c r="L1475" s="95"/>
    </row>
    <row r="1476" spans="4:12">
      <c r="D1476" s="95"/>
      <c r="E1476" s="95"/>
      <c r="G1476" s="95"/>
      <c r="I1476" s="95"/>
      <c r="L1476" s="95"/>
    </row>
    <row r="1477" spans="4:12">
      <c r="D1477" s="95"/>
      <c r="E1477" s="95"/>
      <c r="G1477" s="95"/>
      <c r="I1477" s="95"/>
      <c r="L1477" s="95"/>
    </row>
    <row r="1478" spans="4:12">
      <c r="D1478" s="95"/>
      <c r="E1478" s="95"/>
      <c r="G1478" s="95"/>
      <c r="I1478" s="95"/>
      <c r="L1478" s="95"/>
    </row>
    <row r="1479" spans="4:12">
      <c r="D1479" s="95"/>
      <c r="E1479" s="95"/>
      <c r="G1479" s="95"/>
      <c r="I1479" s="95"/>
      <c r="L1479" s="95"/>
    </row>
    <row r="1480" spans="4:12">
      <c r="D1480" s="95"/>
      <c r="E1480" s="95"/>
      <c r="G1480" s="95"/>
      <c r="I1480" s="95"/>
      <c r="L1480" s="95"/>
    </row>
    <row r="1481" spans="4:12">
      <c r="D1481" s="95"/>
      <c r="E1481" s="95"/>
      <c r="G1481" s="95"/>
      <c r="I1481" s="95"/>
      <c r="L1481" s="95"/>
    </row>
    <row r="1482" spans="4:12">
      <c r="D1482" s="95"/>
      <c r="E1482" s="95"/>
      <c r="G1482" s="95"/>
      <c r="I1482" s="95"/>
      <c r="L1482" s="95"/>
    </row>
    <row r="1483" spans="4:12">
      <c r="D1483" s="95"/>
      <c r="E1483" s="95"/>
      <c r="G1483" s="95"/>
      <c r="I1483" s="95"/>
      <c r="L1483" s="95"/>
    </row>
    <row r="1484" spans="4:12">
      <c r="D1484" s="95"/>
      <c r="E1484" s="95"/>
      <c r="G1484" s="95"/>
      <c r="I1484" s="95"/>
      <c r="L1484" s="95"/>
    </row>
    <row r="1485" spans="4:12">
      <c r="D1485" s="95"/>
      <c r="E1485" s="95"/>
      <c r="G1485" s="95"/>
      <c r="I1485" s="95"/>
      <c r="L1485" s="95"/>
    </row>
    <row r="1486" spans="4:12">
      <c r="D1486" s="95"/>
      <c r="E1486" s="95"/>
      <c r="G1486" s="95"/>
      <c r="I1486" s="95"/>
      <c r="L1486" s="95"/>
    </row>
    <row r="1487" spans="4:12">
      <c r="D1487" s="95"/>
      <c r="E1487" s="95"/>
      <c r="G1487" s="95"/>
      <c r="I1487" s="95"/>
      <c r="L1487" s="95"/>
    </row>
    <row r="1488" spans="4:12">
      <c r="D1488" s="95"/>
      <c r="E1488" s="95"/>
      <c r="G1488" s="95"/>
      <c r="I1488" s="95"/>
      <c r="L1488" s="95"/>
    </row>
    <row r="1489" spans="4:12">
      <c r="D1489" s="95"/>
      <c r="E1489" s="95"/>
      <c r="G1489" s="95"/>
      <c r="I1489" s="95"/>
      <c r="L1489" s="95"/>
    </row>
    <row r="1490" spans="4:12">
      <c r="D1490" s="95"/>
      <c r="E1490" s="95"/>
      <c r="G1490" s="95"/>
      <c r="I1490" s="95"/>
      <c r="L1490" s="95"/>
    </row>
    <row r="1491" spans="4:12">
      <c r="D1491" s="95"/>
      <c r="E1491" s="95"/>
      <c r="G1491" s="95"/>
      <c r="I1491" s="95"/>
      <c r="L1491" s="95"/>
    </row>
    <row r="1492" spans="4:12">
      <c r="D1492" s="95"/>
      <c r="E1492" s="95"/>
      <c r="G1492" s="95"/>
      <c r="I1492" s="95"/>
      <c r="L1492" s="95"/>
    </row>
    <row r="1493" spans="4:12">
      <c r="D1493" s="95"/>
      <c r="E1493" s="95"/>
      <c r="G1493" s="95"/>
      <c r="I1493" s="95"/>
      <c r="L1493" s="95"/>
    </row>
    <row r="1494" spans="4:12">
      <c r="D1494" s="95"/>
      <c r="E1494" s="95"/>
      <c r="G1494" s="95"/>
      <c r="I1494" s="95"/>
      <c r="L1494" s="95"/>
    </row>
    <row r="1495" spans="4:12">
      <c r="D1495" s="95"/>
      <c r="E1495" s="95"/>
      <c r="G1495" s="95"/>
      <c r="I1495" s="95"/>
      <c r="L1495" s="95"/>
    </row>
    <row r="1496" spans="4:12">
      <c r="D1496" s="95"/>
      <c r="E1496" s="95"/>
      <c r="G1496" s="95"/>
      <c r="I1496" s="95"/>
      <c r="L1496" s="95"/>
    </row>
    <row r="1497" spans="4:12">
      <c r="D1497" s="95"/>
      <c r="E1497" s="95"/>
      <c r="G1497" s="95"/>
      <c r="I1497" s="95"/>
      <c r="L1497" s="95"/>
    </row>
    <row r="1498" spans="4:12">
      <c r="D1498" s="95"/>
      <c r="E1498" s="95"/>
      <c r="G1498" s="95"/>
      <c r="I1498" s="95"/>
      <c r="L1498" s="95"/>
    </row>
    <row r="1499" spans="4:12">
      <c r="D1499" s="95"/>
      <c r="E1499" s="95"/>
      <c r="G1499" s="95"/>
      <c r="I1499" s="95"/>
      <c r="L1499" s="95"/>
    </row>
    <row r="1500" spans="4:12">
      <c r="D1500" s="95"/>
      <c r="E1500" s="95"/>
      <c r="G1500" s="95"/>
      <c r="I1500" s="95"/>
      <c r="L1500" s="95"/>
    </row>
    <row r="1501" spans="4:12">
      <c r="D1501" s="95"/>
      <c r="E1501" s="95"/>
      <c r="G1501" s="95"/>
      <c r="I1501" s="95"/>
      <c r="L1501" s="95"/>
    </row>
    <row r="1502" spans="4:12">
      <c r="D1502" s="95"/>
      <c r="E1502" s="95"/>
      <c r="G1502" s="95"/>
      <c r="I1502" s="95"/>
      <c r="L1502" s="95"/>
    </row>
    <row r="1503" spans="4:12">
      <c r="D1503" s="95"/>
      <c r="E1503" s="95"/>
      <c r="G1503" s="95"/>
      <c r="I1503" s="95"/>
      <c r="L1503" s="95"/>
    </row>
    <row r="1504" spans="4:12">
      <c r="D1504" s="95"/>
      <c r="E1504" s="95"/>
      <c r="G1504" s="95"/>
      <c r="I1504" s="95"/>
      <c r="L1504" s="95"/>
    </row>
    <row r="1505" spans="4:12">
      <c r="D1505" s="95"/>
      <c r="E1505" s="95"/>
      <c r="G1505" s="95"/>
      <c r="I1505" s="95"/>
      <c r="L1505" s="95"/>
    </row>
    <row r="1506" spans="4:12">
      <c r="D1506" s="95"/>
      <c r="E1506" s="95"/>
      <c r="G1506" s="95"/>
      <c r="I1506" s="95"/>
      <c r="L1506" s="95"/>
    </row>
    <row r="1507" spans="4:12">
      <c r="D1507" s="95"/>
      <c r="E1507" s="95"/>
      <c r="G1507" s="95"/>
      <c r="I1507" s="95"/>
      <c r="L1507" s="95"/>
    </row>
    <row r="1508" spans="4:12">
      <c r="D1508" s="95"/>
      <c r="E1508" s="95"/>
      <c r="G1508" s="95"/>
      <c r="I1508" s="95"/>
      <c r="L1508" s="95"/>
    </row>
    <row r="1509" spans="4:12">
      <c r="D1509" s="95"/>
      <c r="E1509" s="95"/>
      <c r="G1509" s="95"/>
      <c r="I1509" s="95"/>
      <c r="L1509" s="95"/>
    </row>
    <row r="1510" spans="4:12">
      <c r="D1510" s="95"/>
      <c r="E1510" s="95"/>
      <c r="G1510" s="95"/>
      <c r="I1510" s="95"/>
      <c r="L1510" s="95"/>
    </row>
    <row r="1511" spans="4:12">
      <c r="D1511" s="95"/>
      <c r="E1511" s="95"/>
      <c r="G1511" s="95"/>
      <c r="I1511" s="95"/>
      <c r="L1511" s="95"/>
    </row>
    <row r="1512" spans="4:12">
      <c r="D1512" s="95"/>
      <c r="E1512" s="95"/>
      <c r="G1512" s="95"/>
      <c r="I1512" s="95"/>
      <c r="L1512" s="95"/>
    </row>
    <row r="1513" spans="4:12">
      <c r="D1513" s="95"/>
      <c r="E1513" s="95"/>
      <c r="G1513" s="95"/>
      <c r="I1513" s="95"/>
      <c r="L1513" s="95"/>
    </row>
    <row r="1514" spans="4:12">
      <c r="D1514" s="95"/>
      <c r="E1514" s="95"/>
      <c r="G1514" s="95"/>
      <c r="I1514" s="95"/>
      <c r="L1514" s="95"/>
    </row>
    <row r="1515" spans="4:12">
      <c r="D1515" s="95"/>
      <c r="E1515" s="95"/>
      <c r="G1515" s="95"/>
      <c r="I1515" s="95"/>
      <c r="L1515" s="95"/>
    </row>
    <row r="1516" spans="4:12">
      <c r="D1516" s="95"/>
      <c r="E1516" s="95"/>
      <c r="G1516" s="95"/>
      <c r="I1516" s="95"/>
      <c r="L1516" s="95"/>
    </row>
    <row r="1517" spans="4:12">
      <c r="D1517" s="95"/>
      <c r="E1517" s="95"/>
      <c r="G1517" s="95"/>
      <c r="I1517" s="95"/>
      <c r="L1517" s="95"/>
    </row>
    <row r="1518" spans="4:12">
      <c r="D1518" s="95"/>
      <c r="E1518" s="95"/>
      <c r="G1518" s="95"/>
      <c r="I1518" s="95"/>
      <c r="L1518" s="95"/>
    </row>
    <row r="1519" spans="4:12">
      <c r="D1519" s="95"/>
      <c r="E1519" s="95"/>
      <c r="G1519" s="95"/>
      <c r="I1519" s="95"/>
      <c r="L1519" s="95"/>
    </row>
    <row r="1520" spans="4:12">
      <c r="D1520" s="95"/>
      <c r="E1520" s="95"/>
      <c r="G1520" s="95"/>
      <c r="I1520" s="95"/>
      <c r="L1520" s="95"/>
    </row>
    <row r="1521" spans="4:12">
      <c r="D1521" s="95"/>
      <c r="E1521" s="95"/>
      <c r="G1521" s="95"/>
      <c r="I1521" s="95"/>
      <c r="L1521" s="95"/>
    </row>
    <row r="1522" spans="4:12">
      <c r="D1522" s="95"/>
      <c r="E1522" s="95"/>
      <c r="G1522" s="95"/>
      <c r="I1522" s="95"/>
      <c r="L1522" s="95"/>
    </row>
    <row r="1523" spans="4:12">
      <c r="D1523" s="95"/>
      <c r="E1523" s="95"/>
      <c r="G1523" s="95"/>
      <c r="I1523" s="95"/>
      <c r="L1523" s="95"/>
    </row>
    <row r="1524" spans="4:12">
      <c r="D1524" s="95"/>
      <c r="E1524" s="95"/>
      <c r="G1524" s="95"/>
      <c r="I1524" s="95"/>
      <c r="L1524" s="95"/>
    </row>
    <row r="1525" spans="4:12">
      <c r="D1525" s="95"/>
      <c r="E1525" s="95"/>
      <c r="G1525" s="95"/>
      <c r="I1525" s="95"/>
      <c r="L1525" s="95"/>
    </row>
    <row r="1526" spans="4:12">
      <c r="D1526" s="95"/>
      <c r="E1526" s="95"/>
      <c r="G1526" s="95"/>
      <c r="I1526" s="95"/>
      <c r="L1526" s="95"/>
    </row>
    <row r="1527" spans="4:12">
      <c r="D1527" s="95"/>
      <c r="E1527" s="95"/>
      <c r="G1527" s="95"/>
      <c r="I1527" s="95"/>
      <c r="L1527" s="95"/>
    </row>
    <row r="1528" spans="4:12">
      <c r="D1528" s="95"/>
      <c r="E1528" s="95"/>
      <c r="G1528" s="95"/>
      <c r="I1528" s="95"/>
      <c r="L1528" s="95"/>
    </row>
    <row r="1529" spans="4:12">
      <c r="D1529" s="95"/>
      <c r="E1529" s="95"/>
      <c r="G1529" s="95"/>
      <c r="I1529" s="95"/>
      <c r="L1529" s="95"/>
    </row>
    <row r="1530" spans="4:12">
      <c r="D1530" s="95"/>
      <c r="E1530" s="95"/>
      <c r="G1530" s="95"/>
      <c r="I1530" s="95"/>
      <c r="L1530" s="95"/>
    </row>
    <row r="1531" spans="4:12">
      <c r="D1531" s="95"/>
      <c r="E1531" s="95"/>
      <c r="G1531" s="95"/>
      <c r="I1531" s="95"/>
      <c r="L1531" s="95"/>
    </row>
    <row r="1532" spans="4:12">
      <c r="D1532" s="95"/>
      <c r="E1532" s="95"/>
      <c r="G1532" s="95"/>
      <c r="I1532" s="95"/>
      <c r="L1532" s="95"/>
    </row>
    <row r="1533" spans="4:12">
      <c r="D1533" s="95"/>
      <c r="E1533" s="95"/>
      <c r="G1533" s="95"/>
      <c r="I1533" s="95"/>
      <c r="L1533" s="95"/>
    </row>
    <row r="1534" spans="4:12">
      <c r="D1534" s="95"/>
      <c r="E1534" s="95"/>
      <c r="G1534" s="95"/>
      <c r="I1534" s="95"/>
      <c r="L1534" s="95"/>
    </row>
    <row r="1535" spans="4:12">
      <c r="D1535" s="95"/>
      <c r="E1535" s="95"/>
      <c r="G1535" s="95"/>
      <c r="I1535" s="95"/>
      <c r="L1535" s="95"/>
    </row>
    <row r="1536" spans="4:12">
      <c r="D1536" s="95"/>
      <c r="E1536" s="95"/>
      <c r="G1536" s="95"/>
      <c r="I1536" s="95"/>
      <c r="L1536" s="95"/>
    </row>
    <row r="1537" spans="4:12">
      <c r="D1537" s="95"/>
      <c r="E1537" s="95"/>
      <c r="G1537" s="95"/>
      <c r="I1537" s="95"/>
      <c r="L1537" s="95"/>
    </row>
    <row r="1538" spans="4:12">
      <c r="D1538" s="95"/>
      <c r="E1538" s="95"/>
      <c r="G1538" s="95"/>
      <c r="I1538" s="95"/>
      <c r="L1538" s="95"/>
    </row>
    <row r="1539" spans="4:12">
      <c r="D1539" s="95"/>
      <c r="E1539" s="95"/>
      <c r="G1539" s="95"/>
      <c r="I1539" s="95"/>
      <c r="L1539" s="95"/>
    </row>
    <row r="1540" spans="4:12">
      <c r="D1540" s="95"/>
      <c r="E1540" s="95"/>
      <c r="G1540" s="95"/>
      <c r="I1540" s="95"/>
      <c r="L1540" s="95"/>
    </row>
    <row r="1541" spans="4:12">
      <c r="D1541" s="95"/>
      <c r="E1541" s="95"/>
      <c r="G1541" s="95"/>
      <c r="I1541" s="95"/>
      <c r="L1541" s="95"/>
    </row>
    <row r="1542" spans="4:12">
      <c r="D1542" s="95"/>
      <c r="E1542" s="95"/>
      <c r="G1542" s="95"/>
      <c r="I1542" s="95"/>
      <c r="L1542" s="95"/>
    </row>
    <row r="1543" spans="4:12">
      <c r="D1543" s="95"/>
      <c r="E1543" s="95"/>
      <c r="G1543" s="95"/>
      <c r="I1543" s="95"/>
      <c r="L1543" s="95"/>
    </row>
    <row r="1544" spans="4:12">
      <c r="D1544" s="95"/>
      <c r="E1544" s="95"/>
      <c r="G1544" s="95"/>
      <c r="I1544" s="95"/>
      <c r="L1544" s="95"/>
    </row>
    <row r="1545" spans="4:12">
      <c r="D1545" s="95"/>
      <c r="E1545" s="95"/>
      <c r="G1545" s="95"/>
      <c r="I1545" s="95"/>
      <c r="L1545" s="95"/>
    </row>
    <row r="1546" spans="4:12">
      <c r="D1546" s="95"/>
      <c r="E1546" s="95"/>
      <c r="G1546" s="95"/>
      <c r="I1546" s="95"/>
      <c r="L1546" s="95"/>
    </row>
    <row r="1547" spans="4:12">
      <c r="D1547" s="95"/>
      <c r="E1547" s="95"/>
      <c r="G1547" s="95"/>
      <c r="I1547" s="95"/>
      <c r="L1547" s="95"/>
    </row>
    <row r="1548" spans="4:12">
      <c r="D1548" s="95"/>
      <c r="E1548" s="95"/>
      <c r="G1548" s="95"/>
      <c r="I1548" s="95"/>
      <c r="L1548" s="95"/>
    </row>
    <row r="1549" spans="4:12">
      <c r="D1549" s="95"/>
      <c r="E1549" s="95"/>
      <c r="G1549" s="95"/>
      <c r="I1549" s="95"/>
      <c r="L1549" s="95"/>
    </row>
    <row r="1550" spans="4:12">
      <c r="D1550" s="95"/>
      <c r="E1550" s="95"/>
      <c r="G1550" s="95"/>
      <c r="I1550" s="95"/>
      <c r="L1550" s="95"/>
    </row>
    <row r="1551" spans="4:12">
      <c r="D1551" s="95"/>
      <c r="E1551" s="95"/>
      <c r="G1551" s="95"/>
      <c r="I1551" s="95"/>
      <c r="L1551" s="95"/>
    </row>
    <row r="1552" spans="4:12">
      <c r="D1552" s="95"/>
      <c r="E1552" s="95"/>
      <c r="G1552" s="95"/>
      <c r="I1552" s="95"/>
      <c r="L1552" s="95"/>
    </row>
    <row r="1553" spans="4:12">
      <c r="D1553" s="95"/>
      <c r="E1553" s="95"/>
      <c r="G1553" s="95"/>
      <c r="I1553" s="95"/>
      <c r="L1553" s="95"/>
    </row>
    <row r="1554" spans="4:12">
      <c r="D1554" s="95"/>
      <c r="E1554" s="95"/>
      <c r="G1554" s="95"/>
      <c r="I1554" s="95"/>
      <c r="L1554" s="95"/>
    </row>
    <row r="1555" spans="4:12">
      <c r="D1555" s="95"/>
      <c r="E1555" s="95"/>
      <c r="G1555" s="95"/>
      <c r="I1555" s="95"/>
      <c r="L1555" s="95"/>
    </row>
    <row r="1556" spans="4:12">
      <c r="D1556" s="95"/>
      <c r="E1556" s="95"/>
      <c r="G1556" s="95"/>
      <c r="I1556" s="95"/>
      <c r="L1556" s="95"/>
    </row>
    <row r="1557" spans="4:12">
      <c r="D1557" s="95"/>
      <c r="E1557" s="95"/>
      <c r="G1557" s="95"/>
      <c r="I1557" s="95"/>
      <c r="L1557" s="95"/>
    </row>
    <row r="1558" spans="4:12">
      <c r="D1558" s="95"/>
      <c r="E1558" s="95"/>
      <c r="G1558" s="95"/>
      <c r="I1558" s="95"/>
      <c r="L1558" s="95"/>
    </row>
    <row r="1559" spans="4:12">
      <c r="D1559" s="95"/>
      <c r="E1559" s="95"/>
      <c r="G1559" s="95"/>
      <c r="I1559" s="95"/>
      <c r="L1559" s="95"/>
    </row>
    <row r="1560" spans="4:12">
      <c r="D1560" s="95"/>
      <c r="E1560" s="95"/>
      <c r="G1560" s="95"/>
      <c r="I1560" s="95"/>
      <c r="L1560" s="95"/>
    </row>
    <row r="1561" spans="4:12">
      <c r="D1561" s="95"/>
      <c r="E1561" s="95"/>
      <c r="G1561" s="95"/>
      <c r="I1561" s="95"/>
      <c r="L1561" s="95"/>
    </row>
    <row r="1562" spans="4:12">
      <c r="D1562" s="95"/>
      <c r="E1562" s="95"/>
      <c r="G1562" s="95"/>
      <c r="I1562" s="95"/>
      <c r="L1562" s="95"/>
    </row>
    <row r="1563" spans="4:12">
      <c r="D1563" s="95"/>
      <c r="E1563" s="95"/>
      <c r="G1563" s="95"/>
      <c r="I1563" s="95"/>
      <c r="L1563" s="95"/>
    </row>
    <row r="1564" spans="4:12">
      <c r="D1564" s="95"/>
      <c r="E1564" s="95"/>
      <c r="G1564" s="95"/>
      <c r="I1564" s="95"/>
      <c r="L1564" s="95"/>
    </row>
    <row r="1565" spans="4:12">
      <c r="D1565" s="95"/>
      <c r="E1565" s="95"/>
      <c r="G1565" s="95"/>
      <c r="I1565" s="95"/>
      <c r="L1565" s="95"/>
    </row>
    <row r="1566" spans="4:12">
      <c r="D1566" s="95"/>
      <c r="E1566" s="95"/>
      <c r="G1566" s="95"/>
      <c r="I1566" s="95"/>
      <c r="L1566" s="95"/>
    </row>
    <row r="1567" spans="4:12">
      <c r="D1567" s="95"/>
      <c r="E1567" s="95"/>
      <c r="G1567" s="95"/>
      <c r="I1567" s="95"/>
      <c r="L1567" s="95"/>
    </row>
    <row r="1568" spans="4:12">
      <c r="D1568" s="95"/>
      <c r="E1568" s="95"/>
      <c r="G1568" s="95"/>
      <c r="I1568" s="95"/>
      <c r="L1568" s="95"/>
    </row>
    <row r="1569" spans="4:12">
      <c r="D1569" s="95"/>
      <c r="E1569" s="95"/>
      <c r="G1569" s="95"/>
      <c r="I1569" s="95"/>
      <c r="L1569" s="95"/>
    </row>
    <row r="1570" spans="4:12">
      <c r="D1570" s="95"/>
      <c r="E1570" s="95"/>
      <c r="G1570" s="95"/>
      <c r="I1570" s="95"/>
      <c r="L1570" s="95"/>
    </row>
    <row r="1571" spans="4:12">
      <c r="D1571" s="95"/>
      <c r="E1571" s="95"/>
      <c r="G1571" s="95"/>
      <c r="I1571" s="95"/>
      <c r="L1571" s="95"/>
    </row>
    <row r="1572" spans="4:12">
      <c r="D1572" s="95"/>
      <c r="E1572" s="95"/>
      <c r="G1572" s="95"/>
      <c r="I1572" s="95"/>
      <c r="L1572" s="95"/>
    </row>
    <row r="1573" spans="4:12">
      <c r="D1573" s="95"/>
      <c r="E1573" s="95"/>
      <c r="G1573" s="95"/>
      <c r="I1573" s="95"/>
      <c r="L1573" s="95"/>
    </row>
    <row r="1574" spans="4:12">
      <c r="D1574" s="95"/>
      <c r="E1574" s="95"/>
      <c r="G1574" s="95"/>
      <c r="I1574" s="95"/>
      <c r="L1574" s="95"/>
    </row>
    <row r="1575" spans="4:12">
      <c r="D1575" s="95"/>
      <c r="E1575" s="95"/>
      <c r="G1575" s="95"/>
      <c r="I1575" s="95"/>
      <c r="L1575" s="95"/>
    </row>
    <row r="1576" spans="4:12">
      <c r="D1576" s="95"/>
      <c r="E1576" s="95"/>
      <c r="G1576" s="95"/>
      <c r="I1576" s="95"/>
      <c r="L1576" s="95"/>
    </row>
    <row r="1577" spans="4:12">
      <c r="D1577" s="95"/>
      <c r="E1577" s="95"/>
      <c r="G1577" s="95"/>
      <c r="I1577" s="95"/>
      <c r="L1577" s="95"/>
    </row>
    <row r="1578" spans="4:12">
      <c r="D1578" s="95"/>
      <c r="E1578" s="95"/>
      <c r="G1578" s="95"/>
      <c r="I1578" s="95"/>
      <c r="L1578" s="95"/>
    </row>
    <row r="1579" spans="4:12">
      <c r="D1579" s="95"/>
      <c r="E1579" s="95"/>
      <c r="G1579" s="95"/>
      <c r="I1579" s="95"/>
      <c r="L1579" s="95"/>
    </row>
    <row r="1580" spans="4:12">
      <c r="D1580" s="95"/>
      <c r="E1580" s="95"/>
      <c r="G1580" s="95"/>
      <c r="I1580" s="95"/>
      <c r="L1580" s="95"/>
    </row>
    <row r="1581" spans="4:12">
      <c r="D1581" s="95"/>
      <c r="E1581" s="95"/>
      <c r="G1581" s="95"/>
      <c r="I1581" s="95"/>
      <c r="L1581" s="95"/>
    </row>
    <row r="1582" spans="4:12">
      <c r="D1582" s="95"/>
      <c r="E1582" s="95"/>
      <c r="G1582" s="95"/>
      <c r="I1582" s="95"/>
      <c r="L1582" s="95"/>
    </row>
    <row r="1583" spans="4:12">
      <c r="D1583" s="95"/>
      <c r="E1583" s="95"/>
      <c r="G1583" s="95"/>
      <c r="I1583" s="95"/>
      <c r="L1583" s="95"/>
    </row>
    <row r="1584" spans="4:12">
      <c r="D1584" s="95"/>
      <c r="E1584" s="95"/>
      <c r="G1584" s="95"/>
      <c r="I1584" s="95"/>
      <c r="L1584" s="95"/>
    </row>
    <row r="1585" spans="4:12">
      <c r="D1585" s="95"/>
      <c r="E1585" s="95"/>
      <c r="G1585" s="95"/>
      <c r="I1585" s="95"/>
      <c r="L1585" s="95"/>
    </row>
    <row r="1586" spans="4:12">
      <c r="D1586" s="95"/>
      <c r="E1586" s="95"/>
      <c r="G1586" s="95"/>
      <c r="I1586" s="95"/>
      <c r="L1586" s="95"/>
    </row>
    <row r="1587" spans="4:12">
      <c r="D1587" s="95"/>
      <c r="E1587" s="95"/>
      <c r="G1587" s="95"/>
      <c r="I1587" s="95"/>
      <c r="L1587" s="95"/>
    </row>
    <row r="1588" spans="4:12">
      <c r="D1588" s="95"/>
      <c r="E1588" s="95"/>
      <c r="G1588" s="95"/>
      <c r="I1588" s="95"/>
      <c r="L1588" s="95"/>
    </row>
    <row r="1589" spans="4:12">
      <c r="D1589" s="95"/>
      <c r="E1589" s="95"/>
      <c r="G1589" s="95"/>
      <c r="I1589" s="95"/>
      <c r="L1589" s="95"/>
    </row>
    <row r="1590" spans="4:12">
      <c r="D1590" s="95"/>
      <c r="E1590" s="95"/>
      <c r="G1590" s="95"/>
      <c r="I1590" s="95"/>
      <c r="L1590" s="95"/>
    </row>
    <row r="1591" spans="4:12">
      <c r="D1591" s="95"/>
      <c r="E1591" s="95"/>
      <c r="G1591" s="95"/>
      <c r="I1591" s="95"/>
      <c r="L1591" s="95"/>
    </row>
    <row r="1592" spans="4:12">
      <c r="D1592" s="95"/>
      <c r="E1592" s="95"/>
      <c r="G1592" s="95"/>
      <c r="I1592" s="95"/>
      <c r="L1592" s="95"/>
    </row>
    <row r="1593" spans="4:12">
      <c r="D1593" s="95"/>
      <c r="E1593" s="95"/>
      <c r="G1593" s="95"/>
      <c r="I1593" s="95"/>
      <c r="L1593" s="95"/>
    </row>
    <row r="1594" spans="4:12">
      <c r="D1594" s="95"/>
      <c r="E1594" s="95"/>
      <c r="G1594" s="95"/>
      <c r="I1594" s="95"/>
      <c r="L1594" s="95"/>
    </row>
    <row r="1595" spans="4:12">
      <c r="D1595" s="95"/>
      <c r="E1595" s="95"/>
      <c r="G1595" s="95"/>
      <c r="I1595" s="95"/>
      <c r="L1595" s="95"/>
    </row>
    <row r="1596" spans="4:12">
      <c r="D1596" s="95"/>
      <c r="E1596" s="95"/>
      <c r="G1596" s="95"/>
      <c r="I1596" s="95"/>
      <c r="L1596" s="95"/>
    </row>
    <row r="1597" spans="4:12">
      <c r="D1597" s="95"/>
      <c r="E1597" s="95"/>
      <c r="G1597" s="95"/>
      <c r="I1597" s="95"/>
      <c r="L1597" s="95"/>
    </row>
    <row r="1598" spans="4:12">
      <c r="D1598" s="95"/>
      <c r="E1598" s="95"/>
      <c r="G1598" s="95"/>
      <c r="I1598" s="95"/>
      <c r="L1598" s="95"/>
    </row>
    <row r="1599" spans="4:12">
      <c r="D1599" s="95"/>
      <c r="E1599" s="95"/>
      <c r="G1599" s="95"/>
      <c r="I1599" s="95"/>
      <c r="L1599" s="95"/>
    </row>
    <row r="1600" spans="4:12">
      <c r="D1600" s="95"/>
      <c r="E1600" s="95"/>
      <c r="G1600" s="95"/>
      <c r="I1600" s="95"/>
      <c r="L1600" s="95"/>
    </row>
    <row r="1601" spans="4:12">
      <c r="D1601" s="95"/>
      <c r="E1601" s="95"/>
      <c r="G1601" s="95"/>
      <c r="I1601" s="95"/>
      <c r="L1601" s="95"/>
    </row>
    <row r="1602" spans="4:12">
      <c r="D1602" s="95"/>
      <c r="E1602" s="95"/>
      <c r="G1602" s="95"/>
      <c r="I1602" s="95"/>
      <c r="L1602" s="95"/>
    </row>
    <row r="1603" spans="4:12">
      <c r="D1603" s="95"/>
      <c r="E1603" s="95"/>
      <c r="G1603" s="95"/>
      <c r="I1603" s="95"/>
      <c r="L1603" s="95"/>
    </row>
    <row r="1604" spans="4:12">
      <c r="D1604" s="95"/>
      <c r="E1604" s="95"/>
      <c r="G1604" s="95"/>
      <c r="I1604" s="95"/>
      <c r="L1604" s="95"/>
    </row>
    <row r="1605" spans="4:12">
      <c r="D1605" s="95"/>
      <c r="E1605" s="95"/>
      <c r="G1605" s="95"/>
      <c r="I1605" s="95"/>
      <c r="L1605" s="95"/>
    </row>
    <row r="1606" spans="4:12">
      <c r="D1606" s="95"/>
      <c r="E1606" s="95"/>
      <c r="G1606" s="95"/>
      <c r="I1606" s="95"/>
      <c r="L1606" s="95"/>
    </row>
    <row r="1607" spans="4:12">
      <c r="D1607" s="95"/>
      <c r="E1607" s="95"/>
      <c r="G1607" s="95"/>
      <c r="I1607" s="95"/>
      <c r="L1607" s="95"/>
    </row>
    <row r="1608" spans="4:12">
      <c r="D1608" s="95"/>
      <c r="E1608" s="95"/>
      <c r="G1608" s="95"/>
      <c r="I1608" s="95"/>
      <c r="L1608" s="95"/>
    </row>
    <row r="1609" spans="4:12">
      <c r="D1609" s="95"/>
      <c r="E1609" s="95"/>
      <c r="G1609" s="95"/>
      <c r="I1609" s="95"/>
      <c r="L1609" s="95"/>
    </row>
    <row r="1610" spans="4:12">
      <c r="D1610" s="95"/>
      <c r="E1610" s="95"/>
      <c r="G1610" s="95"/>
      <c r="I1610" s="95"/>
      <c r="L1610" s="95"/>
    </row>
    <row r="1611" spans="4:12">
      <c r="D1611" s="95"/>
      <c r="E1611" s="95"/>
      <c r="G1611" s="95"/>
      <c r="I1611" s="95"/>
      <c r="L1611" s="95"/>
    </row>
    <row r="1612" spans="4:12">
      <c r="D1612" s="95"/>
      <c r="E1612" s="95"/>
      <c r="G1612" s="95"/>
      <c r="I1612" s="95"/>
      <c r="L1612" s="95"/>
    </row>
    <row r="1613" spans="4:12">
      <c r="D1613" s="95"/>
      <c r="E1613" s="95"/>
      <c r="G1613" s="95"/>
      <c r="I1613" s="95"/>
      <c r="L1613" s="95"/>
    </row>
    <row r="1614" spans="4:12">
      <c r="D1614" s="95"/>
      <c r="E1614" s="95"/>
      <c r="G1614" s="95"/>
      <c r="I1614" s="95"/>
      <c r="L1614" s="95"/>
    </row>
    <row r="1615" spans="4:12">
      <c r="D1615" s="95"/>
      <c r="E1615" s="95"/>
      <c r="G1615" s="95"/>
      <c r="I1615" s="95"/>
      <c r="L1615" s="95"/>
    </row>
    <row r="1616" spans="4:12">
      <c r="D1616" s="95"/>
      <c r="E1616" s="95"/>
      <c r="G1616" s="95"/>
      <c r="I1616" s="95"/>
      <c r="L1616" s="95"/>
    </row>
    <row r="1617" spans="4:12">
      <c r="D1617" s="95"/>
      <c r="E1617" s="95"/>
      <c r="G1617" s="95"/>
      <c r="I1617" s="95"/>
      <c r="L1617" s="95"/>
    </row>
    <row r="1618" spans="4:12">
      <c r="D1618" s="95"/>
      <c r="E1618" s="95"/>
      <c r="G1618" s="95"/>
      <c r="I1618" s="95"/>
      <c r="L1618" s="95"/>
    </row>
    <row r="1619" spans="4:12">
      <c r="D1619" s="95"/>
      <c r="E1619" s="95"/>
      <c r="G1619" s="95"/>
      <c r="I1619" s="95"/>
      <c r="L1619" s="95"/>
    </row>
    <row r="1620" spans="4:12">
      <c r="D1620" s="95"/>
      <c r="E1620" s="95"/>
      <c r="G1620" s="95"/>
      <c r="I1620" s="95"/>
      <c r="L1620" s="95"/>
    </row>
    <row r="1621" spans="4:12">
      <c r="D1621" s="95"/>
      <c r="E1621" s="95"/>
      <c r="G1621" s="95"/>
      <c r="I1621" s="95"/>
      <c r="L1621" s="95"/>
    </row>
    <row r="1622" spans="4:12">
      <c r="D1622" s="95"/>
      <c r="E1622" s="95"/>
      <c r="G1622" s="95"/>
      <c r="I1622" s="95"/>
      <c r="L1622" s="95"/>
    </row>
    <row r="1623" spans="4:12">
      <c r="D1623" s="95"/>
      <c r="E1623" s="95"/>
      <c r="G1623" s="95"/>
      <c r="I1623" s="95"/>
      <c r="L1623" s="95"/>
    </row>
    <row r="1624" spans="4:12">
      <c r="D1624" s="95"/>
      <c r="E1624" s="95"/>
      <c r="G1624" s="95"/>
      <c r="I1624" s="95"/>
      <c r="L1624" s="95"/>
    </row>
    <row r="1625" spans="4:12">
      <c r="D1625" s="95"/>
      <c r="E1625" s="95"/>
      <c r="G1625" s="95"/>
      <c r="I1625" s="95"/>
      <c r="L1625" s="95"/>
    </row>
    <row r="1626" spans="4:12">
      <c r="D1626" s="95"/>
      <c r="E1626" s="95"/>
      <c r="G1626" s="95"/>
      <c r="I1626" s="95"/>
      <c r="L1626" s="95"/>
    </row>
    <row r="1627" spans="4:12">
      <c r="D1627" s="95"/>
      <c r="E1627" s="95"/>
      <c r="G1627" s="95"/>
      <c r="I1627" s="95"/>
      <c r="L1627" s="95"/>
    </row>
    <row r="1628" spans="4:12">
      <c r="D1628" s="95"/>
      <c r="E1628" s="95"/>
      <c r="G1628" s="95"/>
      <c r="I1628" s="95"/>
      <c r="L1628" s="95"/>
    </row>
    <row r="1629" spans="4:12">
      <c r="D1629" s="95"/>
      <c r="E1629" s="95"/>
      <c r="G1629" s="95"/>
      <c r="I1629" s="95"/>
      <c r="L1629" s="95"/>
    </row>
    <row r="1630" spans="4:12">
      <c r="D1630" s="95"/>
      <c r="E1630" s="95"/>
      <c r="G1630" s="95"/>
      <c r="I1630" s="95"/>
      <c r="L1630" s="95"/>
    </row>
    <row r="1631" spans="4:12">
      <c r="D1631" s="95"/>
      <c r="E1631" s="95"/>
      <c r="G1631" s="95"/>
      <c r="I1631" s="95"/>
      <c r="L1631" s="95"/>
    </row>
    <row r="1632" spans="4:12">
      <c r="D1632" s="95"/>
      <c r="E1632" s="95"/>
      <c r="G1632" s="95"/>
      <c r="I1632" s="95"/>
      <c r="L1632" s="95"/>
    </row>
    <row r="1633" spans="4:12">
      <c r="D1633" s="95"/>
      <c r="E1633" s="95"/>
      <c r="G1633" s="95"/>
      <c r="I1633" s="95"/>
      <c r="L1633" s="95"/>
    </row>
    <row r="1634" spans="4:12">
      <c r="D1634" s="95"/>
      <c r="E1634" s="95"/>
      <c r="G1634" s="95"/>
      <c r="I1634" s="95"/>
      <c r="L1634" s="95"/>
    </row>
    <row r="1635" spans="4:12">
      <c r="D1635" s="95"/>
      <c r="E1635" s="95"/>
      <c r="G1635" s="95"/>
      <c r="I1635" s="95"/>
      <c r="L1635" s="95"/>
    </row>
    <row r="1636" spans="4:12">
      <c r="D1636" s="95"/>
      <c r="E1636" s="95"/>
      <c r="G1636" s="95"/>
      <c r="I1636" s="95"/>
      <c r="L1636" s="95"/>
    </row>
    <row r="1637" spans="4:12">
      <c r="D1637" s="95"/>
      <c r="E1637" s="95"/>
      <c r="G1637" s="95"/>
      <c r="I1637" s="95"/>
      <c r="L1637" s="95"/>
    </row>
    <row r="1638" spans="4:12">
      <c r="D1638" s="95"/>
      <c r="E1638" s="95"/>
      <c r="G1638" s="95"/>
      <c r="I1638" s="95"/>
      <c r="L1638" s="95"/>
    </row>
    <row r="1639" spans="4:12">
      <c r="D1639" s="95"/>
      <c r="E1639" s="95"/>
      <c r="G1639" s="95"/>
      <c r="I1639" s="95"/>
      <c r="L1639" s="95"/>
    </row>
    <row r="1640" spans="4:12">
      <c r="D1640" s="95"/>
      <c r="E1640" s="95"/>
      <c r="G1640" s="95"/>
      <c r="I1640" s="95"/>
      <c r="L1640" s="95"/>
    </row>
    <row r="1641" spans="4:12">
      <c r="D1641" s="95"/>
      <c r="E1641" s="95"/>
      <c r="G1641" s="95"/>
      <c r="I1641" s="95"/>
      <c r="L1641" s="95"/>
    </row>
    <row r="1642" spans="4:12">
      <c r="D1642" s="95"/>
      <c r="E1642" s="95"/>
      <c r="G1642" s="95"/>
      <c r="I1642" s="95"/>
      <c r="L1642" s="95"/>
    </row>
    <row r="1643" spans="4:12">
      <c r="D1643" s="95"/>
      <c r="E1643" s="95"/>
      <c r="G1643" s="95"/>
      <c r="I1643" s="95"/>
      <c r="L1643" s="95"/>
    </row>
    <row r="1644" spans="4:12">
      <c r="D1644" s="95"/>
      <c r="E1644" s="95"/>
      <c r="G1644" s="95"/>
      <c r="I1644" s="95"/>
      <c r="L1644" s="95"/>
    </row>
    <row r="1645" spans="4:12">
      <c r="D1645" s="95"/>
      <c r="E1645" s="95"/>
      <c r="G1645" s="95"/>
      <c r="I1645" s="95"/>
      <c r="L1645" s="95"/>
    </row>
    <row r="1646" spans="4:12">
      <c r="D1646" s="95"/>
      <c r="E1646" s="95"/>
      <c r="G1646" s="95"/>
      <c r="I1646" s="95"/>
      <c r="L1646" s="95"/>
    </row>
    <row r="1647" spans="4:12">
      <c r="D1647" s="95"/>
      <c r="E1647" s="95"/>
      <c r="G1647" s="95"/>
      <c r="I1647" s="95"/>
      <c r="L1647" s="95"/>
    </row>
    <row r="1648" spans="4:12">
      <c r="D1648" s="95"/>
      <c r="E1648" s="95"/>
      <c r="G1648" s="95"/>
      <c r="I1648" s="95"/>
      <c r="L1648" s="95"/>
    </row>
    <row r="1649" spans="4:12">
      <c r="D1649" s="95"/>
      <c r="E1649" s="95"/>
      <c r="G1649" s="95"/>
      <c r="I1649" s="95"/>
      <c r="L1649" s="95"/>
    </row>
    <row r="1650" spans="4:12">
      <c r="D1650" s="95"/>
      <c r="E1650" s="95"/>
      <c r="G1650" s="95"/>
      <c r="I1650" s="95"/>
      <c r="L1650" s="95"/>
    </row>
    <row r="1651" spans="4:12">
      <c r="D1651" s="95"/>
      <c r="E1651" s="95"/>
      <c r="G1651" s="95"/>
      <c r="I1651" s="95"/>
      <c r="L1651" s="95"/>
    </row>
    <row r="1652" spans="4:12">
      <c r="D1652" s="95"/>
      <c r="E1652" s="95"/>
      <c r="G1652" s="95"/>
      <c r="I1652" s="95"/>
      <c r="L1652" s="95"/>
    </row>
    <row r="1653" spans="4:12">
      <c r="D1653" s="95"/>
      <c r="E1653" s="95"/>
      <c r="G1653" s="95"/>
      <c r="I1653" s="95"/>
      <c r="L1653" s="95"/>
    </row>
    <row r="1654" spans="4:12">
      <c r="D1654" s="95"/>
      <c r="E1654" s="95"/>
      <c r="G1654" s="95"/>
      <c r="I1654" s="95"/>
      <c r="L1654" s="95"/>
    </row>
    <row r="1655" spans="4:12">
      <c r="D1655" s="95"/>
      <c r="E1655" s="95"/>
      <c r="G1655" s="95"/>
      <c r="I1655" s="95"/>
      <c r="L1655" s="95"/>
    </row>
    <row r="1656" spans="4:12">
      <c r="D1656" s="95"/>
      <c r="E1656" s="95"/>
      <c r="G1656" s="95"/>
      <c r="I1656" s="95"/>
      <c r="L1656" s="95"/>
    </row>
    <row r="1657" spans="4:12">
      <c r="D1657" s="95"/>
      <c r="E1657" s="95"/>
      <c r="G1657" s="95"/>
      <c r="I1657" s="95"/>
      <c r="L1657" s="95"/>
    </row>
    <row r="1658" spans="4:12">
      <c r="D1658" s="95"/>
      <c r="E1658" s="95"/>
      <c r="G1658" s="95"/>
      <c r="I1658" s="95"/>
      <c r="L1658" s="95"/>
    </row>
    <row r="1659" spans="4:12">
      <c r="D1659" s="95"/>
      <c r="E1659" s="95"/>
      <c r="G1659" s="95"/>
      <c r="I1659" s="95"/>
      <c r="L1659" s="95"/>
    </row>
    <row r="1660" spans="4:12">
      <c r="D1660" s="95"/>
      <c r="E1660" s="95"/>
      <c r="G1660" s="95"/>
      <c r="I1660" s="95"/>
      <c r="L1660" s="95"/>
    </row>
    <row r="1661" spans="4:12">
      <c r="D1661" s="95"/>
      <c r="E1661" s="95"/>
      <c r="G1661" s="95"/>
      <c r="I1661" s="95"/>
      <c r="L1661" s="95"/>
    </row>
    <row r="1662" spans="4:12">
      <c r="D1662" s="95"/>
      <c r="E1662" s="95"/>
      <c r="G1662" s="95"/>
      <c r="I1662" s="95"/>
      <c r="L1662" s="95"/>
    </row>
    <row r="1663" spans="4:12">
      <c r="D1663" s="95"/>
      <c r="E1663" s="95"/>
      <c r="G1663" s="95"/>
      <c r="I1663" s="95"/>
      <c r="L1663" s="95"/>
    </row>
    <row r="1664" spans="4:12">
      <c r="D1664" s="95"/>
      <c r="E1664" s="95"/>
      <c r="G1664" s="95"/>
      <c r="I1664" s="95"/>
      <c r="L1664" s="95"/>
    </row>
    <row r="1665" spans="4:12">
      <c r="D1665" s="95"/>
      <c r="E1665" s="95"/>
      <c r="G1665" s="95"/>
      <c r="I1665" s="95"/>
      <c r="L1665" s="95"/>
    </row>
    <row r="1666" spans="4:12">
      <c r="D1666" s="95"/>
      <c r="E1666" s="95"/>
      <c r="G1666" s="95"/>
      <c r="I1666" s="95"/>
      <c r="L1666" s="95"/>
    </row>
    <row r="1667" spans="4:12">
      <c r="D1667" s="95"/>
      <c r="E1667" s="95"/>
      <c r="G1667" s="95"/>
      <c r="I1667" s="95"/>
      <c r="L1667" s="95"/>
    </row>
    <row r="1668" spans="4:12">
      <c r="D1668" s="95"/>
      <c r="E1668" s="95"/>
      <c r="G1668" s="95"/>
      <c r="I1668" s="95"/>
      <c r="L1668" s="95"/>
    </row>
    <row r="1669" spans="4:12">
      <c r="D1669" s="95"/>
      <c r="E1669" s="95"/>
      <c r="G1669" s="95"/>
      <c r="I1669" s="95"/>
      <c r="L1669" s="95"/>
    </row>
    <row r="1670" spans="4:12">
      <c r="D1670" s="95"/>
      <c r="E1670" s="95"/>
      <c r="G1670" s="95"/>
      <c r="I1670" s="95"/>
      <c r="L1670" s="95"/>
    </row>
    <row r="1671" spans="4:12">
      <c r="D1671" s="95"/>
      <c r="E1671" s="95"/>
      <c r="G1671" s="95"/>
      <c r="I1671" s="95"/>
      <c r="L1671" s="95"/>
    </row>
    <row r="1672" spans="4:12">
      <c r="D1672" s="95"/>
      <c r="E1672" s="95"/>
      <c r="G1672" s="95"/>
      <c r="I1672" s="95"/>
      <c r="L1672" s="95"/>
    </row>
    <row r="1673" spans="4:12">
      <c r="D1673" s="95"/>
      <c r="E1673" s="95"/>
      <c r="G1673" s="95"/>
      <c r="I1673" s="95"/>
      <c r="L1673" s="95"/>
    </row>
    <row r="1674" spans="4:12">
      <c r="D1674" s="95"/>
      <c r="E1674" s="95"/>
      <c r="G1674" s="95"/>
      <c r="I1674" s="95"/>
      <c r="L1674" s="95"/>
    </row>
    <row r="1675" spans="4:12">
      <c r="D1675" s="95"/>
      <c r="E1675" s="95"/>
      <c r="G1675" s="95"/>
      <c r="I1675" s="95"/>
      <c r="L1675" s="95"/>
    </row>
    <row r="1676" spans="4:12">
      <c r="D1676" s="95"/>
      <c r="E1676" s="95"/>
      <c r="G1676" s="95"/>
      <c r="I1676" s="95"/>
      <c r="L1676" s="95"/>
    </row>
    <row r="1677" spans="4:12">
      <c r="D1677" s="95"/>
      <c r="E1677" s="95"/>
      <c r="G1677" s="95"/>
      <c r="I1677" s="95"/>
      <c r="L1677" s="95"/>
    </row>
    <row r="1678" spans="4:12">
      <c r="D1678" s="95"/>
      <c r="E1678" s="95"/>
      <c r="G1678" s="95"/>
      <c r="I1678" s="95"/>
      <c r="L1678" s="95"/>
    </row>
    <row r="1679" spans="4:12">
      <c r="D1679" s="95"/>
      <c r="E1679" s="95"/>
      <c r="G1679" s="95"/>
      <c r="I1679" s="95"/>
      <c r="L1679" s="95"/>
    </row>
    <row r="1680" spans="4:12">
      <c r="D1680" s="95"/>
      <c r="E1680" s="95"/>
      <c r="G1680" s="95"/>
      <c r="I1680" s="95"/>
      <c r="L1680" s="95"/>
    </row>
    <row r="1681" spans="4:12">
      <c r="D1681" s="95"/>
      <c r="E1681" s="95"/>
      <c r="G1681" s="95"/>
      <c r="I1681" s="95"/>
      <c r="L1681" s="95"/>
    </row>
    <row r="1682" spans="4:12">
      <c r="D1682" s="95"/>
      <c r="E1682" s="95"/>
      <c r="G1682" s="95"/>
      <c r="I1682" s="95"/>
      <c r="L1682" s="95"/>
    </row>
    <row r="1683" spans="4:12">
      <c r="D1683" s="95"/>
      <c r="E1683" s="95"/>
      <c r="G1683" s="95"/>
      <c r="I1683" s="95"/>
      <c r="L1683" s="95"/>
    </row>
    <row r="1684" spans="4:12">
      <c r="D1684" s="95"/>
      <c r="E1684" s="95"/>
      <c r="G1684" s="95"/>
      <c r="I1684" s="95"/>
      <c r="L1684" s="95"/>
    </row>
    <row r="1685" spans="4:12">
      <c r="D1685" s="95"/>
      <c r="E1685" s="95"/>
      <c r="G1685" s="95"/>
      <c r="I1685" s="95"/>
      <c r="L1685" s="95"/>
    </row>
    <row r="1686" spans="4:12">
      <c r="D1686" s="95"/>
      <c r="E1686" s="95"/>
      <c r="G1686" s="95"/>
      <c r="I1686" s="95"/>
      <c r="L1686" s="95"/>
    </row>
    <row r="1687" spans="4:12">
      <c r="D1687" s="95"/>
      <c r="E1687" s="95"/>
      <c r="G1687" s="95"/>
      <c r="I1687" s="95"/>
      <c r="L1687" s="95"/>
    </row>
    <row r="1688" spans="4:12">
      <c r="D1688" s="95"/>
      <c r="E1688" s="95"/>
      <c r="G1688" s="95"/>
      <c r="I1688" s="95"/>
      <c r="L1688" s="95"/>
    </row>
    <row r="1689" spans="4:12">
      <c r="D1689" s="95"/>
      <c r="E1689" s="95"/>
      <c r="G1689" s="95"/>
      <c r="I1689" s="95"/>
      <c r="L1689" s="95"/>
    </row>
    <row r="1690" spans="4:12">
      <c r="D1690" s="95"/>
      <c r="E1690" s="95"/>
      <c r="G1690" s="95"/>
      <c r="I1690" s="95"/>
      <c r="L1690" s="95"/>
    </row>
    <row r="1691" spans="4:12">
      <c r="D1691" s="95"/>
      <c r="E1691" s="95"/>
      <c r="G1691" s="95"/>
      <c r="I1691" s="95"/>
      <c r="L1691" s="95"/>
    </row>
    <row r="1692" spans="4:12">
      <c r="D1692" s="95"/>
      <c r="E1692" s="95"/>
      <c r="G1692" s="95"/>
      <c r="I1692" s="95"/>
      <c r="L1692" s="95"/>
    </row>
    <row r="1693" spans="4:12">
      <c r="D1693" s="95"/>
      <c r="E1693" s="95"/>
      <c r="G1693" s="95"/>
      <c r="I1693" s="95"/>
      <c r="L1693" s="95"/>
    </row>
    <row r="1694" spans="4:12">
      <c r="D1694" s="95"/>
      <c r="E1694" s="95"/>
      <c r="G1694" s="95"/>
      <c r="I1694" s="95"/>
      <c r="L1694" s="95"/>
    </row>
    <row r="1695" spans="4:12">
      <c r="D1695" s="95"/>
      <c r="E1695" s="95"/>
      <c r="G1695" s="95"/>
      <c r="I1695" s="95"/>
      <c r="L1695" s="95"/>
    </row>
    <row r="1696" spans="4:12">
      <c r="D1696" s="95"/>
      <c r="E1696" s="95"/>
      <c r="G1696" s="95"/>
      <c r="I1696" s="95"/>
      <c r="L1696" s="95"/>
    </row>
    <row r="1697" spans="4:12">
      <c r="D1697" s="95"/>
      <c r="E1697" s="95"/>
      <c r="G1697" s="95"/>
      <c r="I1697" s="95"/>
      <c r="L1697" s="95"/>
    </row>
    <row r="1698" spans="4:12">
      <c r="D1698" s="95"/>
      <c r="E1698" s="95"/>
      <c r="G1698" s="95"/>
      <c r="I1698" s="95"/>
      <c r="L1698" s="95"/>
    </row>
    <row r="1699" spans="4:12">
      <c r="D1699" s="95"/>
      <c r="E1699" s="95"/>
      <c r="G1699" s="95"/>
      <c r="I1699" s="95"/>
      <c r="L1699" s="95"/>
    </row>
    <row r="1700" spans="4:12">
      <c r="D1700" s="95"/>
      <c r="E1700" s="95"/>
      <c r="G1700" s="95"/>
      <c r="I1700" s="95"/>
      <c r="L1700" s="95"/>
    </row>
    <row r="1701" spans="4:12">
      <c r="D1701" s="95"/>
      <c r="E1701" s="95"/>
      <c r="G1701" s="95"/>
      <c r="I1701" s="95"/>
      <c r="L1701" s="95"/>
    </row>
    <row r="1702" spans="4:12">
      <c r="D1702" s="95"/>
      <c r="E1702" s="95"/>
      <c r="G1702" s="95"/>
      <c r="I1702" s="95"/>
      <c r="L1702" s="95"/>
    </row>
    <row r="1703" spans="4:12">
      <c r="D1703" s="95"/>
      <c r="E1703" s="95"/>
      <c r="G1703" s="95"/>
      <c r="I1703" s="95"/>
      <c r="L1703" s="95"/>
    </row>
    <row r="1704" spans="4:12">
      <c r="D1704" s="95"/>
      <c r="E1704" s="95"/>
      <c r="G1704" s="95"/>
      <c r="I1704" s="95"/>
      <c r="L1704" s="95"/>
    </row>
    <row r="1705" spans="4:12">
      <c r="D1705" s="95"/>
      <c r="E1705" s="95"/>
      <c r="G1705" s="95"/>
      <c r="I1705" s="95"/>
      <c r="L1705" s="95"/>
    </row>
    <row r="1706" spans="4:12">
      <c r="D1706" s="95"/>
      <c r="E1706" s="95"/>
      <c r="G1706" s="95"/>
      <c r="I1706" s="95"/>
      <c r="L1706" s="95"/>
    </row>
    <row r="1707" spans="4:12">
      <c r="D1707" s="95"/>
      <c r="E1707" s="95"/>
      <c r="G1707" s="95"/>
      <c r="I1707" s="95"/>
      <c r="L1707" s="95"/>
    </row>
    <row r="1708" spans="4:12">
      <c r="D1708" s="95"/>
      <c r="E1708" s="95"/>
      <c r="G1708" s="95"/>
      <c r="I1708" s="95"/>
      <c r="L1708" s="95"/>
    </row>
    <row r="1709" spans="4:12">
      <c r="D1709" s="95"/>
      <c r="E1709" s="95"/>
      <c r="G1709" s="95"/>
      <c r="I1709" s="95"/>
      <c r="L1709" s="95"/>
    </row>
    <row r="1710" spans="4:12">
      <c r="D1710" s="95"/>
      <c r="E1710" s="95"/>
      <c r="G1710" s="95"/>
      <c r="I1710" s="95"/>
      <c r="L1710" s="95"/>
    </row>
    <row r="1711" spans="4:12">
      <c r="D1711" s="95"/>
      <c r="E1711" s="95"/>
      <c r="G1711" s="95"/>
      <c r="I1711" s="95"/>
      <c r="L1711" s="95"/>
    </row>
    <row r="1712" spans="4:12">
      <c r="D1712" s="95"/>
      <c r="E1712" s="95"/>
      <c r="G1712" s="95"/>
      <c r="I1712" s="95"/>
      <c r="L1712" s="95"/>
    </row>
    <row r="1713" spans="4:12">
      <c r="D1713" s="95"/>
      <c r="E1713" s="95"/>
      <c r="G1713" s="95"/>
      <c r="I1713" s="95"/>
      <c r="L1713" s="95"/>
    </row>
    <row r="1714" spans="4:12">
      <c r="D1714" s="95"/>
      <c r="E1714" s="95"/>
      <c r="G1714" s="95"/>
      <c r="I1714" s="95"/>
      <c r="L1714" s="95"/>
    </row>
    <row r="1715" spans="4:12">
      <c r="D1715" s="95"/>
      <c r="E1715" s="95"/>
      <c r="G1715" s="95"/>
      <c r="I1715" s="95"/>
      <c r="L1715" s="95"/>
    </row>
    <row r="1716" spans="4:12">
      <c r="D1716" s="95"/>
      <c r="E1716" s="95"/>
      <c r="G1716" s="95"/>
      <c r="I1716" s="95"/>
      <c r="L1716" s="95"/>
    </row>
    <row r="1717" spans="4:12">
      <c r="D1717" s="95"/>
      <c r="E1717" s="95"/>
      <c r="G1717" s="95"/>
      <c r="I1717" s="95"/>
      <c r="L1717" s="95"/>
    </row>
    <row r="1718" spans="4:12">
      <c r="D1718" s="95"/>
      <c r="E1718" s="95"/>
      <c r="G1718" s="95"/>
      <c r="I1718" s="95"/>
      <c r="L1718" s="95"/>
    </row>
    <row r="1719" spans="4:12">
      <c r="D1719" s="95"/>
      <c r="E1719" s="95"/>
      <c r="G1719" s="95"/>
      <c r="I1719" s="95"/>
      <c r="L1719" s="95"/>
    </row>
    <row r="1720" spans="4:12">
      <c r="D1720" s="95"/>
      <c r="E1720" s="95"/>
      <c r="G1720" s="95"/>
      <c r="I1720" s="95"/>
      <c r="L1720" s="95"/>
    </row>
    <row r="1721" spans="4:12">
      <c r="D1721" s="95"/>
      <c r="E1721" s="95"/>
      <c r="G1721" s="95"/>
      <c r="I1721" s="95"/>
      <c r="L1721" s="95"/>
    </row>
    <row r="1722" spans="4:12">
      <c r="D1722" s="95"/>
      <c r="E1722" s="95"/>
      <c r="G1722" s="95"/>
      <c r="I1722" s="95"/>
      <c r="L1722" s="95"/>
    </row>
    <row r="1723" spans="4:12">
      <c r="D1723" s="95"/>
      <c r="E1723" s="95"/>
      <c r="G1723" s="95"/>
      <c r="I1723" s="95"/>
      <c r="L1723" s="95"/>
    </row>
    <row r="1724" spans="4:12">
      <c r="D1724" s="95"/>
      <c r="E1724" s="95"/>
      <c r="G1724" s="95"/>
      <c r="I1724" s="95"/>
      <c r="L1724" s="95"/>
    </row>
    <row r="1725" spans="4:12">
      <c r="D1725" s="95"/>
      <c r="E1725" s="95"/>
      <c r="G1725" s="95"/>
      <c r="I1725" s="95"/>
      <c r="L1725" s="95"/>
    </row>
    <row r="1726" spans="4:12">
      <c r="D1726" s="95"/>
      <c r="E1726" s="95"/>
      <c r="G1726" s="95"/>
      <c r="I1726" s="95"/>
      <c r="L1726" s="95"/>
    </row>
    <row r="1727" spans="4:12">
      <c r="D1727" s="95"/>
      <c r="E1727" s="95"/>
      <c r="G1727" s="95"/>
      <c r="I1727" s="95"/>
      <c r="L1727" s="95"/>
    </row>
    <row r="1728" spans="4:12">
      <c r="D1728" s="95"/>
      <c r="E1728" s="95"/>
      <c r="G1728" s="95"/>
      <c r="I1728" s="95"/>
      <c r="L1728" s="95"/>
    </row>
    <row r="1729" spans="4:12">
      <c r="D1729" s="95"/>
      <c r="E1729" s="95"/>
      <c r="G1729" s="95"/>
      <c r="I1729" s="95"/>
      <c r="L1729" s="95"/>
    </row>
    <row r="1730" spans="4:12">
      <c r="D1730" s="95"/>
      <c r="E1730" s="95"/>
      <c r="G1730" s="95"/>
      <c r="I1730" s="95"/>
      <c r="L1730" s="95"/>
    </row>
    <row r="1731" spans="4:12">
      <c r="D1731" s="95"/>
      <c r="E1731" s="95"/>
      <c r="G1731" s="95"/>
      <c r="I1731" s="95"/>
      <c r="L1731" s="95"/>
    </row>
    <row r="1732" spans="4:12">
      <c r="D1732" s="95"/>
      <c r="E1732" s="95"/>
      <c r="G1732" s="95"/>
      <c r="I1732" s="95"/>
      <c r="L1732" s="95"/>
    </row>
    <row r="1733" spans="4:12">
      <c r="D1733" s="95"/>
      <c r="E1733" s="95"/>
      <c r="G1733" s="95"/>
      <c r="I1733" s="95"/>
      <c r="L1733" s="95"/>
    </row>
    <row r="1734" spans="4:12">
      <c r="D1734" s="95"/>
      <c r="E1734" s="95"/>
      <c r="G1734" s="95"/>
      <c r="I1734" s="95"/>
      <c r="L1734" s="95"/>
    </row>
    <row r="1735" spans="4:12">
      <c r="D1735" s="95"/>
      <c r="E1735" s="95"/>
      <c r="G1735" s="95"/>
      <c r="I1735" s="95"/>
      <c r="L1735" s="95"/>
    </row>
    <row r="1736" spans="4:12">
      <c r="D1736" s="95"/>
      <c r="E1736" s="95"/>
      <c r="G1736" s="95"/>
      <c r="I1736" s="95"/>
      <c r="L1736" s="95"/>
    </row>
    <row r="1737" spans="4:12">
      <c r="D1737" s="95"/>
      <c r="E1737" s="95"/>
      <c r="G1737" s="95"/>
      <c r="I1737" s="95"/>
      <c r="L1737" s="95"/>
    </row>
    <row r="1738" spans="4:12">
      <c r="D1738" s="95"/>
      <c r="E1738" s="95"/>
      <c r="G1738" s="95"/>
      <c r="I1738" s="95"/>
      <c r="L1738" s="95"/>
    </row>
    <row r="1739" spans="4:12">
      <c r="D1739" s="95"/>
      <c r="E1739" s="95"/>
      <c r="G1739" s="95"/>
      <c r="I1739" s="95"/>
      <c r="L1739" s="95"/>
    </row>
    <row r="1740" spans="4:12">
      <c r="D1740" s="95"/>
      <c r="E1740" s="95"/>
      <c r="G1740" s="95"/>
      <c r="I1740" s="95"/>
      <c r="L1740" s="95"/>
    </row>
    <row r="1741" spans="4:12">
      <c r="D1741" s="95"/>
      <c r="E1741" s="95"/>
      <c r="G1741" s="95"/>
      <c r="I1741" s="95"/>
      <c r="L1741" s="95"/>
    </row>
    <row r="1742" spans="4:12">
      <c r="D1742" s="95"/>
      <c r="E1742" s="95"/>
      <c r="G1742" s="95"/>
      <c r="I1742" s="95"/>
      <c r="L1742" s="95"/>
    </row>
    <row r="1743" spans="4:12">
      <c r="D1743" s="95"/>
      <c r="E1743" s="95"/>
      <c r="G1743" s="95"/>
      <c r="I1743" s="95"/>
      <c r="L1743" s="95"/>
    </row>
    <row r="1744" spans="4:12">
      <c r="D1744" s="95"/>
      <c r="E1744" s="95"/>
      <c r="G1744" s="95"/>
      <c r="I1744" s="95"/>
      <c r="L1744" s="95"/>
    </row>
    <row r="1745" spans="4:12">
      <c r="D1745" s="95"/>
      <c r="E1745" s="95"/>
      <c r="G1745" s="95"/>
      <c r="I1745" s="95"/>
      <c r="L1745" s="95"/>
    </row>
    <row r="1746" spans="4:12">
      <c r="D1746" s="95"/>
      <c r="E1746" s="95"/>
      <c r="G1746" s="95"/>
      <c r="I1746" s="95"/>
      <c r="L1746" s="95"/>
    </row>
    <row r="1747" spans="4:12">
      <c r="D1747" s="95"/>
      <c r="E1747" s="95"/>
      <c r="G1747" s="95"/>
      <c r="I1747" s="95"/>
      <c r="L1747" s="95"/>
    </row>
    <row r="1748" spans="4:12">
      <c r="D1748" s="95"/>
      <c r="E1748" s="95"/>
      <c r="G1748" s="95"/>
      <c r="I1748" s="95"/>
      <c r="L1748" s="95"/>
    </row>
    <row r="1749" spans="4:12">
      <c r="D1749" s="95"/>
      <c r="E1749" s="95"/>
      <c r="G1749" s="95"/>
      <c r="I1749" s="95"/>
      <c r="L1749" s="95"/>
    </row>
    <row r="1750" spans="4:12">
      <c r="D1750" s="95"/>
      <c r="E1750" s="95"/>
      <c r="G1750" s="95"/>
      <c r="I1750" s="95"/>
      <c r="L1750" s="95"/>
    </row>
    <row r="1751" spans="4:12">
      <c r="D1751" s="95"/>
      <c r="E1751" s="95"/>
      <c r="G1751" s="95"/>
      <c r="I1751" s="95"/>
      <c r="L1751" s="95"/>
    </row>
    <row r="1752" spans="4:12">
      <c r="D1752" s="95"/>
      <c r="E1752" s="95"/>
      <c r="G1752" s="95"/>
      <c r="I1752" s="95"/>
      <c r="L1752" s="95"/>
    </row>
    <row r="1753" spans="4:12">
      <c r="D1753" s="95"/>
      <c r="E1753" s="95"/>
      <c r="G1753" s="95"/>
      <c r="I1753" s="95"/>
      <c r="L1753" s="95"/>
    </row>
    <row r="1754" spans="4:12">
      <c r="D1754" s="95"/>
      <c r="E1754" s="95"/>
      <c r="G1754" s="95"/>
      <c r="I1754" s="95"/>
      <c r="L1754" s="95"/>
    </row>
    <row r="1755" spans="4:12">
      <c r="D1755" s="95"/>
      <c r="E1755" s="95"/>
      <c r="G1755" s="95"/>
      <c r="I1755" s="95"/>
      <c r="L1755" s="95"/>
    </row>
    <row r="1756" spans="4:12">
      <c r="D1756" s="95"/>
      <c r="E1756" s="95"/>
      <c r="G1756" s="95"/>
      <c r="I1756" s="95"/>
      <c r="L1756" s="95"/>
    </row>
    <row r="1757" spans="4:12">
      <c r="D1757" s="95"/>
      <c r="E1757" s="95"/>
      <c r="G1757" s="95"/>
      <c r="I1757" s="95"/>
      <c r="L1757" s="95"/>
    </row>
    <row r="1758" spans="4:12">
      <c r="D1758" s="95"/>
      <c r="E1758" s="95"/>
      <c r="G1758" s="95"/>
      <c r="I1758" s="95"/>
      <c r="L1758" s="95"/>
    </row>
    <row r="1759" spans="4:12">
      <c r="D1759" s="95"/>
      <c r="E1759" s="95"/>
      <c r="G1759" s="95"/>
      <c r="I1759" s="95"/>
      <c r="L1759" s="95"/>
    </row>
    <row r="1760" spans="4:12">
      <c r="D1760" s="95"/>
      <c r="E1760" s="95"/>
      <c r="G1760" s="95"/>
      <c r="I1760" s="95"/>
      <c r="L1760" s="95"/>
    </row>
    <row r="1761" spans="4:12">
      <c r="D1761" s="95"/>
      <c r="E1761" s="95"/>
      <c r="G1761" s="95"/>
      <c r="I1761" s="95"/>
      <c r="L1761" s="95"/>
    </row>
    <row r="1762" spans="4:12">
      <c r="D1762" s="95"/>
      <c r="E1762" s="95"/>
      <c r="G1762" s="95"/>
      <c r="I1762" s="95"/>
      <c r="L1762" s="95"/>
    </row>
    <row r="1763" spans="4:12">
      <c r="D1763" s="95"/>
      <c r="E1763" s="95"/>
      <c r="G1763" s="95"/>
      <c r="I1763" s="95"/>
      <c r="L1763" s="95"/>
    </row>
    <row r="1764" spans="4:12">
      <c r="D1764" s="95"/>
      <c r="E1764" s="95"/>
      <c r="G1764" s="95"/>
      <c r="I1764" s="95"/>
      <c r="L1764" s="95"/>
    </row>
    <row r="1765" spans="4:12">
      <c r="D1765" s="95"/>
      <c r="E1765" s="95"/>
      <c r="G1765" s="95"/>
      <c r="I1765" s="95"/>
      <c r="L1765" s="95"/>
    </row>
    <row r="1766" spans="4:12">
      <c r="D1766" s="95"/>
      <c r="E1766" s="95"/>
      <c r="G1766" s="95"/>
      <c r="I1766" s="95"/>
      <c r="L1766" s="95"/>
    </row>
    <row r="1767" spans="4:12">
      <c r="D1767" s="95"/>
      <c r="E1767" s="95"/>
      <c r="G1767" s="95"/>
      <c r="I1767" s="95"/>
      <c r="L1767" s="95"/>
    </row>
    <row r="1768" spans="4:12">
      <c r="D1768" s="95"/>
      <c r="E1768" s="95"/>
      <c r="G1768" s="95"/>
      <c r="I1768" s="95"/>
      <c r="L1768" s="95"/>
    </row>
    <row r="1769" spans="4:12">
      <c r="D1769" s="95"/>
      <c r="E1769" s="95"/>
      <c r="G1769" s="95"/>
      <c r="I1769" s="95"/>
      <c r="L1769" s="95"/>
    </row>
    <row r="1770" spans="4:12">
      <c r="D1770" s="95"/>
      <c r="E1770" s="95"/>
      <c r="G1770" s="95"/>
      <c r="I1770" s="95"/>
      <c r="L1770" s="95"/>
    </row>
    <row r="1771" spans="4:12">
      <c r="D1771" s="95"/>
      <c r="E1771" s="95"/>
      <c r="G1771" s="95"/>
      <c r="I1771" s="95"/>
      <c r="L1771" s="95"/>
    </row>
    <row r="1772" spans="4:12">
      <c r="D1772" s="95"/>
      <c r="E1772" s="95"/>
      <c r="G1772" s="95"/>
      <c r="I1772" s="95"/>
      <c r="L1772" s="95"/>
    </row>
    <row r="1773" spans="4:12">
      <c r="D1773" s="95"/>
      <c r="E1773" s="95"/>
      <c r="G1773" s="95"/>
      <c r="I1773" s="95"/>
      <c r="L1773" s="95"/>
    </row>
    <row r="1774" spans="4:12">
      <c r="D1774" s="95"/>
      <c r="E1774" s="95"/>
      <c r="G1774" s="95"/>
      <c r="I1774" s="95"/>
      <c r="L1774" s="95"/>
    </row>
    <row r="1775" spans="4:12">
      <c r="D1775" s="95"/>
      <c r="E1775" s="95"/>
      <c r="G1775" s="95"/>
      <c r="I1775" s="95"/>
      <c r="L1775" s="95"/>
    </row>
    <row r="1776" spans="4:12">
      <c r="D1776" s="95"/>
      <c r="E1776" s="95"/>
      <c r="G1776" s="95"/>
      <c r="I1776" s="95"/>
      <c r="L1776" s="95"/>
    </row>
    <row r="1777" spans="4:12">
      <c r="D1777" s="95"/>
      <c r="E1777" s="95"/>
      <c r="G1777" s="95"/>
      <c r="I1777" s="95"/>
      <c r="L1777" s="95"/>
    </row>
    <row r="1778" spans="4:12">
      <c r="D1778" s="95"/>
      <c r="E1778" s="95"/>
      <c r="G1778" s="95"/>
      <c r="I1778" s="95"/>
      <c r="L1778" s="95"/>
    </row>
    <row r="1779" spans="4:12">
      <c r="D1779" s="95"/>
      <c r="E1779" s="95"/>
      <c r="G1779" s="95"/>
      <c r="I1779" s="95"/>
      <c r="L1779" s="95"/>
    </row>
    <row r="1780" spans="4:12">
      <c r="D1780" s="95"/>
      <c r="E1780" s="95"/>
      <c r="G1780" s="95"/>
      <c r="I1780" s="95"/>
      <c r="L1780" s="95"/>
    </row>
    <row r="1781" spans="4:12">
      <c r="D1781" s="95"/>
      <c r="E1781" s="95"/>
      <c r="G1781" s="95"/>
      <c r="I1781" s="95"/>
      <c r="L1781" s="95"/>
    </row>
    <row r="1782" spans="4:12">
      <c r="D1782" s="95"/>
      <c r="E1782" s="95"/>
      <c r="G1782" s="95"/>
      <c r="I1782" s="95"/>
      <c r="L1782" s="95"/>
    </row>
    <row r="1783" spans="4:12">
      <c r="D1783" s="95"/>
      <c r="E1783" s="95"/>
      <c r="G1783" s="95"/>
      <c r="I1783" s="95"/>
      <c r="L1783" s="95"/>
    </row>
    <row r="1784" spans="4:12">
      <c r="D1784" s="95"/>
      <c r="E1784" s="95"/>
      <c r="G1784" s="95"/>
      <c r="I1784" s="95"/>
      <c r="L1784" s="95"/>
    </row>
    <row r="1785" spans="4:12">
      <c r="D1785" s="95"/>
      <c r="E1785" s="95"/>
      <c r="G1785" s="95"/>
      <c r="I1785" s="95"/>
      <c r="L1785" s="95"/>
    </row>
    <row r="1786" spans="4:12">
      <c r="D1786" s="95"/>
      <c r="E1786" s="95"/>
      <c r="G1786" s="95"/>
      <c r="I1786" s="95"/>
      <c r="L1786" s="95"/>
    </row>
    <row r="1787" spans="4:12">
      <c r="D1787" s="95"/>
      <c r="E1787" s="95"/>
      <c r="G1787" s="95"/>
      <c r="I1787" s="95"/>
      <c r="L1787" s="95"/>
    </row>
    <row r="1788" spans="4:12">
      <c r="D1788" s="95"/>
      <c r="E1788" s="95"/>
      <c r="G1788" s="95"/>
      <c r="I1788" s="95"/>
      <c r="L1788" s="95"/>
    </row>
    <row r="1789" spans="4:12">
      <c r="D1789" s="95"/>
      <c r="E1789" s="95"/>
      <c r="G1789" s="95"/>
      <c r="I1789" s="95"/>
      <c r="L1789" s="95"/>
    </row>
    <row r="1790" spans="4:12">
      <c r="D1790" s="95"/>
      <c r="E1790" s="95"/>
      <c r="G1790" s="95"/>
      <c r="I1790" s="95"/>
      <c r="L1790" s="95"/>
    </row>
    <row r="1791" spans="4:12">
      <c r="D1791" s="95"/>
      <c r="E1791" s="95"/>
      <c r="G1791" s="95"/>
      <c r="I1791" s="95"/>
      <c r="L1791" s="95"/>
    </row>
    <row r="1792" spans="4:12">
      <c r="D1792" s="95"/>
      <c r="E1792" s="95"/>
      <c r="G1792" s="95"/>
      <c r="I1792" s="95"/>
      <c r="L1792" s="95"/>
    </row>
    <row r="1793" spans="4:12">
      <c r="D1793" s="95"/>
      <c r="E1793" s="95"/>
      <c r="G1793" s="95"/>
      <c r="I1793" s="95"/>
      <c r="L1793" s="95"/>
    </row>
    <row r="1794" spans="4:12">
      <c r="D1794" s="95"/>
      <c r="E1794" s="95"/>
      <c r="G1794" s="95"/>
      <c r="I1794" s="95"/>
      <c r="L1794" s="95"/>
    </row>
    <row r="1795" spans="4:12">
      <c r="D1795" s="95"/>
      <c r="E1795" s="95"/>
      <c r="G1795" s="95"/>
      <c r="I1795" s="95"/>
      <c r="L1795" s="95"/>
    </row>
    <row r="1796" spans="4:12">
      <c r="D1796" s="95"/>
      <c r="E1796" s="95"/>
      <c r="G1796" s="95"/>
      <c r="I1796" s="95"/>
      <c r="L1796" s="95"/>
    </row>
    <row r="1797" spans="4:12">
      <c r="D1797" s="95"/>
      <c r="E1797" s="95"/>
      <c r="G1797" s="95"/>
      <c r="I1797" s="95"/>
      <c r="L1797" s="95"/>
    </row>
    <row r="1798" spans="4:12">
      <c r="D1798" s="95"/>
      <c r="E1798" s="95"/>
      <c r="G1798" s="95"/>
      <c r="I1798" s="95"/>
      <c r="L1798" s="95"/>
    </row>
    <row r="1799" spans="4:12">
      <c r="D1799" s="95"/>
      <c r="E1799" s="95"/>
      <c r="G1799" s="95"/>
      <c r="I1799" s="95"/>
      <c r="L1799" s="95"/>
    </row>
    <row r="1800" spans="4:12">
      <c r="D1800" s="95"/>
      <c r="E1800" s="95"/>
      <c r="G1800" s="95"/>
      <c r="I1800" s="95"/>
      <c r="L1800" s="95"/>
    </row>
    <row r="1801" spans="4:12">
      <c r="D1801" s="95"/>
      <c r="E1801" s="95"/>
      <c r="G1801" s="95"/>
      <c r="I1801" s="95"/>
      <c r="L1801" s="95"/>
    </row>
    <row r="1802" spans="4:12">
      <c r="D1802" s="95"/>
      <c r="E1802" s="95"/>
      <c r="G1802" s="95"/>
      <c r="I1802" s="95"/>
      <c r="L1802" s="95"/>
    </row>
    <row r="1803" spans="4:12">
      <c r="D1803" s="95"/>
      <c r="E1803" s="95"/>
      <c r="G1803" s="95"/>
      <c r="I1803" s="95"/>
      <c r="L1803" s="95"/>
    </row>
    <row r="1804" spans="4:12">
      <c r="D1804" s="95"/>
      <c r="E1804" s="95"/>
      <c r="G1804" s="95"/>
      <c r="I1804" s="95"/>
      <c r="L1804" s="95"/>
    </row>
    <row r="1805" spans="4:12">
      <c r="D1805" s="95"/>
      <c r="E1805" s="95"/>
      <c r="G1805" s="95"/>
      <c r="I1805" s="95"/>
      <c r="L1805" s="95"/>
    </row>
    <row r="1806" spans="4:12">
      <c r="D1806" s="95"/>
      <c r="E1806" s="95"/>
      <c r="G1806" s="95"/>
      <c r="I1806" s="95"/>
      <c r="L1806" s="95"/>
    </row>
    <row r="1807" spans="4:12">
      <c r="D1807" s="95"/>
      <c r="E1807" s="95"/>
      <c r="G1807" s="95"/>
      <c r="I1807" s="95"/>
      <c r="L1807" s="95"/>
    </row>
    <row r="1808" spans="4:12">
      <c r="D1808" s="95"/>
      <c r="E1808" s="95"/>
      <c r="G1808" s="95"/>
      <c r="I1808" s="95"/>
      <c r="L1808" s="95"/>
    </row>
    <row r="1809" spans="4:12">
      <c r="D1809" s="95"/>
      <c r="E1809" s="95"/>
      <c r="G1809" s="95"/>
      <c r="I1809" s="95"/>
      <c r="L1809" s="95"/>
    </row>
    <row r="1810" spans="4:12">
      <c r="D1810" s="95"/>
      <c r="E1810" s="95"/>
      <c r="G1810" s="95"/>
      <c r="I1810" s="95"/>
      <c r="L1810" s="95"/>
    </row>
    <row r="1811" spans="4:12">
      <c r="D1811" s="95"/>
      <c r="E1811" s="95"/>
      <c r="G1811" s="95"/>
      <c r="I1811" s="95"/>
      <c r="L1811" s="95"/>
    </row>
    <row r="1812" spans="4:12">
      <c r="D1812" s="95"/>
      <c r="E1812" s="95"/>
      <c r="G1812" s="95"/>
      <c r="I1812" s="95"/>
      <c r="L1812" s="95"/>
    </row>
    <row r="1813" spans="4:12">
      <c r="D1813" s="95"/>
      <c r="E1813" s="95"/>
      <c r="G1813" s="95"/>
      <c r="I1813" s="95"/>
      <c r="L1813" s="95"/>
    </row>
    <row r="1814" spans="4:12">
      <c r="D1814" s="95"/>
      <c r="E1814" s="95"/>
      <c r="G1814" s="95"/>
      <c r="I1814" s="95"/>
      <c r="L1814" s="95"/>
    </row>
    <row r="1815" spans="4:12">
      <c r="D1815" s="95"/>
      <c r="E1815" s="95"/>
      <c r="G1815" s="95"/>
      <c r="I1815" s="95"/>
      <c r="L1815" s="95"/>
    </row>
    <row r="1816" spans="4:12">
      <c r="D1816" s="95"/>
      <c r="E1816" s="95"/>
      <c r="G1816" s="95"/>
      <c r="I1816" s="95"/>
      <c r="L1816" s="95"/>
    </row>
    <row r="1817" spans="4:12">
      <c r="D1817" s="95"/>
      <c r="E1817" s="95"/>
      <c r="G1817" s="95"/>
      <c r="I1817" s="95"/>
      <c r="L1817" s="95"/>
    </row>
    <row r="1818" spans="4:12">
      <c r="D1818" s="95"/>
      <c r="E1818" s="95"/>
      <c r="G1818" s="95"/>
      <c r="I1818" s="95"/>
      <c r="L1818" s="95"/>
    </row>
    <row r="1819" spans="4:12">
      <c r="D1819" s="95"/>
      <c r="E1819" s="95"/>
      <c r="G1819" s="95"/>
      <c r="I1819" s="95"/>
      <c r="L1819" s="95"/>
    </row>
    <row r="1820" spans="4:12">
      <c r="D1820" s="95"/>
      <c r="E1820" s="95"/>
      <c r="G1820" s="95"/>
      <c r="I1820" s="95"/>
      <c r="L1820" s="95"/>
    </row>
    <row r="1821" spans="4:12">
      <c r="D1821" s="95"/>
      <c r="E1821" s="95"/>
      <c r="G1821" s="95"/>
      <c r="I1821" s="95"/>
      <c r="L1821" s="95"/>
    </row>
    <row r="1822" spans="4:12">
      <c r="D1822" s="95"/>
      <c r="E1822" s="95"/>
      <c r="G1822" s="95"/>
      <c r="I1822" s="95"/>
      <c r="L1822" s="95"/>
    </row>
    <row r="1823" spans="4:12">
      <c r="D1823" s="95"/>
      <c r="E1823" s="95"/>
      <c r="G1823" s="95"/>
      <c r="I1823" s="95"/>
      <c r="L1823" s="95"/>
    </row>
    <row r="1824" spans="4:12">
      <c r="D1824" s="95"/>
      <c r="E1824" s="95"/>
      <c r="G1824" s="95"/>
      <c r="I1824" s="95"/>
      <c r="L1824" s="95"/>
    </row>
    <row r="1825" spans="4:12">
      <c r="D1825" s="95"/>
      <c r="E1825" s="95"/>
      <c r="G1825" s="95"/>
      <c r="I1825" s="95"/>
      <c r="L1825" s="95"/>
    </row>
    <row r="1826" spans="4:12">
      <c r="D1826" s="95"/>
      <c r="E1826" s="95"/>
      <c r="G1826" s="95"/>
      <c r="I1826" s="95"/>
      <c r="L1826" s="95"/>
    </row>
    <row r="1827" spans="4:12">
      <c r="D1827" s="95"/>
      <c r="E1827" s="95"/>
      <c r="G1827" s="95"/>
      <c r="I1827" s="95"/>
      <c r="L1827" s="95"/>
    </row>
    <row r="1828" spans="4:12">
      <c r="D1828" s="95"/>
      <c r="E1828" s="95"/>
      <c r="G1828" s="95"/>
      <c r="I1828" s="95"/>
      <c r="L1828" s="95"/>
    </row>
    <row r="1829" spans="4:12">
      <c r="D1829" s="95"/>
      <c r="E1829" s="95"/>
      <c r="G1829" s="95"/>
      <c r="I1829" s="95"/>
      <c r="L1829" s="95"/>
    </row>
    <row r="1830" spans="4:12">
      <c r="D1830" s="95"/>
      <c r="E1830" s="95"/>
      <c r="G1830" s="95"/>
      <c r="I1830" s="95"/>
      <c r="L1830" s="95"/>
    </row>
    <row r="1831" spans="4:12">
      <c r="D1831" s="95"/>
      <c r="E1831" s="95"/>
      <c r="G1831" s="95"/>
      <c r="I1831" s="95"/>
      <c r="L1831" s="95"/>
    </row>
    <row r="1832" spans="4:12">
      <c r="D1832" s="95"/>
      <c r="E1832" s="95"/>
      <c r="G1832" s="95"/>
      <c r="I1832" s="95"/>
      <c r="L1832" s="95"/>
    </row>
    <row r="1833" spans="4:12">
      <c r="D1833" s="95"/>
      <c r="E1833" s="95"/>
      <c r="G1833" s="95"/>
      <c r="I1833" s="95"/>
      <c r="L1833" s="95"/>
    </row>
    <row r="1834" spans="4:12">
      <c r="D1834" s="95"/>
      <c r="E1834" s="95"/>
      <c r="G1834" s="95"/>
      <c r="I1834" s="95"/>
      <c r="L1834" s="95"/>
    </row>
    <row r="1835" spans="4:12">
      <c r="D1835" s="95"/>
      <c r="E1835" s="95"/>
      <c r="G1835" s="95"/>
      <c r="I1835" s="95"/>
      <c r="L1835" s="95"/>
    </row>
    <row r="1836" spans="4:12">
      <c r="D1836" s="95"/>
      <c r="E1836" s="95"/>
      <c r="G1836" s="95"/>
      <c r="I1836" s="95"/>
      <c r="L1836" s="95"/>
    </row>
    <row r="1837" spans="4:12">
      <c r="D1837" s="95"/>
      <c r="E1837" s="95"/>
      <c r="G1837" s="95"/>
      <c r="I1837" s="95"/>
      <c r="L1837" s="95"/>
    </row>
    <row r="1838" spans="4:12">
      <c r="D1838" s="95"/>
      <c r="E1838" s="95"/>
      <c r="G1838" s="95"/>
      <c r="I1838" s="95"/>
      <c r="L1838" s="95"/>
    </row>
    <row r="1839" spans="4:12">
      <c r="D1839" s="95"/>
      <c r="E1839" s="95"/>
      <c r="G1839" s="95"/>
      <c r="I1839" s="95"/>
      <c r="L1839" s="95"/>
    </row>
    <row r="1840" spans="4:12">
      <c r="D1840" s="95"/>
      <c r="E1840" s="95"/>
      <c r="G1840" s="95"/>
      <c r="I1840" s="95"/>
      <c r="L1840" s="95"/>
    </row>
    <row r="1841" spans="4:12">
      <c r="D1841" s="95"/>
      <c r="E1841" s="95"/>
      <c r="G1841" s="95"/>
      <c r="I1841" s="95"/>
      <c r="L1841" s="95"/>
    </row>
    <row r="1842" spans="4:12">
      <c r="D1842" s="95"/>
      <c r="E1842" s="95"/>
      <c r="G1842" s="95"/>
      <c r="I1842" s="95"/>
      <c r="L1842" s="95"/>
    </row>
    <row r="1843" spans="4:12">
      <c r="D1843" s="95"/>
      <c r="E1843" s="95"/>
      <c r="G1843" s="95"/>
      <c r="I1843" s="95"/>
      <c r="L1843" s="95"/>
    </row>
    <row r="1844" spans="4:12">
      <c r="D1844" s="95"/>
      <c r="E1844" s="95"/>
      <c r="G1844" s="95"/>
      <c r="I1844" s="95"/>
      <c r="L1844" s="95"/>
    </row>
    <row r="1845" spans="4:12">
      <c r="D1845" s="95"/>
      <c r="E1845" s="95"/>
      <c r="G1845" s="95"/>
      <c r="I1845" s="95"/>
      <c r="L1845" s="95"/>
    </row>
    <row r="1846" spans="4:12">
      <c r="D1846" s="95"/>
      <c r="E1846" s="95"/>
      <c r="G1846" s="95"/>
      <c r="I1846" s="95"/>
      <c r="L1846" s="95"/>
    </row>
    <row r="1847" spans="4:12">
      <c r="D1847" s="95"/>
      <c r="E1847" s="95"/>
      <c r="G1847" s="95"/>
      <c r="I1847" s="95"/>
      <c r="L1847" s="95"/>
    </row>
    <row r="1848" spans="4:12">
      <c r="D1848" s="95"/>
      <c r="E1848" s="95"/>
      <c r="G1848" s="95"/>
      <c r="I1848" s="95"/>
      <c r="L1848" s="95"/>
    </row>
    <row r="1849" spans="4:12">
      <c r="D1849" s="95"/>
      <c r="E1849" s="95"/>
      <c r="G1849" s="95"/>
      <c r="I1849" s="95"/>
      <c r="L1849" s="95"/>
    </row>
    <row r="1850" spans="4:12">
      <c r="D1850" s="95"/>
      <c r="E1850" s="95"/>
      <c r="G1850" s="95"/>
      <c r="I1850" s="95"/>
      <c r="L1850" s="95"/>
    </row>
    <row r="1851" spans="4:12">
      <c r="D1851" s="95"/>
      <c r="E1851" s="95"/>
      <c r="G1851" s="95"/>
      <c r="I1851" s="95"/>
      <c r="L1851" s="95"/>
    </row>
    <row r="1852" spans="4:12">
      <c r="D1852" s="95"/>
      <c r="E1852" s="95"/>
      <c r="G1852" s="95"/>
      <c r="I1852" s="95"/>
      <c r="L1852" s="95"/>
    </row>
    <row r="1853" spans="4:12">
      <c r="D1853" s="95"/>
      <c r="E1853" s="95"/>
      <c r="G1853" s="95"/>
      <c r="I1853" s="95"/>
      <c r="L1853" s="95"/>
    </row>
    <row r="1854" spans="4:12">
      <c r="D1854" s="95"/>
      <c r="E1854" s="95"/>
      <c r="G1854" s="95"/>
      <c r="I1854" s="95"/>
      <c r="L1854" s="95"/>
    </row>
    <row r="1855" spans="4:12">
      <c r="D1855" s="95"/>
      <c r="E1855" s="95"/>
      <c r="G1855" s="95"/>
      <c r="I1855" s="95"/>
      <c r="L1855" s="95"/>
    </row>
    <row r="1856" spans="4:12">
      <c r="D1856" s="95"/>
      <c r="E1856" s="95"/>
      <c r="G1856" s="95"/>
      <c r="I1856" s="95"/>
      <c r="L1856" s="95"/>
    </row>
    <row r="1857" spans="4:12">
      <c r="D1857" s="95"/>
      <c r="E1857" s="95"/>
      <c r="G1857" s="95"/>
      <c r="I1857" s="95"/>
      <c r="L1857" s="95"/>
    </row>
    <row r="1858" spans="4:12">
      <c r="D1858" s="95"/>
      <c r="E1858" s="95"/>
      <c r="G1858" s="95"/>
      <c r="I1858" s="95"/>
      <c r="L1858" s="95"/>
    </row>
    <row r="1859" spans="4:12">
      <c r="D1859" s="95"/>
      <c r="E1859" s="95"/>
      <c r="G1859" s="95"/>
      <c r="I1859" s="95"/>
      <c r="L1859" s="95"/>
    </row>
    <row r="1860" spans="4:12">
      <c r="D1860" s="95"/>
      <c r="E1860" s="95"/>
      <c r="G1860" s="95"/>
      <c r="I1860" s="95"/>
      <c r="L1860" s="95"/>
    </row>
    <row r="1861" spans="4:12">
      <c r="D1861" s="95"/>
      <c r="E1861" s="95"/>
      <c r="G1861" s="95"/>
      <c r="I1861" s="95"/>
      <c r="L1861" s="95"/>
    </row>
    <row r="1862" spans="4:12">
      <c r="D1862" s="95"/>
      <c r="E1862" s="95"/>
      <c r="G1862" s="95"/>
      <c r="I1862" s="95"/>
      <c r="L1862" s="95"/>
    </row>
    <row r="1863" spans="4:12">
      <c r="D1863" s="95"/>
      <c r="E1863" s="95"/>
      <c r="G1863" s="95"/>
      <c r="I1863" s="95"/>
      <c r="L1863" s="95"/>
    </row>
    <row r="1864" spans="4:12">
      <c r="D1864" s="95"/>
      <c r="E1864" s="95"/>
      <c r="G1864" s="95"/>
      <c r="I1864" s="95"/>
      <c r="L1864" s="95"/>
    </row>
    <row r="1865" spans="4:12">
      <c r="D1865" s="95"/>
      <c r="E1865" s="95"/>
      <c r="G1865" s="95"/>
      <c r="I1865" s="95"/>
      <c r="L1865" s="95"/>
    </row>
    <row r="1866" spans="4:12">
      <c r="D1866" s="95"/>
      <c r="E1866" s="95"/>
      <c r="G1866" s="95"/>
      <c r="I1866" s="95"/>
      <c r="L1866" s="95"/>
    </row>
    <row r="1867" spans="4:12">
      <c r="D1867" s="95"/>
      <c r="E1867" s="95"/>
      <c r="G1867" s="95"/>
      <c r="I1867" s="95"/>
      <c r="L1867" s="95"/>
    </row>
    <row r="1868" spans="4:12">
      <c r="D1868" s="95"/>
      <c r="E1868" s="95"/>
      <c r="G1868" s="95"/>
      <c r="I1868" s="95"/>
      <c r="L1868" s="95"/>
    </row>
    <row r="1869" spans="4:12">
      <c r="D1869" s="95"/>
      <c r="E1869" s="95"/>
      <c r="G1869" s="95"/>
      <c r="I1869" s="95"/>
      <c r="L1869" s="95"/>
    </row>
    <row r="1870" spans="4:12">
      <c r="D1870" s="95"/>
      <c r="E1870" s="95"/>
      <c r="G1870" s="95"/>
      <c r="I1870" s="95"/>
      <c r="L1870" s="95"/>
    </row>
    <row r="1871" spans="4:12">
      <c r="D1871" s="95"/>
      <c r="E1871" s="95"/>
      <c r="G1871" s="95"/>
      <c r="I1871" s="95"/>
      <c r="L1871" s="95"/>
    </row>
    <row r="1872" spans="4:12">
      <c r="D1872" s="95"/>
      <c r="E1872" s="95"/>
      <c r="G1872" s="95"/>
      <c r="I1872" s="95"/>
      <c r="L1872" s="95"/>
    </row>
    <row r="1873" spans="4:12">
      <c r="D1873" s="95"/>
      <c r="E1873" s="95"/>
      <c r="G1873" s="95"/>
      <c r="I1873" s="95"/>
      <c r="L1873" s="95"/>
    </row>
    <row r="1874" spans="4:12">
      <c r="D1874" s="95"/>
      <c r="E1874" s="95"/>
      <c r="G1874" s="95"/>
      <c r="I1874" s="95"/>
      <c r="L1874" s="95"/>
    </row>
    <row r="1875" spans="4:12">
      <c r="D1875" s="95"/>
      <c r="E1875" s="95"/>
      <c r="G1875" s="95"/>
      <c r="I1875" s="95"/>
      <c r="L1875" s="95"/>
    </row>
    <row r="1876" spans="4:12">
      <c r="D1876" s="95"/>
      <c r="E1876" s="95"/>
      <c r="G1876" s="95"/>
      <c r="I1876" s="95"/>
      <c r="L1876" s="95"/>
    </row>
    <row r="1877" spans="4:12">
      <c r="D1877" s="95"/>
      <c r="E1877" s="95"/>
      <c r="G1877" s="95"/>
      <c r="I1877" s="95"/>
      <c r="L1877" s="95"/>
    </row>
    <row r="1878" spans="4:12">
      <c r="D1878" s="95"/>
      <c r="E1878" s="95"/>
      <c r="G1878" s="95"/>
      <c r="I1878" s="95"/>
      <c r="L1878" s="95"/>
    </row>
    <row r="1879" spans="4:12">
      <c r="D1879" s="95"/>
      <c r="E1879" s="95"/>
      <c r="G1879" s="95"/>
      <c r="I1879" s="95"/>
      <c r="L1879" s="95"/>
    </row>
    <row r="1880" spans="4:12">
      <c r="D1880" s="95"/>
      <c r="E1880" s="95"/>
      <c r="G1880" s="95"/>
      <c r="I1880" s="95"/>
      <c r="L1880" s="95"/>
    </row>
    <row r="1881" spans="4:12">
      <c r="D1881" s="95"/>
      <c r="E1881" s="95"/>
      <c r="G1881" s="95"/>
      <c r="I1881" s="95"/>
      <c r="L1881" s="95"/>
    </row>
    <row r="1882" spans="4:12">
      <c r="D1882" s="95"/>
      <c r="E1882" s="95"/>
      <c r="G1882" s="95"/>
      <c r="I1882" s="95"/>
      <c r="L1882" s="95"/>
    </row>
    <row r="1883" spans="4:12">
      <c r="D1883" s="95"/>
      <c r="E1883" s="95"/>
      <c r="G1883" s="95"/>
      <c r="I1883" s="95"/>
      <c r="L1883" s="95"/>
    </row>
    <row r="1884" spans="4:12">
      <c r="D1884" s="95"/>
      <c r="E1884" s="95"/>
      <c r="G1884" s="95"/>
      <c r="I1884" s="95"/>
      <c r="L1884" s="95"/>
    </row>
    <row r="1885" spans="4:12">
      <c r="D1885" s="95"/>
      <c r="E1885" s="95"/>
      <c r="G1885" s="95"/>
      <c r="I1885" s="95"/>
      <c r="L1885" s="95"/>
    </row>
    <row r="1886" spans="4:12">
      <c r="D1886" s="95"/>
      <c r="E1886" s="95"/>
      <c r="G1886" s="95"/>
      <c r="I1886" s="95"/>
      <c r="L1886" s="95"/>
    </row>
    <row r="1887" spans="4:12">
      <c r="D1887" s="95"/>
      <c r="E1887" s="95"/>
      <c r="G1887" s="95"/>
      <c r="I1887" s="95"/>
      <c r="L1887" s="95"/>
    </row>
    <row r="1888" spans="4:12">
      <c r="D1888" s="95"/>
      <c r="E1888" s="95"/>
      <c r="G1888" s="95"/>
      <c r="I1888" s="95"/>
      <c r="L1888" s="95"/>
    </row>
    <row r="1889" spans="4:12">
      <c r="D1889" s="95"/>
      <c r="E1889" s="95"/>
      <c r="G1889" s="95"/>
      <c r="I1889" s="95"/>
      <c r="L1889" s="95"/>
    </row>
    <row r="1890" spans="4:12">
      <c r="D1890" s="95"/>
      <c r="E1890" s="95"/>
      <c r="G1890" s="95"/>
      <c r="I1890" s="95"/>
      <c r="L1890" s="95"/>
    </row>
    <row r="1891" spans="4:12">
      <c r="D1891" s="95"/>
      <c r="E1891" s="95"/>
      <c r="G1891" s="95"/>
      <c r="I1891" s="95"/>
      <c r="L1891" s="95"/>
    </row>
    <row r="1892" spans="4:12">
      <c r="D1892" s="95"/>
      <c r="E1892" s="95"/>
      <c r="G1892" s="95"/>
      <c r="I1892" s="95"/>
      <c r="L1892" s="95"/>
    </row>
    <row r="1893" spans="4:12">
      <c r="D1893" s="95"/>
      <c r="E1893" s="95"/>
      <c r="G1893" s="95"/>
      <c r="I1893" s="95"/>
      <c r="L1893" s="95"/>
    </row>
    <row r="1894" spans="4:12">
      <c r="D1894" s="95"/>
      <c r="E1894" s="95"/>
      <c r="G1894" s="95"/>
      <c r="I1894" s="95"/>
      <c r="L1894" s="95"/>
    </row>
    <row r="1895" spans="4:12">
      <c r="D1895" s="95"/>
      <c r="E1895" s="95"/>
      <c r="G1895" s="95"/>
      <c r="I1895" s="95"/>
      <c r="L1895" s="95"/>
    </row>
    <row r="1896" spans="4:12">
      <c r="D1896" s="95"/>
      <c r="E1896" s="95"/>
      <c r="G1896" s="95"/>
      <c r="I1896" s="95"/>
      <c r="L1896" s="95"/>
    </row>
    <row r="1897" spans="4:12">
      <c r="D1897" s="95"/>
      <c r="E1897" s="95"/>
      <c r="G1897" s="95"/>
      <c r="I1897" s="95"/>
      <c r="L1897" s="95"/>
    </row>
    <row r="1898" spans="4:12">
      <c r="D1898" s="95"/>
      <c r="E1898" s="95"/>
      <c r="G1898" s="95"/>
      <c r="I1898" s="95"/>
      <c r="L1898" s="95"/>
    </row>
    <row r="1899" spans="4:12">
      <c r="D1899" s="95"/>
      <c r="E1899" s="95"/>
      <c r="G1899" s="95"/>
      <c r="I1899" s="95"/>
      <c r="L1899" s="95"/>
    </row>
    <row r="1900" spans="4:12">
      <c r="D1900" s="95"/>
      <c r="E1900" s="95"/>
      <c r="G1900" s="95"/>
      <c r="I1900" s="95"/>
      <c r="L1900" s="95"/>
    </row>
    <row r="1901" spans="4:12">
      <c r="D1901" s="95"/>
      <c r="E1901" s="95"/>
      <c r="G1901" s="95"/>
      <c r="I1901" s="95"/>
      <c r="L1901" s="95"/>
    </row>
    <row r="1902" spans="4:12">
      <c r="D1902" s="95"/>
      <c r="E1902" s="95"/>
      <c r="G1902" s="95"/>
      <c r="I1902" s="95"/>
      <c r="L1902" s="95"/>
    </row>
    <row r="1903" spans="4:12">
      <c r="D1903" s="95"/>
      <c r="E1903" s="95"/>
      <c r="G1903" s="95"/>
      <c r="I1903" s="95"/>
      <c r="L1903" s="95"/>
    </row>
    <row r="1904" spans="4:12">
      <c r="D1904" s="95"/>
      <c r="E1904" s="95"/>
      <c r="G1904" s="95"/>
      <c r="I1904" s="95"/>
      <c r="L1904" s="95"/>
    </row>
    <row r="1905" spans="4:12">
      <c r="D1905" s="95"/>
      <c r="E1905" s="95"/>
      <c r="G1905" s="95"/>
      <c r="I1905" s="95"/>
      <c r="L1905" s="95"/>
    </row>
    <row r="1906" spans="4:12">
      <c r="D1906" s="95"/>
      <c r="E1906" s="95"/>
      <c r="G1906" s="95"/>
      <c r="I1906" s="95"/>
      <c r="L1906" s="95"/>
    </row>
    <row r="1907" spans="4:12">
      <c r="D1907" s="95"/>
      <c r="E1907" s="95"/>
      <c r="G1907" s="95"/>
      <c r="I1907" s="95"/>
      <c r="L1907" s="95"/>
    </row>
    <row r="1908" spans="4:12">
      <c r="D1908" s="95"/>
      <c r="E1908" s="95"/>
      <c r="G1908" s="95"/>
      <c r="I1908" s="95"/>
      <c r="L1908" s="95"/>
    </row>
    <row r="1909" spans="4:12">
      <c r="D1909" s="95"/>
      <c r="E1909" s="95"/>
      <c r="G1909" s="95"/>
      <c r="I1909" s="95"/>
      <c r="L1909" s="95"/>
    </row>
    <row r="1910" spans="4:12">
      <c r="D1910" s="95"/>
      <c r="E1910" s="95"/>
      <c r="G1910" s="95"/>
      <c r="I1910" s="95"/>
      <c r="L1910" s="95"/>
    </row>
    <row r="1911" spans="4:12">
      <c r="D1911" s="95"/>
      <c r="E1911" s="95"/>
      <c r="G1911" s="95"/>
      <c r="I1911" s="95"/>
      <c r="L1911" s="95"/>
    </row>
    <row r="1912" spans="4:12">
      <c r="D1912" s="95"/>
      <c r="E1912" s="95"/>
      <c r="G1912" s="95"/>
      <c r="I1912" s="95"/>
      <c r="L1912" s="95"/>
    </row>
    <row r="1913" spans="4:12">
      <c r="D1913" s="95"/>
      <c r="E1913" s="95"/>
      <c r="G1913" s="95"/>
      <c r="I1913" s="95"/>
      <c r="L1913" s="95"/>
    </row>
    <row r="1914" spans="4:12">
      <c r="D1914" s="95"/>
      <c r="E1914" s="95"/>
      <c r="G1914" s="95"/>
      <c r="I1914" s="95"/>
      <c r="L1914" s="95"/>
    </row>
    <row r="1915" spans="4:12">
      <c r="D1915" s="95"/>
      <c r="E1915" s="95"/>
      <c r="G1915" s="95"/>
      <c r="I1915" s="95"/>
      <c r="L1915" s="95"/>
    </row>
    <row r="1916" spans="4:12">
      <c r="D1916" s="95"/>
      <c r="E1916" s="95"/>
      <c r="G1916" s="95"/>
      <c r="I1916" s="95"/>
      <c r="L1916" s="95"/>
    </row>
    <row r="1917" spans="4:12">
      <c r="D1917" s="95"/>
      <c r="E1917" s="95"/>
      <c r="G1917" s="95"/>
      <c r="I1917" s="95"/>
      <c r="L1917" s="95"/>
    </row>
    <row r="1918" spans="4:12">
      <c r="D1918" s="95"/>
      <c r="E1918" s="95"/>
      <c r="G1918" s="95"/>
      <c r="I1918" s="95"/>
      <c r="L1918" s="95"/>
    </row>
    <row r="1919" spans="4:12">
      <c r="D1919" s="95"/>
      <c r="E1919" s="95"/>
      <c r="G1919" s="95"/>
      <c r="I1919" s="95"/>
      <c r="L1919" s="95"/>
    </row>
    <row r="1920" spans="4:12">
      <c r="D1920" s="95"/>
      <c r="E1920" s="95"/>
      <c r="G1920" s="95"/>
      <c r="I1920" s="95"/>
      <c r="L1920" s="95"/>
    </row>
    <row r="1921" spans="4:12">
      <c r="D1921" s="95"/>
      <c r="E1921" s="95"/>
      <c r="G1921" s="95"/>
      <c r="I1921" s="95"/>
      <c r="L1921" s="95"/>
    </row>
    <row r="1922" spans="4:12">
      <c r="D1922" s="95"/>
      <c r="E1922" s="95"/>
      <c r="G1922" s="95"/>
      <c r="I1922" s="95"/>
      <c r="L1922" s="95"/>
    </row>
    <row r="1923" spans="4:12">
      <c r="D1923" s="95"/>
      <c r="E1923" s="95"/>
      <c r="G1923" s="95"/>
      <c r="I1923" s="95"/>
      <c r="L1923" s="95"/>
    </row>
    <row r="1924" spans="4:12">
      <c r="D1924" s="95"/>
      <c r="E1924" s="95"/>
      <c r="G1924" s="95"/>
      <c r="I1924" s="95"/>
      <c r="L1924" s="95"/>
    </row>
    <row r="1925" spans="4:12">
      <c r="D1925" s="95"/>
      <c r="E1925" s="95"/>
      <c r="G1925" s="95"/>
      <c r="I1925" s="95"/>
      <c r="L1925" s="95"/>
    </row>
    <row r="1926" spans="4:12">
      <c r="D1926" s="95"/>
      <c r="E1926" s="95"/>
      <c r="G1926" s="95"/>
      <c r="I1926" s="95"/>
      <c r="L1926" s="95"/>
    </row>
    <row r="1927" spans="4:12">
      <c r="D1927" s="95"/>
      <c r="E1927" s="95"/>
      <c r="G1927" s="95"/>
      <c r="I1927" s="95"/>
      <c r="L1927" s="95"/>
    </row>
    <row r="1928" spans="4:12">
      <c r="D1928" s="95"/>
      <c r="E1928" s="95"/>
      <c r="G1928" s="95"/>
      <c r="I1928" s="95"/>
      <c r="L1928" s="95"/>
    </row>
    <row r="1929" spans="4:12">
      <c r="D1929" s="95"/>
      <c r="E1929" s="95"/>
      <c r="G1929" s="95"/>
      <c r="I1929" s="95"/>
      <c r="L1929" s="95"/>
    </row>
    <row r="1930" spans="4:12">
      <c r="D1930" s="95"/>
      <c r="E1930" s="95"/>
      <c r="G1930" s="95"/>
      <c r="I1930" s="95"/>
      <c r="L1930" s="95"/>
    </row>
    <row r="1931" spans="4:12">
      <c r="D1931" s="95"/>
      <c r="E1931" s="95"/>
      <c r="G1931" s="95"/>
      <c r="I1931" s="95"/>
      <c r="L1931" s="95"/>
    </row>
    <row r="1932" spans="4:12">
      <c r="D1932" s="95"/>
      <c r="E1932" s="95"/>
      <c r="G1932" s="95"/>
      <c r="I1932" s="95"/>
      <c r="L1932" s="95"/>
    </row>
    <row r="1933" spans="4:12">
      <c r="D1933" s="95"/>
      <c r="E1933" s="95"/>
      <c r="G1933" s="95"/>
      <c r="I1933" s="95"/>
      <c r="L1933" s="95"/>
    </row>
    <row r="1934" spans="4:12">
      <c r="D1934" s="95"/>
      <c r="E1934" s="95"/>
      <c r="G1934" s="95"/>
      <c r="I1934" s="95"/>
      <c r="L1934" s="95"/>
    </row>
    <row r="1935" spans="4:12">
      <c r="D1935" s="95"/>
      <c r="E1935" s="95"/>
      <c r="G1935" s="95"/>
      <c r="I1935" s="95"/>
      <c r="L1935" s="95"/>
    </row>
    <row r="1936" spans="4:12">
      <c r="D1936" s="95"/>
      <c r="E1936" s="95"/>
      <c r="G1936" s="95"/>
      <c r="I1936" s="95"/>
      <c r="L1936" s="95"/>
    </row>
    <row r="1937" spans="4:12">
      <c r="D1937" s="95"/>
      <c r="E1937" s="95"/>
      <c r="G1937" s="95"/>
      <c r="I1937" s="95"/>
      <c r="L1937" s="95"/>
    </row>
    <row r="1938" spans="4:12">
      <c r="D1938" s="95"/>
      <c r="E1938" s="95"/>
      <c r="G1938" s="95"/>
      <c r="I1938" s="95"/>
      <c r="L1938" s="95"/>
    </row>
    <row r="1939" spans="4:12">
      <c r="D1939" s="95"/>
      <c r="E1939" s="95"/>
      <c r="G1939" s="95"/>
      <c r="I1939" s="95"/>
      <c r="L1939" s="95"/>
    </row>
    <row r="1940" spans="4:12">
      <c r="D1940" s="95"/>
      <c r="E1940" s="95"/>
      <c r="G1940" s="95"/>
      <c r="I1940" s="95"/>
      <c r="L1940" s="95"/>
    </row>
    <row r="1941" spans="4:12">
      <c r="D1941" s="95"/>
      <c r="E1941" s="95"/>
      <c r="G1941" s="95"/>
      <c r="I1941" s="95"/>
      <c r="L1941" s="95"/>
    </row>
    <row r="1942" spans="4:12">
      <c r="D1942" s="95"/>
      <c r="E1942" s="95"/>
      <c r="G1942" s="95"/>
      <c r="I1942" s="95"/>
      <c r="L1942" s="95"/>
    </row>
    <row r="1943" spans="4:12">
      <c r="D1943" s="95"/>
      <c r="E1943" s="95"/>
      <c r="G1943" s="95"/>
      <c r="I1943" s="95"/>
      <c r="L1943" s="95"/>
    </row>
    <row r="1944" spans="4:12">
      <c r="D1944" s="95"/>
      <c r="E1944" s="95"/>
      <c r="G1944" s="95"/>
      <c r="I1944" s="95"/>
      <c r="L1944" s="95"/>
    </row>
    <row r="1945" spans="4:12">
      <c r="D1945" s="95"/>
      <c r="E1945" s="95"/>
      <c r="G1945" s="95"/>
      <c r="I1945" s="95"/>
      <c r="L1945" s="95"/>
    </row>
    <row r="1946" spans="4:12">
      <c r="D1946" s="95"/>
      <c r="E1946" s="95"/>
      <c r="G1946" s="95"/>
      <c r="I1946" s="95"/>
      <c r="L1946" s="95"/>
    </row>
    <row r="1947" spans="4:12">
      <c r="D1947" s="95"/>
      <c r="E1947" s="95"/>
      <c r="G1947" s="95"/>
      <c r="I1947" s="95"/>
      <c r="L1947" s="95"/>
    </row>
    <row r="1948" spans="4:12">
      <c r="D1948" s="95"/>
      <c r="E1948" s="95"/>
      <c r="G1948" s="95"/>
      <c r="I1948" s="95"/>
      <c r="L1948" s="95"/>
    </row>
    <row r="1949" spans="4:12">
      <c r="D1949" s="95"/>
      <c r="E1949" s="95"/>
      <c r="G1949" s="95"/>
      <c r="I1949" s="95"/>
      <c r="L1949" s="95"/>
    </row>
    <row r="1950" spans="4:12">
      <c r="D1950" s="95"/>
      <c r="E1950" s="95"/>
      <c r="G1950" s="95"/>
      <c r="I1950" s="95"/>
      <c r="L1950" s="95"/>
    </row>
    <row r="1951" spans="4:12">
      <c r="D1951" s="95"/>
      <c r="E1951" s="95"/>
      <c r="G1951" s="95"/>
      <c r="I1951" s="95"/>
      <c r="L1951" s="95"/>
    </row>
    <row r="1952" spans="4:12">
      <c r="D1952" s="95"/>
      <c r="E1952" s="95"/>
      <c r="G1952" s="95"/>
      <c r="I1952" s="95"/>
      <c r="L1952" s="95"/>
    </row>
    <row r="1953" spans="4:12">
      <c r="D1953" s="95"/>
      <c r="E1953" s="95"/>
      <c r="G1953" s="95"/>
      <c r="I1953" s="95"/>
      <c r="L1953" s="95"/>
    </row>
    <row r="1954" spans="4:12">
      <c r="D1954" s="95"/>
      <c r="E1954" s="95"/>
      <c r="G1954" s="95"/>
      <c r="I1954" s="95"/>
      <c r="L1954" s="95"/>
    </row>
    <row r="1955" spans="4:12">
      <c r="D1955" s="95"/>
      <c r="E1955" s="95"/>
      <c r="G1955" s="95"/>
      <c r="I1955" s="95"/>
      <c r="L1955" s="95"/>
    </row>
    <row r="1956" spans="4:12">
      <c r="D1956" s="95"/>
      <c r="E1956" s="95"/>
      <c r="G1956" s="95"/>
      <c r="I1956" s="95"/>
      <c r="L1956" s="95"/>
    </row>
    <row r="1957" spans="4:12">
      <c r="D1957" s="95"/>
      <c r="E1957" s="95"/>
      <c r="G1957" s="95"/>
      <c r="I1957" s="95"/>
      <c r="L1957" s="95"/>
    </row>
    <row r="1958" spans="4:12">
      <c r="D1958" s="95"/>
      <c r="E1958" s="95"/>
      <c r="G1958" s="95"/>
      <c r="I1958" s="95"/>
      <c r="L1958" s="95"/>
    </row>
    <row r="1959" spans="4:12">
      <c r="D1959" s="95"/>
      <c r="E1959" s="95"/>
      <c r="G1959" s="95"/>
      <c r="I1959" s="95"/>
      <c r="L1959" s="95"/>
    </row>
    <row r="1960" spans="4:12">
      <c r="D1960" s="95"/>
      <c r="E1960" s="95"/>
      <c r="G1960" s="95"/>
      <c r="I1960" s="95"/>
      <c r="L1960" s="95"/>
    </row>
    <row r="1961" spans="4:12">
      <c r="D1961" s="95"/>
      <c r="E1961" s="95"/>
      <c r="G1961" s="95"/>
      <c r="I1961" s="95"/>
      <c r="L1961" s="95"/>
    </row>
    <row r="1962" spans="4:12">
      <c r="D1962" s="95"/>
      <c r="E1962" s="95"/>
      <c r="G1962" s="95"/>
      <c r="I1962" s="95"/>
      <c r="L1962" s="95"/>
    </row>
    <row r="1963" spans="4:12">
      <c r="D1963" s="95"/>
      <c r="E1963" s="95"/>
      <c r="G1963" s="95"/>
      <c r="I1963" s="95"/>
      <c r="L1963" s="95"/>
    </row>
    <row r="1964" spans="4:12">
      <c r="D1964" s="95"/>
      <c r="E1964" s="95"/>
      <c r="G1964" s="95"/>
      <c r="I1964" s="95"/>
      <c r="L1964" s="95"/>
    </row>
    <row r="1965" spans="4:12">
      <c r="D1965" s="95"/>
      <c r="E1965" s="95"/>
      <c r="G1965" s="95"/>
      <c r="I1965" s="95"/>
      <c r="L1965" s="95"/>
    </row>
    <row r="1966" spans="4:12">
      <c r="D1966" s="95"/>
      <c r="E1966" s="95"/>
      <c r="G1966" s="95"/>
      <c r="I1966" s="95"/>
      <c r="L1966" s="95"/>
    </row>
    <row r="1967" spans="4:12">
      <c r="D1967" s="95"/>
      <c r="E1967" s="95"/>
      <c r="G1967" s="95"/>
      <c r="I1967" s="95"/>
      <c r="L1967" s="95"/>
    </row>
    <row r="1968" spans="4:12">
      <c r="D1968" s="95"/>
      <c r="E1968" s="95"/>
      <c r="G1968" s="95"/>
      <c r="I1968" s="95"/>
      <c r="L1968" s="95"/>
    </row>
    <row r="1969" spans="4:12">
      <c r="D1969" s="95"/>
      <c r="E1969" s="95"/>
      <c r="G1969" s="95"/>
      <c r="I1969" s="95"/>
      <c r="L1969" s="95"/>
    </row>
    <row r="1970" spans="4:12">
      <c r="D1970" s="95"/>
      <c r="E1970" s="95"/>
      <c r="G1970" s="95"/>
      <c r="I1970" s="95"/>
      <c r="L1970" s="95"/>
    </row>
    <row r="1971" spans="4:12">
      <c r="D1971" s="95"/>
      <c r="E1971" s="95"/>
      <c r="G1971" s="95"/>
      <c r="I1971" s="95"/>
      <c r="L1971" s="95"/>
    </row>
    <row r="1972" spans="4:12">
      <c r="D1972" s="95"/>
      <c r="E1972" s="95"/>
      <c r="G1972" s="95"/>
      <c r="I1972" s="95"/>
      <c r="L1972" s="95"/>
    </row>
    <row r="1973" spans="4:12">
      <c r="D1973" s="95"/>
      <c r="E1973" s="95"/>
      <c r="G1973" s="95"/>
      <c r="I1973" s="95"/>
      <c r="L1973" s="95"/>
    </row>
    <row r="1974" spans="4:12">
      <c r="D1974" s="95"/>
      <c r="E1974" s="95"/>
      <c r="G1974" s="95"/>
      <c r="I1974" s="95"/>
      <c r="L1974" s="95"/>
    </row>
    <row r="1975" spans="4:12">
      <c r="D1975" s="95"/>
      <c r="E1975" s="95"/>
      <c r="G1975" s="95"/>
      <c r="I1975" s="95"/>
      <c r="L1975" s="95"/>
    </row>
    <row r="1976" spans="4:12">
      <c r="D1976" s="95"/>
      <c r="E1976" s="95"/>
      <c r="G1976" s="95"/>
      <c r="I1976" s="95"/>
      <c r="L1976" s="95"/>
    </row>
    <row r="1977" spans="4:12">
      <c r="D1977" s="95"/>
      <c r="E1977" s="95"/>
      <c r="G1977" s="95"/>
      <c r="I1977" s="95"/>
      <c r="L1977" s="95"/>
    </row>
    <row r="1978" spans="4:12">
      <c r="D1978" s="95"/>
      <c r="E1978" s="95"/>
      <c r="G1978" s="95"/>
      <c r="I1978" s="95"/>
      <c r="L1978" s="95"/>
    </row>
    <row r="1979" spans="4:12">
      <c r="D1979" s="95"/>
      <c r="E1979" s="95"/>
      <c r="G1979" s="95"/>
      <c r="I1979" s="95"/>
      <c r="L1979" s="95"/>
    </row>
    <row r="1980" spans="4:12">
      <c r="D1980" s="95"/>
      <c r="E1980" s="95"/>
      <c r="G1980" s="95"/>
      <c r="I1980" s="95"/>
      <c r="L1980" s="95"/>
    </row>
    <row r="1981" spans="4:12">
      <c r="D1981" s="95"/>
      <c r="E1981" s="95"/>
      <c r="G1981" s="95"/>
      <c r="I1981" s="95"/>
      <c r="L1981" s="95"/>
    </row>
    <row r="1982" spans="4:12">
      <c r="D1982" s="95"/>
      <c r="E1982" s="95"/>
      <c r="G1982" s="95"/>
      <c r="I1982" s="95"/>
      <c r="L1982" s="95"/>
    </row>
    <row r="1983" spans="4:12">
      <c r="D1983" s="95"/>
      <c r="E1983" s="95"/>
      <c r="G1983" s="95"/>
      <c r="I1983" s="95"/>
      <c r="L1983" s="95"/>
    </row>
    <row r="1984" spans="4:12">
      <c r="D1984" s="95"/>
      <c r="E1984" s="95"/>
      <c r="G1984" s="95"/>
      <c r="I1984" s="95"/>
      <c r="L1984" s="95"/>
    </row>
    <row r="1985" spans="4:12">
      <c r="D1985" s="95"/>
      <c r="E1985" s="95"/>
      <c r="G1985" s="95"/>
      <c r="I1985" s="95"/>
      <c r="L1985" s="95"/>
    </row>
    <row r="1986" spans="4:12">
      <c r="D1986" s="95"/>
      <c r="E1986" s="95"/>
      <c r="G1986" s="95"/>
      <c r="I1986" s="95"/>
      <c r="L1986" s="95"/>
    </row>
    <row r="1987" spans="4:12">
      <c r="D1987" s="95"/>
      <c r="E1987" s="95"/>
      <c r="G1987" s="95"/>
      <c r="I1987" s="95"/>
      <c r="L1987" s="95"/>
    </row>
    <row r="1988" spans="4:12">
      <c r="D1988" s="95"/>
      <c r="E1988" s="95"/>
      <c r="G1988" s="95"/>
      <c r="I1988" s="95"/>
      <c r="L1988" s="95"/>
    </row>
    <row r="1989" spans="4:12">
      <c r="D1989" s="95"/>
      <c r="E1989" s="95"/>
      <c r="G1989" s="95"/>
      <c r="I1989" s="95"/>
      <c r="L1989" s="95"/>
    </row>
    <row r="1990" spans="4:12">
      <c r="D1990" s="95"/>
      <c r="E1990" s="95"/>
      <c r="G1990" s="95"/>
      <c r="I1990" s="95"/>
      <c r="L1990" s="95"/>
    </row>
    <row r="1991" spans="4:12">
      <c r="D1991" s="95"/>
      <c r="E1991" s="95"/>
      <c r="G1991" s="95"/>
      <c r="I1991" s="95"/>
      <c r="L1991" s="95"/>
    </row>
    <row r="1992" spans="4:12">
      <c r="D1992" s="95"/>
      <c r="E1992" s="95"/>
      <c r="G1992" s="95"/>
      <c r="I1992" s="95"/>
      <c r="L1992" s="95"/>
    </row>
    <row r="1993" spans="4:12">
      <c r="D1993" s="95"/>
      <c r="E1993" s="95"/>
      <c r="G1993" s="95"/>
      <c r="I1993" s="95"/>
      <c r="L1993" s="95"/>
    </row>
    <row r="1994" spans="4:12">
      <c r="D1994" s="95"/>
      <c r="E1994" s="95"/>
      <c r="G1994" s="95"/>
      <c r="I1994" s="95"/>
      <c r="L1994" s="95"/>
    </row>
    <row r="1995" spans="4:12">
      <c r="D1995" s="95"/>
      <c r="E1995" s="95"/>
      <c r="G1995" s="95"/>
      <c r="I1995" s="95"/>
      <c r="L1995" s="95"/>
    </row>
    <row r="1996" spans="4:12">
      <c r="D1996" s="95"/>
      <c r="E1996" s="95"/>
      <c r="G1996" s="95"/>
      <c r="I1996" s="95"/>
      <c r="L1996" s="95"/>
    </row>
    <row r="1997" spans="4:12">
      <c r="D1997" s="95"/>
      <c r="E1997" s="95"/>
      <c r="G1997" s="95"/>
      <c r="I1997" s="95"/>
      <c r="L1997" s="95"/>
    </row>
    <row r="1998" spans="4:12">
      <c r="D1998" s="95"/>
      <c r="E1998" s="95"/>
      <c r="G1998" s="95"/>
      <c r="I1998" s="95"/>
      <c r="L1998" s="95"/>
    </row>
    <row r="1999" spans="4:12">
      <c r="D1999" s="95"/>
      <c r="E1999" s="95"/>
      <c r="G1999" s="95"/>
      <c r="I1999" s="95"/>
      <c r="L1999" s="95"/>
    </row>
    <row r="2000" spans="4:12">
      <c r="D2000" s="95"/>
      <c r="E2000" s="95"/>
      <c r="G2000" s="95"/>
      <c r="I2000" s="95"/>
      <c r="L2000" s="95"/>
    </row>
    <row r="2001" spans="4:12">
      <c r="D2001" s="95"/>
      <c r="E2001" s="95"/>
      <c r="G2001" s="95"/>
      <c r="I2001" s="95"/>
      <c r="L2001" s="95"/>
    </row>
    <row r="2002" spans="4:12">
      <c r="D2002" s="95"/>
      <c r="E2002" s="95"/>
      <c r="G2002" s="95"/>
      <c r="I2002" s="95"/>
      <c r="L2002" s="95"/>
    </row>
    <row r="2003" spans="4:12">
      <c r="D2003" s="95"/>
      <c r="E2003" s="95"/>
      <c r="G2003" s="95"/>
      <c r="I2003" s="95"/>
      <c r="L2003" s="95"/>
    </row>
    <row r="2004" spans="4:12">
      <c r="D2004" s="95"/>
      <c r="E2004" s="95"/>
      <c r="G2004" s="95"/>
      <c r="I2004" s="95"/>
      <c r="L2004" s="95"/>
    </row>
    <row r="2005" spans="4:12">
      <c r="D2005" s="95"/>
      <c r="E2005" s="95"/>
      <c r="G2005" s="95"/>
      <c r="I2005" s="95"/>
      <c r="L2005" s="95"/>
    </row>
    <row r="2006" spans="4:12">
      <c r="D2006" s="95"/>
      <c r="E2006" s="95"/>
      <c r="G2006" s="95"/>
      <c r="I2006" s="95"/>
      <c r="L2006" s="95"/>
    </row>
    <row r="2007" spans="4:12">
      <c r="D2007" s="95"/>
      <c r="E2007" s="95"/>
      <c r="G2007" s="95"/>
      <c r="I2007" s="95"/>
      <c r="L2007" s="95"/>
    </row>
    <row r="2008" spans="4:12">
      <c r="D2008" s="95"/>
      <c r="E2008" s="95"/>
      <c r="G2008" s="95"/>
      <c r="I2008" s="95"/>
      <c r="L2008" s="95"/>
    </row>
    <row r="2009" spans="4:12">
      <c r="D2009" s="95"/>
      <c r="E2009" s="95"/>
      <c r="G2009" s="95"/>
      <c r="I2009" s="95"/>
      <c r="L2009" s="95"/>
    </row>
    <row r="2010" spans="4:12">
      <c r="D2010" s="95"/>
      <c r="E2010" s="95"/>
      <c r="G2010" s="95"/>
      <c r="I2010" s="95"/>
      <c r="L2010" s="95"/>
    </row>
    <row r="2011" spans="4:12">
      <c r="D2011" s="95"/>
      <c r="E2011" s="95"/>
      <c r="G2011" s="95"/>
      <c r="I2011" s="95"/>
      <c r="L2011" s="95"/>
    </row>
    <row r="2012" spans="4:12">
      <c r="D2012" s="95"/>
      <c r="E2012" s="95"/>
      <c r="G2012" s="95"/>
      <c r="I2012" s="95"/>
      <c r="L2012" s="95"/>
    </row>
    <row r="2013" spans="4:12">
      <c r="D2013" s="95"/>
      <c r="E2013" s="95"/>
      <c r="G2013" s="95"/>
      <c r="I2013" s="95"/>
      <c r="L2013" s="95"/>
    </row>
    <row r="2014" spans="4:12">
      <c r="D2014" s="95"/>
      <c r="E2014" s="95"/>
      <c r="G2014" s="95"/>
      <c r="I2014" s="95"/>
      <c r="L2014" s="95"/>
    </row>
    <row r="2015" spans="4:12">
      <c r="D2015" s="95"/>
      <c r="E2015" s="95"/>
      <c r="G2015" s="95"/>
      <c r="I2015" s="95"/>
      <c r="L2015" s="95"/>
    </row>
    <row r="2016" spans="4:12">
      <c r="D2016" s="95"/>
      <c r="E2016" s="95"/>
      <c r="G2016" s="95"/>
      <c r="I2016" s="95"/>
      <c r="L2016" s="95"/>
    </row>
    <row r="2017" spans="4:12">
      <c r="D2017" s="95"/>
      <c r="E2017" s="95"/>
      <c r="G2017" s="95"/>
      <c r="I2017" s="95"/>
      <c r="L2017" s="95"/>
    </row>
    <row r="2018" spans="4:12">
      <c r="D2018" s="95"/>
      <c r="E2018" s="95"/>
      <c r="G2018" s="95"/>
      <c r="I2018" s="95"/>
      <c r="L2018" s="95"/>
    </row>
    <row r="2019" spans="4:12">
      <c r="D2019" s="95"/>
      <c r="E2019" s="95"/>
      <c r="G2019" s="95"/>
      <c r="I2019" s="95"/>
      <c r="L2019" s="95"/>
    </row>
    <row r="2020" spans="4:12">
      <c r="D2020" s="95"/>
      <c r="E2020" s="95"/>
      <c r="G2020" s="95"/>
      <c r="I2020" s="95"/>
      <c r="L2020" s="95"/>
    </row>
    <row r="2021" spans="4:12">
      <c r="D2021" s="95"/>
      <c r="E2021" s="95"/>
      <c r="G2021" s="95"/>
      <c r="I2021" s="95"/>
      <c r="L2021" s="95"/>
    </row>
    <row r="2022" spans="4:12">
      <c r="D2022" s="95"/>
      <c r="E2022" s="95"/>
      <c r="G2022" s="95"/>
      <c r="I2022" s="95"/>
      <c r="L2022" s="95"/>
    </row>
    <row r="2023" spans="4:12">
      <c r="D2023" s="95"/>
      <c r="E2023" s="95"/>
      <c r="G2023" s="95"/>
      <c r="I2023" s="95"/>
      <c r="L2023" s="95"/>
    </row>
    <row r="2024" spans="4:12">
      <c r="D2024" s="95"/>
      <c r="E2024" s="95"/>
      <c r="G2024" s="95"/>
      <c r="I2024" s="95"/>
      <c r="L2024" s="95"/>
    </row>
    <row r="2025" spans="4:12">
      <c r="D2025" s="95"/>
      <c r="E2025" s="95"/>
      <c r="G2025" s="95"/>
      <c r="I2025" s="95"/>
      <c r="L2025" s="95"/>
    </row>
    <row r="2026" spans="4:12">
      <c r="D2026" s="95"/>
      <c r="E2026" s="95"/>
      <c r="G2026" s="95"/>
      <c r="I2026" s="95"/>
      <c r="L2026" s="95"/>
    </row>
    <row r="2027" spans="4:12">
      <c r="D2027" s="95"/>
      <c r="E2027" s="95"/>
      <c r="G2027" s="95"/>
      <c r="I2027" s="95"/>
      <c r="L2027" s="95"/>
    </row>
    <row r="2028" spans="4:12">
      <c r="D2028" s="95"/>
      <c r="E2028" s="95"/>
      <c r="G2028" s="95"/>
      <c r="I2028" s="95"/>
      <c r="L2028" s="95"/>
    </row>
    <row r="2029" spans="4:12">
      <c r="D2029" s="95"/>
      <c r="E2029" s="95"/>
      <c r="G2029" s="95"/>
      <c r="I2029" s="95"/>
      <c r="L2029" s="95"/>
    </row>
    <row r="2030" spans="4:12">
      <c r="D2030" s="95"/>
      <c r="E2030" s="95"/>
      <c r="G2030" s="95"/>
      <c r="I2030" s="95"/>
      <c r="L2030" s="95"/>
    </row>
    <row r="2031" spans="4:12">
      <c r="D2031" s="95"/>
      <c r="E2031" s="95"/>
      <c r="G2031" s="95"/>
      <c r="I2031" s="95"/>
      <c r="L2031" s="95"/>
    </row>
    <row r="2032" spans="4:12">
      <c r="D2032" s="95"/>
      <c r="E2032" s="95"/>
      <c r="G2032" s="95"/>
      <c r="I2032" s="95"/>
      <c r="L2032" s="95"/>
    </row>
    <row r="2033" spans="4:12">
      <c r="D2033" s="95"/>
      <c r="E2033" s="95"/>
      <c r="G2033" s="95"/>
      <c r="I2033" s="95"/>
      <c r="L2033" s="95"/>
    </row>
    <row r="2034" spans="4:12">
      <c r="D2034" s="95"/>
      <c r="E2034" s="95"/>
      <c r="G2034" s="95"/>
      <c r="I2034" s="95"/>
      <c r="L2034" s="95"/>
    </row>
    <row r="2035" spans="4:12">
      <c r="D2035" s="95"/>
      <c r="E2035" s="95"/>
      <c r="G2035" s="95"/>
      <c r="I2035" s="95"/>
      <c r="L2035" s="95"/>
    </row>
    <row r="2036" spans="4:12">
      <c r="D2036" s="95"/>
      <c r="E2036" s="95"/>
      <c r="G2036" s="95"/>
      <c r="I2036" s="95"/>
      <c r="L2036" s="95"/>
    </row>
    <row r="2037" spans="4:12">
      <c r="D2037" s="95"/>
      <c r="E2037" s="95"/>
      <c r="G2037" s="95"/>
      <c r="I2037" s="95"/>
      <c r="L2037" s="95"/>
    </row>
    <row r="2038" spans="4:12">
      <c r="D2038" s="95"/>
      <c r="E2038" s="95"/>
      <c r="G2038" s="95"/>
      <c r="I2038" s="95"/>
      <c r="L2038" s="95"/>
    </row>
    <row r="2039" spans="4:12">
      <c r="D2039" s="95"/>
      <c r="E2039" s="95"/>
      <c r="G2039" s="95"/>
      <c r="I2039" s="95"/>
      <c r="L2039" s="95"/>
    </row>
    <row r="2040" spans="4:12">
      <c r="D2040" s="95"/>
      <c r="E2040" s="95"/>
      <c r="G2040" s="95"/>
      <c r="I2040" s="95"/>
      <c r="L2040" s="95"/>
    </row>
    <row r="2041" spans="4:12">
      <c r="D2041" s="95"/>
      <c r="E2041" s="95"/>
      <c r="G2041" s="95"/>
      <c r="I2041" s="95"/>
      <c r="L2041" s="95"/>
    </row>
    <row r="2042" spans="4:12">
      <c r="D2042" s="95"/>
      <c r="E2042" s="95"/>
      <c r="G2042" s="95"/>
      <c r="I2042" s="95"/>
      <c r="L2042" s="95"/>
    </row>
    <row r="2043" spans="4:12">
      <c r="D2043" s="95"/>
      <c r="E2043" s="95"/>
      <c r="G2043" s="95"/>
      <c r="I2043" s="95"/>
      <c r="L2043" s="95"/>
    </row>
    <row r="2044" spans="4:12">
      <c r="D2044" s="95"/>
      <c r="E2044" s="95"/>
      <c r="G2044" s="95"/>
      <c r="I2044" s="95"/>
      <c r="L2044" s="95"/>
    </row>
    <row r="2045" spans="4:12">
      <c r="D2045" s="95"/>
      <c r="E2045" s="95"/>
      <c r="G2045" s="95"/>
      <c r="I2045" s="95"/>
      <c r="L2045" s="95"/>
    </row>
    <row r="2046" spans="4:12">
      <c r="D2046" s="95"/>
      <c r="E2046" s="95"/>
      <c r="G2046" s="95"/>
      <c r="I2046" s="95"/>
      <c r="L2046" s="95"/>
    </row>
    <row r="2047" spans="4:12">
      <c r="D2047" s="95"/>
      <c r="E2047" s="95"/>
      <c r="G2047" s="95"/>
      <c r="I2047" s="95"/>
      <c r="L2047" s="95"/>
    </row>
    <row r="2048" spans="4:12">
      <c r="D2048" s="95"/>
      <c r="E2048" s="95"/>
      <c r="G2048" s="95"/>
      <c r="I2048" s="95"/>
      <c r="L2048" s="95"/>
    </row>
    <row r="2049" spans="4:12">
      <c r="D2049" s="95"/>
      <c r="E2049" s="95"/>
      <c r="G2049" s="95"/>
      <c r="I2049" s="95"/>
      <c r="L2049" s="95"/>
    </row>
    <row r="2050" spans="4:12">
      <c r="D2050" s="95"/>
      <c r="E2050" s="95"/>
      <c r="G2050" s="95"/>
      <c r="I2050" s="95"/>
      <c r="L2050" s="95"/>
    </row>
    <row r="2051" spans="4:12">
      <c r="D2051" s="95"/>
      <c r="E2051" s="95"/>
      <c r="G2051" s="95"/>
      <c r="I2051" s="95"/>
      <c r="L2051" s="95"/>
    </row>
    <row r="2052" spans="4:12">
      <c r="D2052" s="95"/>
      <c r="E2052" s="95"/>
      <c r="G2052" s="95"/>
      <c r="I2052" s="95"/>
      <c r="L2052" s="95"/>
    </row>
    <row r="2053" spans="4:12">
      <c r="D2053" s="95"/>
      <c r="E2053" s="95"/>
      <c r="G2053" s="95"/>
      <c r="I2053" s="95"/>
      <c r="L2053" s="95"/>
    </row>
    <row r="2054" spans="4:12">
      <c r="D2054" s="95"/>
      <c r="E2054" s="95"/>
      <c r="G2054" s="95"/>
      <c r="I2054" s="95"/>
      <c r="L2054" s="95"/>
    </row>
    <row r="2055" spans="4:12">
      <c r="D2055" s="95"/>
      <c r="E2055" s="95"/>
      <c r="G2055" s="95"/>
      <c r="I2055" s="95"/>
      <c r="L2055" s="95"/>
    </row>
    <row r="2056" spans="4:12">
      <c r="D2056" s="95"/>
      <c r="E2056" s="95"/>
      <c r="G2056" s="95"/>
      <c r="I2056" s="95"/>
      <c r="L2056" s="95"/>
    </row>
    <row r="2057" spans="4:12">
      <c r="D2057" s="95"/>
      <c r="E2057" s="95"/>
      <c r="G2057" s="95"/>
      <c r="I2057" s="95"/>
      <c r="L2057" s="95"/>
    </row>
    <row r="2058" spans="4:12">
      <c r="D2058" s="95"/>
      <c r="E2058" s="95"/>
      <c r="G2058" s="95"/>
      <c r="I2058" s="95"/>
      <c r="L2058" s="95"/>
    </row>
    <row r="2059" spans="4:12">
      <c r="D2059" s="95"/>
      <c r="E2059" s="95"/>
      <c r="G2059" s="95"/>
      <c r="I2059" s="95"/>
      <c r="L2059" s="95"/>
    </row>
    <row r="2060" spans="4:12">
      <c r="D2060" s="95"/>
      <c r="E2060" s="95"/>
      <c r="G2060" s="95"/>
      <c r="I2060" s="95"/>
      <c r="L2060" s="95"/>
    </row>
    <row r="2061" spans="4:12">
      <c r="D2061" s="95"/>
      <c r="E2061" s="95"/>
      <c r="G2061" s="95"/>
      <c r="I2061" s="95"/>
      <c r="L2061" s="95"/>
    </row>
    <row r="2062" spans="4:12">
      <c r="D2062" s="95"/>
      <c r="E2062" s="95"/>
      <c r="G2062" s="95"/>
      <c r="I2062" s="95"/>
      <c r="L2062" s="95"/>
    </row>
    <row r="2063" spans="4:12">
      <c r="D2063" s="95"/>
      <c r="E2063" s="95"/>
      <c r="G2063" s="95"/>
      <c r="I2063" s="95"/>
      <c r="L2063" s="95"/>
    </row>
    <row r="2064" spans="4:12">
      <c r="D2064" s="95"/>
      <c r="E2064" s="95"/>
      <c r="G2064" s="95"/>
      <c r="I2064" s="95"/>
      <c r="L2064" s="95"/>
    </row>
    <row r="2065" spans="4:12">
      <c r="D2065" s="95"/>
      <c r="E2065" s="95"/>
      <c r="G2065" s="95"/>
      <c r="I2065" s="95"/>
      <c r="L2065" s="95"/>
    </row>
    <row r="2066" spans="4:12">
      <c r="D2066" s="95"/>
      <c r="E2066" s="95"/>
      <c r="G2066" s="95"/>
      <c r="I2066" s="95"/>
      <c r="L2066" s="95"/>
    </row>
    <row r="2067" spans="4:12">
      <c r="D2067" s="95"/>
      <c r="E2067" s="95"/>
      <c r="G2067" s="95"/>
      <c r="I2067" s="95"/>
      <c r="L2067" s="95"/>
    </row>
    <row r="2068" spans="4:12">
      <c r="D2068" s="95"/>
      <c r="E2068" s="95"/>
      <c r="G2068" s="95"/>
      <c r="I2068" s="95"/>
      <c r="L2068" s="95"/>
    </row>
    <row r="2069" spans="4:12">
      <c r="D2069" s="95"/>
      <c r="E2069" s="95"/>
      <c r="G2069" s="95"/>
      <c r="I2069" s="95"/>
      <c r="L2069" s="95"/>
    </row>
    <row r="2070" spans="4:12">
      <c r="D2070" s="95"/>
      <c r="E2070" s="95"/>
      <c r="G2070" s="95"/>
      <c r="I2070" s="95"/>
      <c r="L2070" s="95"/>
    </row>
    <row r="2071" spans="4:12">
      <c r="D2071" s="95"/>
      <c r="E2071" s="95"/>
      <c r="G2071" s="95"/>
      <c r="I2071" s="95"/>
      <c r="L2071" s="95"/>
    </row>
    <row r="2072" spans="4:12">
      <c r="D2072" s="95"/>
      <c r="E2072" s="95"/>
      <c r="G2072" s="95"/>
      <c r="I2072" s="95"/>
      <c r="L2072" s="95"/>
    </row>
    <row r="2073" spans="4:12">
      <c r="D2073" s="95"/>
      <c r="E2073" s="95"/>
      <c r="G2073" s="95"/>
      <c r="I2073" s="95"/>
      <c r="L2073" s="95"/>
    </row>
    <row r="2074" spans="4:12">
      <c r="D2074" s="95"/>
      <c r="E2074" s="95"/>
      <c r="G2074" s="95"/>
      <c r="I2074" s="95"/>
      <c r="L2074" s="95"/>
    </row>
    <row r="2075" spans="4:12">
      <c r="D2075" s="95"/>
      <c r="E2075" s="95"/>
      <c r="G2075" s="95"/>
      <c r="I2075" s="95"/>
      <c r="L2075" s="95"/>
    </row>
    <row r="2076" spans="4:12">
      <c r="D2076" s="95"/>
      <c r="E2076" s="95"/>
      <c r="G2076" s="95"/>
      <c r="I2076" s="95"/>
      <c r="L2076" s="95"/>
    </row>
    <row r="2077" spans="4:12">
      <c r="D2077" s="95"/>
      <c r="E2077" s="95"/>
      <c r="G2077" s="95"/>
      <c r="I2077" s="95"/>
      <c r="L2077" s="95"/>
    </row>
    <row r="2078" spans="4:12">
      <c r="D2078" s="95"/>
      <c r="E2078" s="95"/>
      <c r="G2078" s="95"/>
      <c r="I2078" s="95"/>
      <c r="L2078" s="95"/>
    </row>
    <row r="2079" spans="4:12">
      <c r="D2079" s="95"/>
      <c r="E2079" s="95"/>
      <c r="G2079" s="95"/>
      <c r="I2079" s="95"/>
      <c r="L2079" s="95"/>
    </row>
    <row r="2080" spans="4:12">
      <c r="D2080" s="95"/>
      <c r="E2080" s="95"/>
      <c r="G2080" s="95"/>
      <c r="I2080" s="95"/>
      <c r="L2080" s="95"/>
    </row>
    <row r="2081" spans="4:12">
      <c r="D2081" s="95"/>
      <c r="E2081" s="95"/>
      <c r="G2081" s="95"/>
      <c r="I2081" s="95"/>
      <c r="L2081" s="95"/>
    </row>
    <row r="2082" spans="4:12">
      <c r="D2082" s="95"/>
      <c r="E2082" s="95"/>
      <c r="G2082" s="95"/>
      <c r="I2082" s="95"/>
      <c r="L2082" s="95"/>
    </row>
    <row r="2083" spans="4:12">
      <c r="D2083" s="95"/>
      <c r="E2083" s="95"/>
      <c r="G2083" s="95"/>
      <c r="I2083" s="95"/>
      <c r="L2083" s="95"/>
    </row>
    <row r="2084" spans="4:12">
      <c r="D2084" s="95"/>
      <c r="E2084" s="95"/>
      <c r="G2084" s="95"/>
      <c r="I2084" s="95"/>
      <c r="L2084" s="95"/>
    </row>
    <row r="2085" spans="4:12">
      <c r="D2085" s="95"/>
      <c r="E2085" s="95"/>
      <c r="G2085" s="95"/>
      <c r="I2085" s="95"/>
      <c r="L2085" s="95"/>
    </row>
    <row r="2086" spans="4:12">
      <c r="D2086" s="95"/>
      <c r="E2086" s="95"/>
      <c r="G2086" s="95"/>
      <c r="I2086" s="95"/>
      <c r="L2086" s="95"/>
    </row>
    <row r="2087" spans="4:12">
      <c r="D2087" s="95"/>
      <c r="E2087" s="95"/>
      <c r="G2087" s="95"/>
      <c r="I2087" s="95"/>
      <c r="L2087" s="95"/>
    </row>
    <row r="2088" spans="4:12">
      <c r="D2088" s="95"/>
      <c r="E2088" s="95"/>
      <c r="G2088" s="95"/>
      <c r="I2088" s="95"/>
      <c r="L2088" s="95"/>
    </row>
    <row r="2089" spans="4:12">
      <c r="D2089" s="95"/>
      <c r="E2089" s="95"/>
      <c r="G2089" s="95"/>
      <c r="I2089" s="95"/>
      <c r="L2089" s="95"/>
    </row>
    <row r="2090" spans="4:12">
      <c r="D2090" s="95"/>
      <c r="E2090" s="95"/>
      <c r="G2090" s="95"/>
      <c r="I2090" s="95"/>
      <c r="L2090" s="95"/>
    </row>
    <row r="2091" spans="4:12">
      <c r="D2091" s="95"/>
      <c r="E2091" s="95"/>
      <c r="G2091" s="95"/>
      <c r="I2091" s="95"/>
      <c r="L2091" s="95"/>
    </row>
    <row r="2092" spans="4:12">
      <c r="D2092" s="95"/>
      <c r="E2092" s="95"/>
      <c r="G2092" s="95"/>
      <c r="I2092" s="95"/>
      <c r="L2092" s="95"/>
    </row>
    <row r="2093" spans="4:12">
      <c r="D2093" s="95"/>
      <c r="E2093" s="95"/>
      <c r="G2093" s="95"/>
      <c r="I2093" s="95"/>
      <c r="L2093" s="95"/>
    </row>
    <row r="2094" spans="4:12">
      <c r="D2094" s="95"/>
      <c r="E2094" s="95"/>
      <c r="G2094" s="95"/>
      <c r="I2094" s="95"/>
      <c r="L2094" s="95"/>
    </row>
    <row r="2095" spans="4:12">
      <c r="D2095" s="95"/>
      <c r="E2095" s="95"/>
      <c r="G2095" s="95"/>
      <c r="I2095" s="95"/>
      <c r="L2095" s="95"/>
    </row>
    <row r="2096" spans="4:12">
      <c r="D2096" s="95"/>
      <c r="E2096" s="95"/>
      <c r="G2096" s="95"/>
      <c r="I2096" s="95"/>
      <c r="L2096" s="95"/>
    </row>
    <row r="2097" spans="4:12">
      <c r="D2097" s="95"/>
      <c r="E2097" s="95"/>
      <c r="G2097" s="95"/>
      <c r="I2097" s="95"/>
      <c r="L2097" s="95"/>
    </row>
    <row r="2098" spans="4:12">
      <c r="D2098" s="95"/>
      <c r="E2098" s="95"/>
      <c r="G2098" s="95"/>
      <c r="I2098" s="95"/>
      <c r="L2098" s="95"/>
    </row>
    <row r="2099" spans="4:12">
      <c r="D2099" s="95"/>
      <c r="E2099" s="95"/>
      <c r="G2099" s="95"/>
      <c r="I2099" s="95"/>
      <c r="L2099" s="95"/>
    </row>
    <row r="2100" spans="4:12">
      <c r="D2100" s="95"/>
      <c r="E2100" s="95"/>
      <c r="G2100" s="95"/>
      <c r="I2100" s="95"/>
      <c r="L2100" s="95"/>
    </row>
    <row r="2101" spans="4:12">
      <c r="D2101" s="95"/>
      <c r="E2101" s="95"/>
      <c r="G2101" s="95"/>
      <c r="I2101" s="95"/>
      <c r="L2101" s="95"/>
    </row>
    <row r="2102" spans="4:12">
      <c r="D2102" s="95"/>
      <c r="E2102" s="95"/>
      <c r="G2102" s="95"/>
      <c r="I2102" s="95"/>
      <c r="L2102" s="95"/>
    </row>
    <row r="2103" spans="4:12">
      <c r="D2103" s="95"/>
      <c r="E2103" s="95"/>
      <c r="G2103" s="95"/>
      <c r="I2103" s="95"/>
      <c r="L2103" s="95"/>
    </row>
    <row r="2104" spans="4:12">
      <c r="D2104" s="95"/>
      <c r="E2104" s="95"/>
      <c r="G2104" s="95"/>
      <c r="I2104" s="95"/>
      <c r="L2104" s="95"/>
    </row>
    <row r="2105" spans="4:12">
      <c r="D2105" s="95"/>
      <c r="E2105" s="95"/>
      <c r="G2105" s="95"/>
      <c r="I2105" s="95"/>
      <c r="L2105" s="95"/>
    </row>
    <row r="2106" spans="4:12">
      <c r="D2106" s="95"/>
      <c r="E2106" s="95"/>
      <c r="G2106" s="95"/>
      <c r="I2106" s="95"/>
      <c r="L2106" s="95"/>
    </row>
    <row r="2107" spans="4:12">
      <c r="D2107" s="95"/>
      <c r="E2107" s="95"/>
      <c r="G2107" s="95"/>
      <c r="I2107" s="95"/>
      <c r="L2107" s="95"/>
    </row>
    <row r="2108" spans="4:12">
      <c r="D2108" s="95"/>
      <c r="E2108" s="95"/>
      <c r="G2108" s="95"/>
      <c r="I2108" s="95"/>
      <c r="L2108" s="95"/>
    </row>
    <row r="2109" spans="4:12">
      <c r="D2109" s="95"/>
      <c r="E2109" s="95"/>
      <c r="G2109" s="95"/>
      <c r="I2109" s="95"/>
      <c r="L2109" s="95"/>
    </row>
    <row r="2110" spans="4:12">
      <c r="D2110" s="95"/>
      <c r="E2110" s="95"/>
      <c r="G2110" s="95"/>
      <c r="I2110" s="95"/>
      <c r="L2110" s="95"/>
    </row>
    <row r="2111" spans="4:12">
      <c r="D2111" s="95"/>
      <c r="E2111" s="95"/>
      <c r="G2111" s="95"/>
      <c r="I2111" s="95"/>
      <c r="L2111" s="95"/>
    </row>
    <row r="2112" spans="4:12">
      <c r="D2112" s="95"/>
      <c r="E2112" s="95"/>
      <c r="G2112" s="95"/>
      <c r="I2112" s="95"/>
      <c r="L2112" s="95"/>
    </row>
    <row r="2113" spans="4:12">
      <c r="D2113" s="95"/>
      <c r="E2113" s="95"/>
      <c r="G2113" s="95"/>
      <c r="I2113" s="95"/>
      <c r="L2113" s="95"/>
    </row>
    <row r="2114" spans="4:12">
      <c r="D2114" s="95"/>
      <c r="E2114" s="95"/>
      <c r="G2114" s="95"/>
      <c r="I2114" s="95"/>
      <c r="L2114" s="95"/>
    </row>
    <row r="2115" spans="4:12">
      <c r="D2115" s="95"/>
      <c r="E2115" s="95"/>
      <c r="G2115" s="95"/>
      <c r="I2115" s="95"/>
      <c r="L2115" s="95"/>
    </row>
    <row r="2116" spans="4:12">
      <c r="D2116" s="95"/>
      <c r="E2116" s="95"/>
      <c r="G2116" s="95"/>
      <c r="I2116" s="95"/>
      <c r="L2116" s="95"/>
    </row>
    <row r="2117" spans="4:12">
      <c r="D2117" s="95"/>
      <c r="E2117" s="95"/>
      <c r="G2117" s="95"/>
      <c r="I2117" s="95"/>
      <c r="L2117" s="95"/>
    </row>
    <row r="2118" spans="4:12">
      <c r="D2118" s="95"/>
      <c r="E2118" s="95"/>
      <c r="G2118" s="95"/>
      <c r="I2118" s="95"/>
      <c r="L2118" s="95"/>
    </row>
    <row r="2119" spans="4:12">
      <c r="D2119" s="95"/>
      <c r="E2119" s="95"/>
      <c r="G2119" s="95"/>
      <c r="I2119" s="95"/>
      <c r="L2119" s="95"/>
    </row>
    <row r="2120" spans="4:12">
      <c r="D2120" s="95"/>
      <c r="E2120" s="95"/>
      <c r="G2120" s="95"/>
      <c r="I2120" s="95"/>
      <c r="L2120" s="95"/>
    </row>
    <row r="2121" spans="4:12">
      <c r="D2121" s="95"/>
      <c r="E2121" s="95"/>
      <c r="G2121" s="95"/>
      <c r="I2121" s="95"/>
      <c r="L2121" s="95"/>
    </row>
    <row r="2122" spans="4:12">
      <c r="D2122" s="95"/>
      <c r="E2122" s="95"/>
      <c r="G2122" s="95"/>
      <c r="I2122" s="95"/>
      <c r="L2122" s="95"/>
    </row>
    <row r="2123" spans="4:12">
      <c r="D2123" s="95"/>
      <c r="E2123" s="95"/>
      <c r="G2123" s="95"/>
      <c r="I2123" s="95"/>
      <c r="L2123" s="95"/>
    </row>
    <row r="2124" spans="4:12">
      <c r="D2124" s="95"/>
      <c r="E2124" s="95"/>
      <c r="G2124" s="95"/>
      <c r="I2124" s="95"/>
      <c r="L2124" s="95"/>
    </row>
    <row r="2125" spans="4:12">
      <c r="D2125" s="95"/>
      <c r="E2125" s="95"/>
      <c r="G2125" s="95"/>
      <c r="I2125" s="95"/>
      <c r="L2125" s="95"/>
    </row>
    <row r="2126" spans="4:12">
      <c r="D2126" s="95"/>
      <c r="E2126" s="95"/>
      <c r="G2126" s="95"/>
      <c r="I2126" s="95"/>
      <c r="L2126" s="95"/>
    </row>
    <row r="2127" spans="4:12">
      <c r="D2127" s="95"/>
      <c r="E2127" s="95"/>
      <c r="G2127" s="95"/>
      <c r="I2127" s="95"/>
      <c r="L2127" s="95"/>
    </row>
    <row r="2128" spans="4:12">
      <c r="D2128" s="95"/>
      <c r="E2128" s="95"/>
      <c r="G2128" s="95"/>
      <c r="I2128" s="95"/>
      <c r="L2128" s="95"/>
    </row>
    <row r="2129" spans="4:12">
      <c r="D2129" s="95"/>
      <c r="E2129" s="95"/>
      <c r="G2129" s="95"/>
      <c r="I2129" s="95"/>
      <c r="L2129" s="95"/>
    </row>
    <row r="2130" spans="4:12">
      <c r="D2130" s="95"/>
      <c r="E2130" s="95"/>
      <c r="G2130" s="95"/>
      <c r="I2130" s="95"/>
      <c r="L2130" s="95"/>
    </row>
    <row r="2131" spans="4:12">
      <c r="D2131" s="95"/>
      <c r="E2131" s="95"/>
      <c r="G2131" s="95"/>
      <c r="I2131" s="95"/>
      <c r="L2131" s="95"/>
    </row>
    <row r="2132" spans="4:12">
      <c r="D2132" s="95"/>
      <c r="E2132" s="95"/>
      <c r="G2132" s="95"/>
      <c r="I2132" s="95"/>
      <c r="L2132" s="95"/>
    </row>
    <row r="2133" spans="4:12">
      <c r="D2133" s="95"/>
      <c r="E2133" s="95"/>
      <c r="G2133" s="95"/>
      <c r="I2133" s="95"/>
      <c r="L2133" s="95"/>
    </row>
    <row r="2134" spans="4:12">
      <c r="D2134" s="95"/>
      <c r="E2134" s="95"/>
      <c r="G2134" s="95"/>
      <c r="I2134" s="95"/>
      <c r="L2134" s="95"/>
    </row>
    <row r="2135" spans="4:12">
      <c r="D2135" s="95"/>
      <c r="E2135" s="95"/>
      <c r="G2135" s="95"/>
      <c r="I2135" s="95"/>
      <c r="L2135" s="95"/>
    </row>
    <row r="2136" spans="4:12">
      <c r="D2136" s="95"/>
      <c r="E2136" s="95"/>
      <c r="G2136" s="95"/>
      <c r="I2136" s="95"/>
      <c r="L2136" s="95"/>
    </row>
    <row r="2137" spans="4:12">
      <c r="D2137" s="95"/>
      <c r="E2137" s="95"/>
      <c r="G2137" s="95"/>
      <c r="I2137" s="95"/>
      <c r="L2137" s="95"/>
    </row>
    <row r="2138" spans="4:12">
      <c r="D2138" s="95"/>
      <c r="E2138" s="95"/>
      <c r="G2138" s="95"/>
      <c r="I2138" s="95"/>
      <c r="L2138" s="95"/>
    </row>
    <row r="2139" spans="4:12">
      <c r="D2139" s="95"/>
      <c r="E2139" s="95"/>
      <c r="G2139" s="95"/>
      <c r="I2139" s="95"/>
      <c r="L2139" s="95"/>
    </row>
    <row r="2140" spans="4:12">
      <c r="D2140" s="95"/>
      <c r="E2140" s="95"/>
      <c r="G2140" s="95"/>
      <c r="I2140" s="95"/>
      <c r="L2140" s="95"/>
    </row>
    <row r="2141" spans="4:12">
      <c r="D2141" s="95"/>
      <c r="E2141" s="95"/>
      <c r="G2141" s="95"/>
      <c r="I2141" s="95"/>
      <c r="L2141" s="95"/>
    </row>
    <row r="2142" spans="4:12">
      <c r="D2142" s="95"/>
      <c r="E2142" s="95"/>
      <c r="G2142" s="95"/>
      <c r="I2142" s="95"/>
      <c r="L2142" s="95"/>
    </row>
    <row r="2143" spans="4:12">
      <c r="D2143" s="95"/>
      <c r="E2143" s="95"/>
      <c r="G2143" s="95"/>
      <c r="I2143" s="95"/>
      <c r="L2143" s="95"/>
    </row>
    <row r="2144" spans="4:12">
      <c r="D2144" s="95"/>
      <c r="E2144" s="95"/>
      <c r="G2144" s="95"/>
      <c r="I2144" s="95"/>
      <c r="L2144" s="95"/>
    </row>
    <row r="2145" spans="4:12">
      <c r="D2145" s="95"/>
      <c r="E2145" s="95"/>
      <c r="G2145" s="95"/>
      <c r="I2145" s="95"/>
      <c r="L2145" s="95"/>
    </row>
    <row r="2146" spans="4:12">
      <c r="D2146" s="95"/>
      <c r="E2146" s="95"/>
      <c r="G2146" s="95"/>
      <c r="I2146" s="95"/>
      <c r="L2146" s="95"/>
    </row>
    <row r="2147" spans="4:12">
      <c r="D2147" s="95"/>
      <c r="E2147" s="95"/>
      <c r="G2147" s="95"/>
      <c r="I2147" s="95"/>
      <c r="L2147" s="95"/>
    </row>
    <row r="2148" spans="4:12">
      <c r="D2148" s="95"/>
      <c r="E2148" s="95"/>
      <c r="G2148" s="95"/>
      <c r="I2148" s="95"/>
      <c r="L2148" s="95"/>
    </row>
    <row r="2149" spans="4:12">
      <c r="D2149" s="95"/>
      <c r="E2149" s="95"/>
      <c r="G2149" s="95"/>
      <c r="I2149" s="95"/>
      <c r="L2149" s="95"/>
    </row>
    <row r="2150" spans="4:12">
      <c r="D2150" s="95"/>
      <c r="E2150" s="95"/>
      <c r="G2150" s="95"/>
      <c r="I2150" s="95"/>
      <c r="L2150" s="95"/>
    </row>
    <row r="2151" spans="4:12">
      <c r="D2151" s="95"/>
      <c r="E2151" s="95"/>
      <c r="G2151" s="95"/>
      <c r="I2151" s="95"/>
      <c r="L2151" s="95"/>
    </row>
    <row r="2152" spans="4:12">
      <c r="D2152" s="95"/>
      <c r="E2152" s="95"/>
      <c r="G2152" s="95"/>
      <c r="I2152" s="95"/>
      <c r="L2152" s="95"/>
    </row>
    <row r="2153" spans="4:12">
      <c r="D2153" s="95"/>
      <c r="E2153" s="95"/>
      <c r="G2153" s="95"/>
      <c r="I2153" s="95"/>
      <c r="L2153" s="95"/>
    </row>
    <row r="2154" spans="4:12">
      <c r="D2154" s="95"/>
      <c r="E2154" s="95"/>
      <c r="G2154" s="95"/>
      <c r="I2154" s="95"/>
      <c r="L2154" s="95"/>
    </row>
    <row r="2155" spans="4:12">
      <c r="D2155" s="95"/>
      <c r="E2155" s="95"/>
      <c r="G2155" s="95"/>
      <c r="I2155" s="95"/>
      <c r="L2155" s="95"/>
    </row>
    <row r="2156" spans="4:12">
      <c r="D2156" s="95"/>
      <c r="E2156" s="95"/>
      <c r="G2156" s="95"/>
      <c r="I2156" s="95"/>
      <c r="L2156" s="95"/>
    </row>
    <row r="2157" spans="4:12">
      <c r="D2157" s="95"/>
      <c r="E2157" s="95"/>
      <c r="G2157" s="95"/>
      <c r="I2157" s="95"/>
      <c r="L2157" s="95"/>
    </row>
    <row r="2158" spans="4:12">
      <c r="D2158" s="95"/>
      <c r="E2158" s="95"/>
      <c r="G2158" s="95"/>
      <c r="I2158" s="95"/>
      <c r="L2158" s="95"/>
    </row>
    <row r="2159" spans="4:12">
      <c r="D2159" s="95"/>
      <c r="E2159" s="95"/>
      <c r="G2159" s="95"/>
      <c r="I2159" s="95"/>
      <c r="L2159" s="95"/>
    </row>
    <row r="2160" spans="4:12">
      <c r="D2160" s="95"/>
      <c r="E2160" s="95"/>
      <c r="G2160" s="95"/>
      <c r="I2160" s="95"/>
      <c r="L2160" s="95"/>
    </row>
    <row r="2161" spans="4:12">
      <c r="D2161" s="95"/>
      <c r="E2161" s="95"/>
      <c r="G2161" s="95"/>
      <c r="I2161" s="95"/>
      <c r="L2161" s="95"/>
    </row>
    <row r="2162" spans="4:12">
      <c r="D2162" s="95"/>
      <c r="E2162" s="95"/>
      <c r="G2162" s="95"/>
      <c r="I2162" s="95"/>
      <c r="L2162" s="95"/>
    </row>
    <row r="2163" spans="4:12">
      <c r="D2163" s="95"/>
      <c r="E2163" s="95"/>
      <c r="G2163" s="95"/>
      <c r="I2163" s="95"/>
      <c r="L2163" s="95"/>
    </row>
    <row r="2164" spans="4:12">
      <c r="D2164" s="95"/>
      <c r="E2164" s="95"/>
      <c r="G2164" s="95"/>
      <c r="I2164" s="95"/>
      <c r="L2164" s="95"/>
    </row>
    <row r="2165" spans="4:12">
      <c r="D2165" s="95"/>
      <c r="E2165" s="95"/>
      <c r="G2165" s="95"/>
      <c r="I2165" s="95"/>
      <c r="L2165" s="95"/>
    </row>
    <row r="2166" spans="4:12">
      <c r="D2166" s="95"/>
      <c r="E2166" s="95"/>
      <c r="G2166" s="95"/>
      <c r="I2166" s="95"/>
      <c r="L2166" s="95"/>
    </row>
    <row r="2167" spans="4:12">
      <c r="D2167" s="95"/>
      <c r="E2167" s="95"/>
      <c r="G2167" s="95"/>
      <c r="I2167" s="95"/>
      <c r="L2167" s="95"/>
    </row>
    <row r="2168" spans="4:12">
      <c r="D2168" s="95"/>
      <c r="E2168" s="95"/>
      <c r="G2168" s="95"/>
      <c r="I2168" s="95"/>
      <c r="L2168" s="95"/>
    </row>
    <row r="2169" spans="4:12">
      <c r="D2169" s="95"/>
      <c r="E2169" s="95"/>
      <c r="G2169" s="95"/>
      <c r="I2169" s="95"/>
      <c r="L2169" s="95"/>
    </row>
    <row r="2170" spans="4:12">
      <c r="D2170" s="95"/>
      <c r="E2170" s="95"/>
      <c r="G2170" s="95"/>
      <c r="I2170" s="95"/>
      <c r="L2170" s="95"/>
    </row>
    <row r="2171" spans="4:12">
      <c r="D2171" s="95"/>
      <c r="E2171" s="95"/>
      <c r="G2171" s="95"/>
      <c r="I2171" s="95"/>
      <c r="L2171" s="95"/>
    </row>
    <row r="2172" spans="4:12">
      <c r="D2172" s="95"/>
      <c r="E2172" s="95"/>
      <c r="G2172" s="95"/>
      <c r="I2172" s="95"/>
      <c r="L2172" s="95"/>
    </row>
    <row r="2173" spans="4:12">
      <c r="D2173" s="95"/>
      <c r="E2173" s="95"/>
      <c r="G2173" s="95"/>
      <c r="I2173" s="95"/>
      <c r="L2173" s="95"/>
    </row>
    <row r="2174" spans="4:12">
      <c r="D2174" s="95"/>
      <c r="E2174" s="95"/>
      <c r="G2174" s="95"/>
      <c r="I2174" s="95"/>
      <c r="L2174" s="95"/>
    </row>
    <row r="2175" spans="4:12">
      <c r="D2175" s="95"/>
      <c r="E2175" s="95"/>
      <c r="G2175" s="95"/>
      <c r="I2175" s="95"/>
      <c r="L2175" s="95"/>
    </row>
    <row r="2176" spans="4:12">
      <c r="D2176" s="95"/>
      <c r="E2176" s="95"/>
      <c r="G2176" s="95"/>
      <c r="I2176" s="95"/>
      <c r="L2176" s="95"/>
    </row>
    <row r="2177" spans="4:12">
      <c r="D2177" s="95"/>
      <c r="E2177" s="95"/>
      <c r="G2177" s="95"/>
      <c r="I2177" s="95"/>
      <c r="L2177" s="95"/>
    </row>
    <row r="2178" spans="4:12">
      <c r="D2178" s="95"/>
      <c r="E2178" s="95"/>
      <c r="G2178" s="95"/>
      <c r="I2178" s="95"/>
      <c r="L2178" s="95"/>
    </row>
    <row r="2179" spans="4:12">
      <c r="D2179" s="95"/>
      <c r="E2179" s="95"/>
      <c r="G2179" s="95"/>
      <c r="I2179" s="95"/>
      <c r="L2179" s="95"/>
    </row>
    <row r="2180" spans="4:12">
      <c r="D2180" s="95"/>
      <c r="E2180" s="95"/>
      <c r="G2180" s="95"/>
      <c r="I2180" s="95"/>
      <c r="L2180" s="95"/>
    </row>
    <row r="2181" spans="4:12">
      <c r="D2181" s="95"/>
      <c r="E2181" s="95"/>
      <c r="G2181" s="95"/>
      <c r="I2181" s="95"/>
      <c r="L2181" s="95"/>
    </row>
    <row r="2182" spans="4:12">
      <c r="D2182" s="95"/>
      <c r="E2182" s="95"/>
      <c r="G2182" s="95"/>
      <c r="I2182" s="95"/>
      <c r="L2182" s="95"/>
    </row>
    <row r="2183" spans="4:12">
      <c r="D2183" s="95"/>
      <c r="E2183" s="95"/>
      <c r="G2183" s="95"/>
      <c r="I2183" s="95"/>
      <c r="L2183" s="95"/>
    </row>
    <row r="2184" spans="4:12">
      <c r="D2184" s="95"/>
      <c r="E2184" s="95"/>
      <c r="G2184" s="95"/>
      <c r="I2184" s="95"/>
      <c r="L2184" s="95"/>
    </row>
    <row r="2185" spans="4:12">
      <c r="D2185" s="95"/>
      <c r="E2185" s="95"/>
      <c r="G2185" s="95"/>
      <c r="I2185" s="95"/>
      <c r="L2185" s="95"/>
    </row>
    <row r="2186" spans="4:12">
      <c r="D2186" s="95"/>
      <c r="E2186" s="95"/>
      <c r="G2186" s="95"/>
      <c r="I2186" s="95"/>
      <c r="L2186" s="95"/>
    </row>
    <row r="2187" spans="4:12">
      <c r="D2187" s="95"/>
      <c r="E2187" s="95"/>
      <c r="G2187" s="95"/>
      <c r="I2187" s="95"/>
      <c r="L2187" s="95"/>
    </row>
    <row r="2188" spans="4:12">
      <c r="D2188" s="95"/>
      <c r="E2188" s="95"/>
      <c r="G2188" s="95"/>
      <c r="I2188" s="95"/>
      <c r="L2188" s="95"/>
    </row>
    <row r="2189" spans="4:12">
      <c r="D2189" s="95"/>
      <c r="E2189" s="95"/>
      <c r="G2189" s="95"/>
      <c r="I2189" s="95"/>
      <c r="L2189" s="95"/>
    </row>
    <row r="2190" spans="4:12">
      <c r="D2190" s="95"/>
      <c r="E2190" s="95"/>
      <c r="G2190" s="95"/>
      <c r="I2190" s="95"/>
      <c r="L2190" s="95"/>
    </row>
    <row r="2191" spans="4:12">
      <c r="D2191" s="95"/>
      <c r="E2191" s="95"/>
      <c r="G2191" s="95"/>
      <c r="I2191" s="95"/>
      <c r="L2191" s="95"/>
    </row>
    <row r="2192" spans="4:12">
      <c r="D2192" s="95"/>
      <c r="E2192" s="95"/>
      <c r="G2192" s="95"/>
      <c r="I2192" s="95"/>
      <c r="L2192" s="95"/>
    </row>
    <row r="2193" spans="4:12">
      <c r="D2193" s="95"/>
      <c r="E2193" s="95"/>
      <c r="G2193" s="95"/>
      <c r="I2193" s="95"/>
      <c r="L2193" s="95"/>
    </row>
    <row r="2194" spans="4:12">
      <c r="D2194" s="95"/>
      <c r="E2194" s="95"/>
      <c r="G2194" s="95"/>
      <c r="I2194" s="95"/>
      <c r="L2194" s="95"/>
    </row>
    <row r="2195" spans="4:12">
      <c r="D2195" s="95"/>
      <c r="E2195" s="95"/>
      <c r="G2195" s="95"/>
      <c r="I2195" s="95"/>
      <c r="L2195" s="95"/>
    </row>
    <row r="2196" spans="4:12">
      <c r="D2196" s="95"/>
      <c r="E2196" s="95"/>
      <c r="G2196" s="95"/>
      <c r="I2196" s="95"/>
      <c r="L2196" s="95"/>
    </row>
    <row r="2197" spans="4:12">
      <c r="D2197" s="95"/>
      <c r="E2197" s="95"/>
      <c r="G2197" s="95"/>
      <c r="I2197" s="95"/>
      <c r="L2197" s="95"/>
    </row>
    <row r="2198" spans="4:12">
      <c r="D2198" s="95"/>
      <c r="E2198" s="95"/>
      <c r="G2198" s="95"/>
      <c r="I2198" s="95"/>
      <c r="L2198" s="95"/>
    </row>
    <row r="2199" spans="4:12">
      <c r="D2199" s="95"/>
      <c r="E2199" s="95"/>
      <c r="G2199" s="95"/>
      <c r="I2199" s="95"/>
      <c r="L2199" s="95"/>
    </row>
    <row r="2200" spans="4:12">
      <c r="D2200" s="95"/>
      <c r="E2200" s="95"/>
      <c r="G2200" s="95"/>
      <c r="I2200" s="95"/>
      <c r="L2200" s="95"/>
    </row>
    <row r="2201" spans="4:12">
      <c r="D2201" s="95"/>
      <c r="E2201" s="95"/>
      <c r="G2201" s="95"/>
      <c r="I2201" s="95"/>
      <c r="L2201" s="95"/>
    </row>
    <row r="2202" spans="4:12">
      <c r="D2202" s="95"/>
      <c r="E2202" s="95"/>
      <c r="G2202" s="95"/>
      <c r="I2202" s="95"/>
      <c r="L2202" s="95"/>
    </row>
    <row r="2203" spans="4:12">
      <c r="D2203" s="95"/>
      <c r="E2203" s="95"/>
      <c r="G2203" s="95"/>
      <c r="I2203" s="95"/>
      <c r="L2203" s="95"/>
    </row>
    <row r="2204" spans="4:12">
      <c r="D2204" s="95"/>
      <c r="E2204" s="95"/>
      <c r="G2204" s="95"/>
      <c r="I2204" s="95"/>
      <c r="L2204" s="95"/>
    </row>
    <row r="2205" spans="4:12">
      <c r="D2205" s="95"/>
      <c r="E2205" s="95"/>
      <c r="G2205" s="95"/>
      <c r="I2205" s="95"/>
      <c r="L2205" s="95"/>
    </row>
    <row r="2206" spans="4:12">
      <c r="D2206" s="95"/>
      <c r="E2206" s="95"/>
      <c r="G2206" s="95"/>
      <c r="I2206" s="95"/>
      <c r="L2206" s="95"/>
    </row>
    <row r="2207" spans="4:12">
      <c r="D2207" s="95"/>
      <c r="E2207" s="95"/>
      <c r="G2207" s="95"/>
      <c r="I2207" s="95"/>
      <c r="L2207" s="95"/>
    </row>
    <row r="2208" spans="4:12">
      <c r="D2208" s="95"/>
      <c r="E2208" s="95"/>
      <c r="G2208" s="95"/>
      <c r="I2208" s="95"/>
      <c r="L2208" s="95"/>
    </row>
    <row r="2209" spans="4:12">
      <c r="D2209" s="95"/>
      <c r="E2209" s="95"/>
      <c r="G2209" s="95"/>
      <c r="I2209" s="95"/>
      <c r="L2209" s="95"/>
    </row>
    <row r="2210" spans="4:12">
      <c r="D2210" s="95"/>
      <c r="E2210" s="95"/>
      <c r="G2210" s="95"/>
      <c r="I2210" s="95"/>
      <c r="L2210" s="95"/>
    </row>
    <row r="2211" spans="4:12">
      <c r="D2211" s="95"/>
      <c r="E2211" s="95"/>
      <c r="G2211" s="95"/>
      <c r="I2211" s="95"/>
      <c r="L2211" s="95"/>
    </row>
    <row r="2212" spans="4:12">
      <c r="D2212" s="95"/>
      <c r="E2212" s="95"/>
      <c r="G2212" s="95"/>
      <c r="I2212" s="95"/>
      <c r="L2212" s="95"/>
    </row>
    <row r="2213" spans="4:12">
      <c r="D2213" s="95"/>
      <c r="E2213" s="95"/>
      <c r="G2213" s="95"/>
      <c r="I2213" s="95"/>
      <c r="L2213" s="95"/>
    </row>
    <row r="2214" spans="4:12">
      <c r="D2214" s="95"/>
      <c r="E2214" s="95"/>
      <c r="G2214" s="95"/>
      <c r="I2214" s="95"/>
      <c r="L2214" s="95"/>
    </row>
    <row r="2215" spans="4:12">
      <c r="D2215" s="95"/>
      <c r="E2215" s="95"/>
      <c r="G2215" s="95"/>
      <c r="I2215" s="95"/>
      <c r="L2215" s="95"/>
    </row>
    <row r="2216" spans="4:12">
      <c r="D2216" s="95"/>
      <c r="E2216" s="95"/>
      <c r="G2216" s="95"/>
      <c r="I2216" s="95"/>
      <c r="L2216" s="95"/>
    </row>
    <row r="2217" spans="4:12">
      <c r="D2217" s="95"/>
      <c r="E2217" s="95"/>
      <c r="G2217" s="95"/>
      <c r="I2217" s="95"/>
      <c r="L2217" s="95"/>
    </row>
    <row r="2218" spans="4:12">
      <c r="D2218" s="95"/>
      <c r="E2218" s="95"/>
      <c r="G2218" s="95"/>
      <c r="I2218" s="95"/>
      <c r="L2218" s="95"/>
    </row>
    <row r="2219" spans="4:12">
      <c r="D2219" s="95"/>
      <c r="E2219" s="95"/>
      <c r="G2219" s="95"/>
      <c r="I2219" s="95"/>
      <c r="L2219" s="95"/>
    </row>
    <row r="2220" spans="4:12">
      <c r="D2220" s="95"/>
      <c r="E2220" s="95"/>
      <c r="G2220" s="95"/>
      <c r="I2220" s="95"/>
      <c r="L2220" s="95"/>
    </row>
    <row r="2221" spans="4:12">
      <c r="D2221" s="95"/>
      <c r="E2221" s="95"/>
      <c r="G2221" s="95"/>
      <c r="I2221" s="95"/>
      <c r="L2221" s="95"/>
    </row>
    <row r="2222" spans="4:12">
      <c r="D2222" s="95"/>
      <c r="E2222" s="95"/>
      <c r="G2222" s="95"/>
      <c r="I2222" s="95"/>
      <c r="L2222" s="95"/>
    </row>
    <row r="2223" spans="4:12">
      <c r="D2223" s="95"/>
      <c r="E2223" s="95"/>
      <c r="G2223" s="95"/>
      <c r="I2223" s="95"/>
      <c r="L2223" s="95"/>
    </row>
    <row r="2224" spans="4:12">
      <c r="D2224" s="95"/>
      <c r="E2224" s="95"/>
      <c r="G2224" s="95"/>
      <c r="I2224" s="95"/>
      <c r="L2224" s="95"/>
    </row>
    <row r="2225" spans="4:12">
      <c r="D2225" s="95"/>
      <c r="E2225" s="95"/>
      <c r="G2225" s="95"/>
      <c r="I2225" s="95"/>
      <c r="L2225" s="95"/>
    </row>
    <row r="2226" spans="4:12">
      <c r="D2226" s="95"/>
      <c r="E2226" s="95"/>
      <c r="G2226" s="95"/>
      <c r="I2226" s="95"/>
      <c r="L2226" s="95"/>
    </row>
    <row r="2227" spans="4:12">
      <c r="D2227" s="95"/>
      <c r="E2227" s="95"/>
      <c r="G2227" s="95"/>
      <c r="I2227" s="95"/>
      <c r="L2227" s="95"/>
    </row>
    <row r="2228" spans="4:12">
      <c r="D2228" s="95"/>
      <c r="E2228" s="95"/>
      <c r="G2228" s="95"/>
      <c r="I2228" s="95"/>
      <c r="L2228" s="95"/>
    </row>
    <row r="2229" spans="4:12">
      <c r="D2229" s="95"/>
      <c r="E2229" s="95"/>
      <c r="G2229" s="95"/>
      <c r="I2229" s="95"/>
      <c r="L2229" s="95"/>
    </row>
    <row r="2230" spans="4:12">
      <c r="D2230" s="95"/>
      <c r="E2230" s="95"/>
      <c r="G2230" s="95"/>
      <c r="I2230" s="95"/>
      <c r="L2230" s="95"/>
    </row>
    <row r="2231" spans="4:12">
      <c r="D2231" s="95"/>
      <c r="E2231" s="95"/>
      <c r="G2231" s="95"/>
      <c r="I2231" s="95"/>
      <c r="L2231" s="95"/>
    </row>
    <row r="2232" spans="4:12">
      <c r="D2232" s="95"/>
      <c r="E2232" s="95"/>
      <c r="G2232" s="95"/>
      <c r="I2232" s="95"/>
      <c r="L2232" s="95"/>
    </row>
    <row r="2233" spans="4:12">
      <c r="D2233" s="95"/>
      <c r="E2233" s="95"/>
      <c r="G2233" s="95"/>
      <c r="I2233" s="95"/>
      <c r="L2233" s="95"/>
    </row>
    <row r="2234" spans="4:12">
      <c r="D2234" s="95"/>
      <c r="E2234" s="95"/>
      <c r="G2234" s="95"/>
      <c r="I2234" s="95"/>
      <c r="L2234" s="95"/>
    </row>
    <row r="2235" spans="4:12">
      <c r="D2235" s="95"/>
      <c r="E2235" s="95"/>
      <c r="G2235" s="95"/>
      <c r="I2235" s="95"/>
      <c r="L2235" s="95"/>
    </row>
    <row r="2236" spans="4:12">
      <c r="D2236" s="95"/>
      <c r="E2236" s="95"/>
      <c r="G2236" s="95"/>
      <c r="I2236" s="95"/>
      <c r="L2236" s="95"/>
    </row>
    <row r="2237" spans="4:12">
      <c r="D2237" s="95"/>
      <c r="E2237" s="95"/>
      <c r="G2237" s="95"/>
      <c r="I2237" s="95"/>
      <c r="L2237" s="95"/>
    </row>
    <row r="2238" spans="4:12">
      <c r="D2238" s="95"/>
      <c r="E2238" s="95"/>
      <c r="G2238" s="95"/>
      <c r="I2238" s="95"/>
      <c r="L2238" s="95"/>
    </row>
    <row r="2239" spans="4:12">
      <c r="D2239" s="95"/>
      <c r="E2239" s="95"/>
      <c r="G2239" s="95"/>
      <c r="I2239" s="95"/>
      <c r="L2239" s="95"/>
    </row>
    <row r="2240" spans="4:12">
      <c r="D2240" s="95"/>
      <c r="E2240" s="95"/>
      <c r="G2240" s="95"/>
      <c r="I2240" s="95"/>
      <c r="L2240" s="95"/>
    </row>
    <row r="2241" spans="4:12">
      <c r="D2241" s="95"/>
      <c r="E2241" s="95"/>
      <c r="G2241" s="95"/>
      <c r="I2241" s="95"/>
      <c r="L2241" s="95"/>
    </row>
    <row r="2242" spans="4:12">
      <c r="D2242" s="95"/>
      <c r="E2242" s="95"/>
      <c r="G2242" s="95"/>
      <c r="I2242" s="95"/>
      <c r="L2242" s="95"/>
    </row>
    <row r="2243" spans="4:12">
      <c r="D2243" s="95"/>
      <c r="E2243" s="95"/>
      <c r="G2243" s="95"/>
      <c r="I2243" s="95"/>
      <c r="L2243" s="95"/>
    </row>
    <row r="2244" spans="4:12">
      <c r="D2244" s="95"/>
      <c r="E2244" s="95"/>
      <c r="G2244" s="95"/>
      <c r="I2244" s="95"/>
      <c r="L2244" s="95"/>
    </row>
    <row r="2245" spans="4:12">
      <c r="D2245" s="95"/>
      <c r="E2245" s="95"/>
      <c r="G2245" s="95"/>
      <c r="I2245" s="95"/>
      <c r="L2245" s="95"/>
    </row>
    <row r="2246" spans="4:12">
      <c r="D2246" s="95"/>
      <c r="E2246" s="95"/>
      <c r="G2246" s="95"/>
      <c r="I2246" s="95"/>
      <c r="L2246" s="95"/>
    </row>
    <row r="2247" spans="4:12">
      <c r="D2247" s="95"/>
      <c r="E2247" s="95"/>
      <c r="G2247" s="95"/>
      <c r="I2247" s="95"/>
      <c r="L2247" s="95"/>
    </row>
    <row r="2248" spans="4:12">
      <c r="D2248" s="95"/>
      <c r="E2248" s="95"/>
      <c r="G2248" s="95"/>
      <c r="I2248" s="95"/>
      <c r="L2248" s="95"/>
    </row>
    <row r="2249" spans="4:12">
      <c r="D2249" s="95"/>
      <c r="E2249" s="95"/>
      <c r="G2249" s="95"/>
      <c r="I2249" s="95"/>
      <c r="L2249" s="95"/>
    </row>
    <row r="2250" spans="4:12">
      <c r="D2250" s="95"/>
      <c r="E2250" s="95"/>
      <c r="G2250" s="95"/>
      <c r="I2250" s="95"/>
      <c r="L2250" s="95"/>
    </row>
    <row r="2251" spans="4:12">
      <c r="D2251" s="95"/>
      <c r="E2251" s="95"/>
      <c r="G2251" s="95"/>
      <c r="I2251" s="95"/>
      <c r="L2251" s="95"/>
    </row>
    <row r="2252" spans="4:12">
      <c r="D2252" s="95"/>
      <c r="E2252" s="95"/>
      <c r="G2252" s="95"/>
      <c r="I2252" s="95"/>
      <c r="L2252" s="95"/>
    </row>
    <row r="2253" spans="4:12">
      <c r="D2253" s="95"/>
      <c r="E2253" s="95"/>
      <c r="G2253" s="95"/>
      <c r="I2253" s="95"/>
      <c r="L2253" s="95"/>
    </row>
    <row r="2254" spans="4:12">
      <c r="D2254" s="95"/>
      <c r="E2254" s="95"/>
      <c r="G2254" s="95"/>
      <c r="I2254" s="95"/>
      <c r="L2254" s="95"/>
    </row>
    <row r="2255" spans="4:12">
      <c r="D2255" s="95"/>
      <c r="E2255" s="95"/>
      <c r="G2255" s="95"/>
      <c r="I2255" s="95"/>
      <c r="L2255" s="95"/>
    </row>
    <row r="2256" spans="4:12">
      <c r="D2256" s="95"/>
      <c r="E2256" s="95"/>
      <c r="G2256" s="95"/>
      <c r="I2256" s="95"/>
      <c r="L2256" s="95"/>
    </row>
    <row r="2257" spans="4:12">
      <c r="D2257" s="95"/>
      <c r="E2257" s="95"/>
      <c r="G2257" s="95"/>
      <c r="I2257" s="95"/>
      <c r="L2257" s="95"/>
    </row>
    <row r="2258" spans="4:12">
      <c r="D2258" s="95"/>
      <c r="E2258" s="95"/>
      <c r="G2258" s="95"/>
      <c r="I2258" s="95"/>
      <c r="L2258" s="95"/>
    </row>
    <row r="2259" spans="4:12">
      <c r="D2259" s="95"/>
      <c r="E2259" s="95"/>
      <c r="G2259" s="95"/>
      <c r="I2259" s="95"/>
      <c r="L2259" s="95"/>
    </row>
    <row r="2260" spans="4:12">
      <c r="D2260" s="95"/>
      <c r="E2260" s="95"/>
      <c r="G2260" s="95"/>
      <c r="I2260" s="95"/>
      <c r="L2260" s="95"/>
    </row>
    <row r="2261" spans="4:12">
      <c r="D2261" s="95"/>
      <c r="E2261" s="95"/>
      <c r="G2261" s="95"/>
      <c r="I2261" s="95"/>
      <c r="L2261" s="95"/>
    </row>
    <row r="2262" spans="4:12">
      <c r="D2262" s="95"/>
      <c r="E2262" s="95"/>
      <c r="G2262" s="95"/>
      <c r="I2262" s="95"/>
      <c r="L2262" s="95"/>
    </row>
    <row r="2263" spans="4:12">
      <c r="D2263" s="95"/>
      <c r="E2263" s="95"/>
      <c r="G2263" s="95"/>
      <c r="I2263" s="95"/>
      <c r="L2263" s="95"/>
    </row>
    <row r="2264" spans="4:12">
      <c r="D2264" s="95"/>
      <c r="E2264" s="95"/>
      <c r="G2264" s="95"/>
      <c r="I2264" s="95"/>
      <c r="L2264" s="95"/>
    </row>
    <row r="2265" spans="4:12">
      <c r="D2265" s="95"/>
      <c r="E2265" s="95"/>
      <c r="G2265" s="95"/>
      <c r="I2265" s="95"/>
      <c r="L2265" s="95"/>
    </row>
    <row r="2266" spans="4:12">
      <c r="D2266" s="95"/>
      <c r="E2266" s="95"/>
      <c r="G2266" s="95"/>
      <c r="I2266" s="95"/>
      <c r="L2266" s="95"/>
    </row>
    <row r="2267" spans="4:12">
      <c r="D2267" s="95"/>
      <c r="E2267" s="95"/>
      <c r="G2267" s="95"/>
      <c r="I2267" s="95"/>
      <c r="L2267" s="95"/>
    </row>
    <row r="2268" spans="4:12">
      <c r="D2268" s="95"/>
      <c r="E2268" s="95"/>
      <c r="G2268" s="95"/>
      <c r="I2268" s="95"/>
      <c r="L2268" s="95"/>
    </row>
    <row r="2269" spans="4:12">
      <c r="D2269" s="95"/>
      <c r="E2269" s="95"/>
      <c r="G2269" s="95"/>
      <c r="I2269" s="95"/>
      <c r="L2269" s="95"/>
    </row>
    <row r="2270" spans="4:12">
      <c r="D2270" s="95"/>
      <c r="E2270" s="95"/>
      <c r="G2270" s="95"/>
      <c r="I2270" s="95"/>
      <c r="L2270" s="95"/>
    </row>
    <row r="2271" spans="4:12">
      <c r="D2271" s="95"/>
      <c r="E2271" s="95"/>
      <c r="G2271" s="95"/>
      <c r="I2271" s="95"/>
      <c r="L2271" s="95"/>
    </row>
    <row r="2272" spans="4:12">
      <c r="D2272" s="95"/>
      <c r="E2272" s="95"/>
      <c r="G2272" s="95"/>
      <c r="I2272" s="95"/>
      <c r="L2272" s="95"/>
    </row>
    <row r="2273" spans="4:12">
      <c r="D2273" s="95"/>
      <c r="E2273" s="95"/>
      <c r="G2273" s="95"/>
      <c r="I2273" s="95"/>
      <c r="L2273" s="95"/>
    </row>
    <row r="2274" spans="4:12">
      <c r="D2274" s="95"/>
      <c r="E2274" s="95"/>
      <c r="G2274" s="95"/>
      <c r="I2274" s="95"/>
      <c r="L2274" s="95"/>
    </row>
    <row r="2275" spans="4:12">
      <c r="D2275" s="95"/>
      <c r="E2275" s="95"/>
      <c r="G2275" s="95"/>
      <c r="I2275" s="95"/>
      <c r="L2275" s="95"/>
    </row>
    <row r="2276" spans="4:12">
      <c r="D2276" s="95"/>
      <c r="E2276" s="95"/>
      <c r="G2276" s="95"/>
      <c r="I2276" s="95"/>
      <c r="L2276" s="95"/>
    </row>
    <row r="2277" spans="4:12">
      <c r="D2277" s="95"/>
      <c r="E2277" s="95"/>
      <c r="G2277" s="95"/>
      <c r="I2277" s="95"/>
      <c r="L2277" s="95"/>
    </row>
    <row r="2278" spans="4:12">
      <c r="D2278" s="95"/>
      <c r="E2278" s="95"/>
      <c r="G2278" s="95"/>
      <c r="I2278" s="95"/>
      <c r="L2278" s="95"/>
    </row>
    <row r="2279" spans="4:12">
      <c r="D2279" s="95"/>
      <c r="E2279" s="95"/>
      <c r="G2279" s="95"/>
      <c r="I2279" s="95"/>
      <c r="L2279" s="95"/>
    </row>
    <row r="2280" spans="4:12">
      <c r="D2280" s="95"/>
      <c r="E2280" s="95"/>
      <c r="G2280" s="95"/>
      <c r="I2280" s="95"/>
      <c r="L2280" s="95"/>
    </row>
    <row r="2281" spans="4:12">
      <c r="D2281" s="95"/>
      <c r="E2281" s="95"/>
      <c r="G2281" s="95"/>
      <c r="I2281" s="95"/>
      <c r="L2281" s="95"/>
    </row>
    <row r="2282" spans="4:12">
      <c r="D2282" s="95"/>
      <c r="E2282" s="95"/>
      <c r="G2282" s="95"/>
      <c r="I2282" s="95"/>
      <c r="L2282" s="95"/>
    </row>
    <row r="2283" spans="4:12">
      <c r="D2283" s="95"/>
      <c r="E2283" s="95"/>
      <c r="G2283" s="95"/>
      <c r="I2283" s="95"/>
      <c r="L2283" s="95"/>
    </row>
    <row r="2284" spans="4:12">
      <c r="D2284" s="95"/>
      <c r="E2284" s="95"/>
      <c r="G2284" s="95"/>
      <c r="I2284" s="95"/>
      <c r="L2284" s="95"/>
    </row>
    <row r="2285" spans="4:12">
      <c r="D2285" s="95"/>
      <c r="E2285" s="95"/>
      <c r="G2285" s="95"/>
      <c r="I2285" s="95"/>
      <c r="L2285" s="95"/>
    </row>
    <row r="2286" spans="4:12">
      <c r="D2286" s="95"/>
      <c r="E2286" s="95"/>
      <c r="G2286" s="95"/>
      <c r="I2286" s="95"/>
      <c r="L2286" s="95"/>
    </row>
    <row r="2287" spans="4:12">
      <c r="D2287" s="95"/>
      <c r="E2287" s="95"/>
      <c r="G2287" s="95"/>
      <c r="I2287" s="95"/>
      <c r="L2287" s="95"/>
    </row>
    <row r="2288" spans="4:12">
      <c r="D2288" s="95"/>
      <c r="E2288" s="95"/>
      <c r="G2288" s="95"/>
      <c r="I2288" s="95"/>
      <c r="L2288" s="95"/>
    </row>
    <row r="2289" spans="4:12">
      <c r="D2289" s="95"/>
      <c r="E2289" s="95"/>
      <c r="G2289" s="95"/>
      <c r="I2289" s="95"/>
      <c r="L2289" s="95"/>
    </row>
    <row r="2290" spans="4:12">
      <c r="D2290" s="95"/>
      <c r="E2290" s="95"/>
      <c r="G2290" s="95"/>
      <c r="I2290" s="95"/>
      <c r="L2290" s="95"/>
    </row>
    <row r="2291" spans="4:12">
      <c r="D2291" s="95"/>
      <c r="E2291" s="95"/>
      <c r="G2291" s="95"/>
      <c r="I2291" s="95"/>
      <c r="L2291" s="95"/>
    </row>
    <row r="2292" spans="4:12">
      <c r="D2292" s="95"/>
      <c r="E2292" s="95"/>
      <c r="G2292" s="95"/>
      <c r="I2292" s="95"/>
      <c r="L2292" s="95"/>
    </row>
    <row r="2293" spans="4:12">
      <c r="D2293" s="95"/>
      <c r="E2293" s="95"/>
      <c r="G2293" s="95"/>
      <c r="I2293" s="95"/>
      <c r="L2293" s="95"/>
    </row>
    <row r="2294" spans="4:12">
      <c r="D2294" s="95"/>
      <c r="E2294" s="95"/>
      <c r="G2294" s="95"/>
      <c r="I2294" s="95"/>
      <c r="L2294" s="95"/>
    </row>
    <row r="2295" spans="4:12">
      <c r="D2295" s="95"/>
      <c r="E2295" s="95"/>
      <c r="G2295" s="95"/>
      <c r="I2295" s="95"/>
      <c r="L2295" s="95"/>
    </row>
    <row r="2296" spans="4:12">
      <c r="D2296" s="95"/>
      <c r="E2296" s="95"/>
      <c r="G2296" s="95"/>
      <c r="I2296" s="95"/>
      <c r="L2296" s="95"/>
    </row>
    <row r="2297" spans="4:12">
      <c r="D2297" s="95"/>
      <c r="E2297" s="95"/>
      <c r="G2297" s="95"/>
      <c r="I2297" s="95"/>
      <c r="L2297" s="95"/>
    </row>
    <row r="2298" spans="4:12">
      <c r="D2298" s="95"/>
      <c r="E2298" s="95"/>
      <c r="G2298" s="95"/>
      <c r="I2298" s="95"/>
      <c r="L2298" s="95"/>
    </row>
    <row r="2299" spans="4:12">
      <c r="D2299" s="95"/>
      <c r="E2299" s="95"/>
      <c r="G2299" s="95"/>
      <c r="I2299" s="95"/>
      <c r="L2299" s="95"/>
    </row>
    <row r="2300" spans="4:12">
      <c r="D2300" s="95"/>
      <c r="E2300" s="95"/>
      <c r="G2300" s="95"/>
      <c r="I2300" s="95"/>
      <c r="L2300" s="95"/>
    </row>
    <row r="2301" spans="4:12">
      <c r="D2301" s="95"/>
      <c r="E2301" s="95"/>
      <c r="G2301" s="95"/>
      <c r="I2301" s="95"/>
      <c r="L2301" s="95"/>
    </row>
    <row r="2302" spans="4:12">
      <c r="D2302" s="95"/>
      <c r="E2302" s="95"/>
      <c r="G2302" s="95"/>
      <c r="I2302" s="95"/>
      <c r="L2302" s="95"/>
    </row>
    <row r="2303" spans="4:12">
      <c r="D2303" s="95"/>
      <c r="E2303" s="95"/>
      <c r="G2303" s="95"/>
      <c r="I2303" s="95"/>
      <c r="L2303" s="95"/>
    </row>
    <row r="2304" spans="4:12">
      <c r="D2304" s="95"/>
      <c r="E2304" s="95"/>
      <c r="G2304" s="95"/>
      <c r="I2304" s="95"/>
      <c r="L2304" s="95"/>
    </row>
    <row r="2305" spans="4:12">
      <c r="D2305" s="95"/>
      <c r="E2305" s="95"/>
      <c r="G2305" s="95"/>
      <c r="I2305" s="95"/>
      <c r="L2305" s="95"/>
    </row>
    <row r="2306" spans="4:12">
      <c r="D2306" s="95"/>
      <c r="E2306" s="95"/>
      <c r="G2306" s="95"/>
      <c r="I2306" s="95"/>
      <c r="L2306" s="95"/>
    </row>
    <row r="2307" spans="4:12">
      <c r="D2307" s="95"/>
      <c r="E2307" s="95"/>
      <c r="G2307" s="95"/>
      <c r="I2307" s="95"/>
      <c r="L2307" s="95"/>
    </row>
    <row r="2308" spans="4:12">
      <c r="D2308" s="95"/>
      <c r="E2308" s="95"/>
      <c r="G2308" s="95"/>
      <c r="I2308" s="95"/>
      <c r="L2308" s="95"/>
    </row>
    <row r="2309" spans="4:12">
      <c r="D2309" s="95"/>
      <c r="E2309" s="95"/>
      <c r="G2309" s="95"/>
      <c r="I2309" s="95"/>
      <c r="L2309" s="95"/>
    </row>
    <row r="2310" spans="4:12">
      <c r="D2310" s="95"/>
      <c r="E2310" s="95"/>
      <c r="G2310" s="95"/>
      <c r="I2310" s="95"/>
      <c r="L2310" s="95"/>
    </row>
    <row r="2311" spans="4:12">
      <c r="D2311" s="95"/>
      <c r="E2311" s="95"/>
      <c r="G2311" s="95"/>
      <c r="I2311" s="95"/>
      <c r="L2311" s="95"/>
    </row>
    <row r="2312" spans="4:12">
      <c r="D2312" s="95"/>
      <c r="E2312" s="95"/>
      <c r="G2312" s="95"/>
      <c r="I2312" s="95"/>
      <c r="L2312" s="95"/>
    </row>
    <row r="2313" spans="4:12">
      <c r="D2313" s="95"/>
      <c r="E2313" s="95"/>
      <c r="G2313" s="95"/>
      <c r="I2313" s="95"/>
      <c r="L2313" s="95"/>
    </row>
    <row r="2314" spans="4:12">
      <c r="D2314" s="95"/>
      <c r="E2314" s="95"/>
      <c r="G2314" s="95"/>
      <c r="I2314" s="95"/>
      <c r="L2314" s="95"/>
    </row>
    <row r="2315" spans="4:12">
      <c r="D2315" s="95"/>
      <c r="E2315" s="95"/>
      <c r="G2315" s="95"/>
      <c r="I2315" s="95"/>
      <c r="L2315" s="95"/>
    </row>
    <row r="2316" spans="4:12">
      <c r="D2316" s="95"/>
      <c r="E2316" s="95"/>
      <c r="G2316" s="95"/>
      <c r="I2316" s="95"/>
      <c r="L2316" s="95"/>
    </row>
    <row r="2317" spans="4:12">
      <c r="D2317" s="95"/>
      <c r="E2317" s="95"/>
      <c r="G2317" s="95"/>
      <c r="I2317" s="95"/>
      <c r="L2317" s="95"/>
    </row>
    <row r="2318" spans="4:12">
      <c r="D2318" s="95"/>
      <c r="E2318" s="95"/>
      <c r="G2318" s="95"/>
      <c r="I2318" s="95"/>
      <c r="L2318" s="95"/>
    </row>
    <row r="2319" spans="4:12">
      <c r="D2319" s="95"/>
      <c r="E2319" s="95"/>
      <c r="G2319" s="95"/>
      <c r="I2319" s="95"/>
      <c r="L2319" s="95"/>
    </row>
    <row r="2320" spans="4:12">
      <c r="D2320" s="95"/>
      <c r="E2320" s="95"/>
      <c r="G2320" s="95"/>
      <c r="I2320" s="95"/>
      <c r="L2320" s="95"/>
    </row>
    <row r="2321" spans="4:12">
      <c r="D2321" s="95"/>
      <c r="E2321" s="95"/>
      <c r="G2321" s="95"/>
      <c r="I2321" s="95"/>
      <c r="L2321" s="95"/>
    </row>
    <row r="2322" spans="4:12">
      <c r="D2322" s="95"/>
      <c r="E2322" s="95"/>
      <c r="G2322" s="95"/>
      <c r="I2322" s="95"/>
      <c r="L2322" s="95"/>
    </row>
    <row r="2323" spans="4:12">
      <c r="D2323" s="95"/>
      <c r="E2323" s="95"/>
      <c r="G2323" s="95"/>
      <c r="I2323" s="95"/>
      <c r="L2323" s="95"/>
    </row>
    <row r="2324" spans="4:12">
      <c r="D2324" s="95"/>
      <c r="E2324" s="95"/>
      <c r="G2324" s="95"/>
      <c r="I2324" s="95"/>
      <c r="L2324" s="95"/>
    </row>
    <row r="2325" spans="4:12">
      <c r="D2325" s="95"/>
      <c r="E2325" s="95"/>
      <c r="G2325" s="95"/>
      <c r="I2325" s="95"/>
      <c r="L2325" s="95"/>
    </row>
    <row r="2326" spans="4:12">
      <c r="D2326" s="95"/>
      <c r="E2326" s="95"/>
      <c r="G2326" s="95"/>
      <c r="I2326" s="95"/>
      <c r="L2326" s="95"/>
    </row>
    <row r="2327" spans="4:12">
      <c r="D2327" s="95"/>
      <c r="E2327" s="95"/>
      <c r="G2327" s="95"/>
      <c r="I2327" s="95"/>
      <c r="L2327" s="95"/>
    </row>
    <row r="2328" spans="4:12">
      <c r="D2328" s="95"/>
      <c r="E2328" s="95"/>
      <c r="G2328" s="95"/>
      <c r="I2328" s="95"/>
      <c r="L2328" s="95"/>
    </row>
    <row r="2329" spans="4:12">
      <c r="D2329" s="95"/>
      <c r="E2329" s="95"/>
      <c r="G2329" s="95"/>
      <c r="I2329" s="95"/>
      <c r="L2329" s="95"/>
    </row>
    <row r="2330" spans="4:12">
      <c r="D2330" s="95"/>
      <c r="E2330" s="95"/>
      <c r="G2330" s="95"/>
      <c r="I2330" s="95"/>
      <c r="L2330" s="95"/>
    </row>
    <row r="2331" spans="4:12">
      <c r="D2331" s="95"/>
      <c r="E2331" s="95"/>
      <c r="G2331" s="95"/>
      <c r="I2331" s="95"/>
      <c r="L2331" s="95"/>
    </row>
    <row r="2332" spans="4:12">
      <c r="D2332" s="95"/>
      <c r="E2332" s="95"/>
      <c r="G2332" s="95"/>
      <c r="I2332" s="95"/>
      <c r="L2332" s="95"/>
    </row>
    <row r="2333" spans="4:12">
      <c r="D2333" s="95"/>
      <c r="E2333" s="95"/>
      <c r="G2333" s="95"/>
      <c r="I2333" s="95"/>
      <c r="L2333" s="95"/>
    </row>
    <row r="2334" spans="4:12">
      <c r="D2334" s="95"/>
      <c r="E2334" s="95"/>
      <c r="G2334" s="95"/>
      <c r="I2334" s="95"/>
      <c r="L2334" s="95"/>
    </row>
    <row r="2335" spans="4:12">
      <c r="D2335" s="95"/>
      <c r="E2335" s="95"/>
      <c r="G2335" s="95"/>
      <c r="I2335" s="95"/>
      <c r="L2335" s="95"/>
    </row>
    <row r="2336" spans="4:12">
      <c r="D2336" s="95"/>
      <c r="E2336" s="95"/>
      <c r="G2336" s="95"/>
      <c r="I2336" s="95"/>
      <c r="L2336" s="95"/>
    </row>
    <row r="2337" spans="4:12">
      <c r="D2337" s="95"/>
      <c r="E2337" s="95"/>
      <c r="G2337" s="95"/>
      <c r="I2337" s="95"/>
      <c r="L2337" s="95"/>
    </row>
    <row r="2338" spans="4:12">
      <c r="D2338" s="95"/>
      <c r="E2338" s="95"/>
      <c r="G2338" s="95"/>
      <c r="I2338" s="95"/>
      <c r="L2338" s="95"/>
    </row>
    <row r="2339" spans="4:12">
      <c r="D2339" s="95"/>
      <c r="E2339" s="95"/>
      <c r="G2339" s="95"/>
      <c r="I2339" s="95"/>
      <c r="L2339" s="95"/>
    </row>
    <row r="2340" spans="4:12">
      <c r="D2340" s="95"/>
      <c r="E2340" s="95"/>
      <c r="G2340" s="95"/>
      <c r="I2340" s="95"/>
      <c r="L2340" s="95"/>
    </row>
    <row r="2341" spans="4:12">
      <c r="D2341" s="95"/>
      <c r="E2341" s="95"/>
      <c r="G2341" s="95"/>
      <c r="I2341" s="95"/>
      <c r="L2341" s="95"/>
    </row>
    <row r="2342" spans="4:12">
      <c r="D2342" s="95"/>
      <c r="E2342" s="95"/>
      <c r="G2342" s="95"/>
      <c r="I2342" s="95"/>
      <c r="L2342" s="95"/>
    </row>
    <row r="2343" spans="4:12">
      <c r="D2343" s="95"/>
      <c r="E2343" s="95"/>
      <c r="G2343" s="95"/>
      <c r="I2343" s="95"/>
      <c r="L2343" s="95"/>
    </row>
    <row r="2344" spans="4:12">
      <c r="D2344" s="95"/>
      <c r="E2344" s="95"/>
      <c r="G2344" s="95"/>
      <c r="I2344" s="95"/>
      <c r="L2344" s="95"/>
    </row>
    <row r="2345" spans="4:12">
      <c r="D2345" s="95"/>
      <c r="E2345" s="95"/>
      <c r="G2345" s="95"/>
      <c r="I2345" s="95"/>
      <c r="L2345" s="95"/>
    </row>
    <row r="2346" spans="4:12">
      <c r="D2346" s="95"/>
      <c r="E2346" s="95"/>
      <c r="G2346" s="95"/>
      <c r="I2346" s="95"/>
      <c r="L2346" s="95"/>
    </row>
    <row r="2347" spans="4:12">
      <c r="D2347" s="95"/>
      <c r="E2347" s="95"/>
      <c r="G2347" s="95"/>
      <c r="I2347" s="95"/>
      <c r="L2347" s="95"/>
    </row>
    <row r="2348" spans="4:12">
      <c r="D2348" s="95"/>
      <c r="E2348" s="95"/>
      <c r="G2348" s="95"/>
      <c r="I2348" s="95"/>
      <c r="L2348" s="95"/>
    </row>
    <row r="2349" spans="4:12">
      <c r="D2349" s="95"/>
      <c r="E2349" s="95"/>
      <c r="G2349" s="95"/>
      <c r="I2349" s="95"/>
      <c r="L2349" s="95"/>
    </row>
    <row r="2350" spans="4:12">
      <c r="D2350" s="95"/>
      <c r="E2350" s="95"/>
      <c r="G2350" s="95"/>
      <c r="I2350" s="95"/>
      <c r="L2350" s="95"/>
    </row>
    <row r="2351" spans="4:12">
      <c r="D2351" s="95"/>
      <c r="E2351" s="95"/>
      <c r="G2351" s="95"/>
      <c r="I2351" s="95"/>
      <c r="L2351" s="95"/>
    </row>
    <row r="2352" spans="4:12">
      <c r="D2352" s="95"/>
      <c r="E2352" s="95"/>
      <c r="G2352" s="95"/>
      <c r="I2352" s="95"/>
      <c r="L2352" s="95"/>
    </row>
    <row r="2353" spans="4:12">
      <c r="D2353" s="95"/>
      <c r="E2353" s="95"/>
      <c r="G2353" s="95"/>
      <c r="I2353" s="95"/>
      <c r="L2353" s="95"/>
    </row>
    <row r="2354" spans="4:12">
      <c r="D2354" s="95"/>
      <c r="E2354" s="95"/>
      <c r="G2354" s="95"/>
      <c r="I2354" s="95"/>
      <c r="L2354" s="95"/>
    </row>
    <row r="2355" spans="4:12">
      <c r="D2355" s="95"/>
      <c r="E2355" s="95"/>
      <c r="G2355" s="95"/>
      <c r="I2355" s="95"/>
      <c r="L2355" s="95"/>
    </row>
    <row r="2356" spans="4:12">
      <c r="D2356" s="95"/>
      <c r="E2356" s="95"/>
      <c r="G2356" s="95"/>
      <c r="I2356" s="95"/>
      <c r="L2356" s="95"/>
    </row>
    <row r="2357" spans="4:12">
      <c r="D2357" s="95"/>
      <c r="E2357" s="95"/>
      <c r="G2357" s="95"/>
      <c r="I2357" s="95"/>
      <c r="L2357" s="95"/>
    </row>
    <row r="2358" spans="4:12">
      <c r="D2358" s="95"/>
      <c r="E2358" s="95"/>
      <c r="G2358" s="95"/>
      <c r="I2358" s="95"/>
      <c r="L2358" s="95"/>
    </row>
    <row r="2359" spans="4:12">
      <c r="D2359" s="95"/>
      <c r="E2359" s="95"/>
      <c r="G2359" s="95"/>
      <c r="I2359" s="95"/>
      <c r="L2359" s="95"/>
    </row>
    <row r="2360" spans="4:12">
      <c r="D2360" s="95"/>
      <c r="E2360" s="95"/>
      <c r="G2360" s="95"/>
      <c r="I2360" s="95"/>
      <c r="L2360" s="95"/>
    </row>
    <row r="2361" spans="4:12">
      <c r="D2361" s="95"/>
      <c r="E2361" s="95"/>
      <c r="G2361" s="95"/>
      <c r="I2361" s="95"/>
      <c r="L2361" s="95"/>
    </row>
    <row r="2362" spans="4:12">
      <c r="D2362" s="95"/>
      <c r="E2362" s="95"/>
      <c r="G2362" s="95"/>
      <c r="I2362" s="95"/>
      <c r="L2362" s="95"/>
    </row>
    <row r="2363" spans="4:12">
      <c r="D2363" s="95"/>
      <c r="E2363" s="95"/>
      <c r="G2363" s="95"/>
      <c r="I2363" s="95"/>
      <c r="L2363" s="95"/>
    </row>
    <row r="2364" spans="4:12">
      <c r="D2364" s="95"/>
      <c r="E2364" s="95"/>
      <c r="G2364" s="95"/>
      <c r="I2364" s="95"/>
      <c r="L2364" s="95"/>
    </row>
    <row r="2365" spans="4:12">
      <c r="D2365" s="95"/>
      <c r="E2365" s="95"/>
      <c r="G2365" s="95"/>
      <c r="I2365" s="95"/>
      <c r="L2365" s="95"/>
    </row>
    <row r="2366" spans="4:12">
      <c r="D2366" s="95"/>
      <c r="E2366" s="95"/>
      <c r="G2366" s="95"/>
      <c r="I2366" s="95"/>
      <c r="L2366" s="95"/>
    </row>
    <row r="2367" spans="4:12">
      <c r="D2367" s="95"/>
      <c r="E2367" s="95"/>
      <c r="G2367" s="95"/>
      <c r="I2367" s="95"/>
      <c r="L2367" s="95"/>
    </row>
    <row r="2368" spans="4:12">
      <c r="D2368" s="95"/>
      <c r="E2368" s="95"/>
      <c r="G2368" s="95"/>
      <c r="I2368" s="95"/>
      <c r="L2368" s="95"/>
    </row>
    <row r="2369" spans="4:12">
      <c r="D2369" s="95"/>
      <c r="E2369" s="95"/>
      <c r="G2369" s="95"/>
      <c r="I2369" s="95"/>
      <c r="L2369" s="95"/>
    </row>
    <row r="2370" spans="4:12">
      <c r="D2370" s="95"/>
      <c r="E2370" s="95"/>
      <c r="G2370" s="95"/>
      <c r="I2370" s="95"/>
      <c r="L2370" s="95"/>
    </row>
    <row r="2371" spans="4:12">
      <c r="D2371" s="95"/>
      <c r="E2371" s="95"/>
      <c r="G2371" s="95"/>
      <c r="I2371" s="95"/>
      <c r="L2371" s="95"/>
    </row>
    <row r="2372" spans="4:12">
      <c r="D2372" s="95"/>
      <c r="E2372" s="95"/>
      <c r="G2372" s="95"/>
      <c r="I2372" s="95"/>
      <c r="L2372" s="95"/>
    </row>
    <row r="2373" spans="4:12">
      <c r="D2373" s="95"/>
      <c r="E2373" s="95"/>
      <c r="G2373" s="95"/>
      <c r="I2373" s="95"/>
      <c r="L2373" s="95"/>
    </row>
    <row r="2374" spans="4:12">
      <c r="D2374" s="95"/>
      <c r="E2374" s="95"/>
      <c r="G2374" s="95"/>
      <c r="I2374" s="95"/>
      <c r="L2374" s="95"/>
    </row>
    <row r="2375" spans="4:12">
      <c r="D2375" s="95"/>
      <c r="E2375" s="95"/>
      <c r="G2375" s="95"/>
      <c r="I2375" s="95"/>
      <c r="L2375" s="95"/>
    </row>
    <row r="2376" spans="4:12">
      <c r="D2376" s="95"/>
      <c r="E2376" s="95"/>
      <c r="G2376" s="95"/>
      <c r="I2376" s="95"/>
      <c r="L2376" s="95"/>
    </row>
    <row r="2377" spans="4:12">
      <c r="D2377" s="95"/>
      <c r="E2377" s="95"/>
      <c r="G2377" s="95"/>
      <c r="I2377" s="95"/>
      <c r="L2377" s="95"/>
    </row>
    <row r="2378" spans="4:12">
      <c r="D2378" s="95"/>
      <c r="E2378" s="95"/>
      <c r="G2378" s="95"/>
      <c r="I2378" s="95"/>
      <c r="L2378" s="95"/>
    </row>
    <row r="2379" spans="4:12">
      <c r="D2379" s="95"/>
      <c r="E2379" s="95"/>
      <c r="G2379" s="95"/>
      <c r="I2379" s="95"/>
      <c r="L2379" s="95"/>
    </row>
    <row r="2380" spans="4:12">
      <c r="D2380" s="95"/>
      <c r="E2380" s="95"/>
      <c r="G2380" s="95"/>
      <c r="I2380" s="95"/>
      <c r="L2380" s="95"/>
    </row>
    <row r="2381" spans="4:12">
      <c r="D2381" s="95"/>
      <c r="E2381" s="95"/>
      <c r="G2381" s="95"/>
      <c r="I2381" s="95"/>
      <c r="L2381" s="95"/>
    </row>
    <row r="2382" spans="4:12">
      <c r="D2382" s="95"/>
      <c r="E2382" s="95"/>
      <c r="G2382" s="95"/>
      <c r="I2382" s="95"/>
      <c r="L2382" s="95"/>
    </row>
    <row r="2383" spans="4:12">
      <c r="D2383" s="95"/>
      <c r="E2383" s="95"/>
      <c r="G2383" s="95"/>
      <c r="I2383" s="95"/>
      <c r="L2383" s="95"/>
    </row>
    <row r="2384" spans="4:12">
      <c r="D2384" s="95"/>
      <c r="E2384" s="95"/>
      <c r="G2384" s="95"/>
      <c r="I2384" s="95"/>
      <c r="L2384" s="95"/>
    </row>
    <row r="2385" spans="4:12">
      <c r="D2385" s="95"/>
      <c r="E2385" s="95"/>
      <c r="G2385" s="95"/>
      <c r="I2385" s="95"/>
      <c r="L2385" s="95"/>
    </row>
    <row r="2386" spans="4:12">
      <c r="D2386" s="95"/>
      <c r="E2386" s="95"/>
      <c r="G2386" s="95"/>
      <c r="I2386" s="95"/>
      <c r="L2386" s="95"/>
    </row>
    <row r="2387" spans="4:12">
      <c r="D2387" s="95"/>
      <c r="E2387" s="95"/>
      <c r="G2387" s="95"/>
      <c r="I2387" s="95"/>
      <c r="L2387" s="95"/>
    </row>
    <row r="2388" spans="4:12">
      <c r="D2388" s="95"/>
      <c r="E2388" s="95"/>
      <c r="G2388" s="95"/>
      <c r="I2388" s="95"/>
      <c r="L2388" s="95"/>
    </row>
    <row r="2389" spans="4:12">
      <c r="D2389" s="95"/>
      <c r="E2389" s="95"/>
      <c r="G2389" s="95"/>
      <c r="I2389" s="95"/>
      <c r="L2389" s="95"/>
    </row>
    <row r="2390" spans="4:12">
      <c r="D2390" s="95"/>
      <c r="E2390" s="95"/>
      <c r="G2390" s="95"/>
      <c r="I2390" s="95"/>
      <c r="L2390" s="95"/>
    </row>
    <row r="2391" spans="4:12">
      <c r="D2391" s="95"/>
      <c r="E2391" s="95"/>
      <c r="G2391" s="95"/>
      <c r="I2391" s="95"/>
      <c r="L2391" s="95"/>
    </row>
    <row r="2392" spans="4:12">
      <c r="D2392" s="95"/>
      <c r="E2392" s="95"/>
      <c r="G2392" s="95"/>
      <c r="I2392" s="95"/>
      <c r="L2392" s="95"/>
    </row>
    <row r="2393" spans="4:12">
      <c r="D2393" s="95"/>
      <c r="E2393" s="95"/>
      <c r="G2393" s="95"/>
      <c r="I2393" s="95"/>
      <c r="L2393" s="95"/>
    </row>
    <row r="2394" spans="4:12">
      <c r="D2394" s="95"/>
      <c r="E2394" s="95"/>
      <c r="G2394" s="95"/>
      <c r="I2394" s="95"/>
      <c r="L2394" s="95"/>
    </row>
    <row r="2395" spans="4:12">
      <c r="D2395" s="95"/>
      <c r="E2395" s="95"/>
      <c r="G2395" s="95"/>
      <c r="I2395" s="95"/>
      <c r="L2395" s="95"/>
    </row>
    <row r="2396" spans="4:12">
      <c r="D2396" s="95"/>
      <c r="E2396" s="95"/>
      <c r="G2396" s="95"/>
      <c r="I2396" s="95"/>
      <c r="L2396" s="95"/>
    </row>
    <row r="2397" spans="4:12">
      <c r="D2397" s="95"/>
      <c r="E2397" s="95"/>
      <c r="G2397" s="95"/>
      <c r="I2397" s="95"/>
      <c r="L2397" s="95"/>
    </row>
    <row r="2398" spans="4:12">
      <c r="D2398" s="95"/>
      <c r="E2398" s="95"/>
      <c r="G2398" s="95"/>
      <c r="I2398" s="95"/>
      <c r="L2398" s="95"/>
    </row>
    <row r="2399" spans="4:12">
      <c r="D2399" s="95"/>
      <c r="E2399" s="95"/>
      <c r="G2399" s="95"/>
      <c r="I2399" s="95"/>
      <c r="L2399" s="95"/>
    </row>
    <row r="2400" spans="4:12">
      <c r="D2400" s="95"/>
      <c r="E2400" s="95"/>
      <c r="G2400" s="95"/>
      <c r="I2400" s="95"/>
      <c r="L2400" s="95"/>
    </row>
    <row r="2401" spans="4:12">
      <c r="D2401" s="95"/>
      <c r="E2401" s="95"/>
      <c r="G2401" s="95"/>
      <c r="I2401" s="95"/>
      <c r="L2401" s="95"/>
    </row>
    <row r="2402" spans="4:12">
      <c r="D2402" s="95"/>
      <c r="E2402" s="95"/>
      <c r="G2402" s="95"/>
      <c r="I2402" s="95"/>
      <c r="L2402" s="95"/>
    </row>
    <row r="2403" spans="4:12">
      <c r="D2403" s="95"/>
      <c r="E2403" s="95"/>
      <c r="G2403" s="95"/>
      <c r="I2403" s="95"/>
      <c r="L2403" s="95"/>
    </row>
    <row r="2404" spans="4:12">
      <c r="D2404" s="95"/>
      <c r="E2404" s="95"/>
      <c r="G2404" s="95"/>
      <c r="I2404" s="95"/>
      <c r="L2404" s="95"/>
    </row>
    <row r="2405" spans="4:12">
      <c r="D2405" s="95"/>
      <c r="E2405" s="95"/>
      <c r="G2405" s="95"/>
      <c r="I2405" s="95"/>
      <c r="L2405" s="95"/>
    </row>
    <row r="2406" spans="4:12">
      <c r="D2406" s="95"/>
      <c r="E2406" s="95"/>
      <c r="G2406" s="95"/>
      <c r="I2406" s="95"/>
      <c r="L2406" s="95"/>
    </row>
    <row r="2407" spans="4:12">
      <c r="D2407" s="95"/>
      <c r="E2407" s="95"/>
      <c r="G2407" s="95"/>
      <c r="I2407" s="95"/>
      <c r="L2407" s="95"/>
    </row>
    <row r="2408" spans="4:12">
      <c r="D2408" s="95"/>
      <c r="E2408" s="95"/>
      <c r="G2408" s="95"/>
      <c r="I2408" s="95"/>
      <c r="L2408" s="95"/>
    </row>
    <row r="2409" spans="4:12">
      <c r="D2409" s="95"/>
      <c r="E2409" s="95"/>
      <c r="G2409" s="95"/>
      <c r="I2409" s="95"/>
      <c r="L2409" s="95"/>
    </row>
    <row r="2410" spans="4:12">
      <c r="D2410" s="95"/>
      <c r="E2410" s="95"/>
      <c r="G2410" s="95"/>
      <c r="I2410" s="95"/>
      <c r="L2410" s="95"/>
    </row>
    <row r="2411" spans="4:12">
      <c r="D2411" s="95"/>
      <c r="E2411" s="95"/>
      <c r="G2411" s="95"/>
      <c r="I2411" s="95"/>
      <c r="L2411" s="95"/>
    </row>
    <row r="2412" spans="4:12">
      <c r="D2412" s="95"/>
      <c r="E2412" s="95"/>
      <c r="G2412" s="95"/>
      <c r="I2412" s="95"/>
      <c r="L2412" s="95"/>
    </row>
    <row r="2413" spans="4:12">
      <c r="D2413" s="95"/>
      <c r="E2413" s="95"/>
      <c r="G2413" s="95"/>
      <c r="I2413" s="95"/>
      <c r="L2413" s="95"/>
    </row>
    <row r="2414" spans="4:12">
      <c r="D2414" s="95"/>
      <c r="E2414" s="95"/>
      <c r="G2414" s="95"/>
      <c r="I2414" s="95"/>
      <c r="L2414" s="95"/>
    </row>
    <row r="2415" spans="4:12">
      <c r="D2415" s="95"/>
      <c r="E2415" s="95"/>
      <c r="G2415" s="95"/>
      <c r="I2415" s="95"/>
      <c r="L2415" s="95"/>
    </row>
    <row r="2416" spans="4:12">
      <c r="D2416" s="95"/>
      <c r="E2416" s="95"/>
      <c r="G2416" s="95"/>
      <c r="I2416" s="95"/>
      <c r="L2416" s="95"/>
    </row>
    <row r="2417" spans="4:12">
      <c r="D2417" s="95"/>
      <c r="E2417" s="95"/>
      <c r="G2417" s="95"/>
      <c r="I2417" s="95"/>
      <c r="L2417" s="95"/>
    </row>
    <row r="2418" spans="4:12">
      <c r="D2418" s="95"/>
      <c r="E2418" s="95"/>
      <c r="G2418" s="95"/>
      <c r="I2418" s="95"/>
      <c r="L2418" s="95"/>
    </row>
    <row r="2419" spans="4:12">
      <c r="D2419" s="95"/>
      <c r="E2419" s="95"/>
      <c r="G2419" s="95"/>
      <c r="I2419" s="95"/>
      <c r="L2419" s="95"/>
    </row>
    <row r="2420" spans="4:12">
      <c r="D2420" s="95"/>
      <c r="E2420" s="95"/>
      <c r="G2420" s="95"/>
      <c r="I2420" s="95"/>
      <c r="L2420" s="95"/>
    </row>
    <row r="2421" spans="4:12">
      <c r="D2421" s="95"/>
      <c r="E2421" s="95"/>
      <c r="G2421" s="95"/>
      <c r="I2421" s="95"/>
      <c r="L2421" s="95"/>
    </row>
    <row r="2422" spans="4:12">
      <c r="D2422" s="95"/>
      <c r="E2422" s="95"/>
      <c r="G2422" s="95"/>
      <c r="I2422" s="95"/>
      <c r="L2422" s="95"/>
    </row>
    <row r="2423" spans="4:12">
      <c r="D2423" s="95"/>
      <c r="E2423" s="95"/>
      <c r="G2423" s="95"/>
      <c r="I2423" s="95"/>
      <c r="L2423" s="95"/>
    </row>
    <row r="2424" spans="4:12">
      <c r="D2424" s="95"/>
      <c r="E2424" s="95"/>
      <c r="G2424" s="95"/>
      <c r="I2424" s="95"/>
      <c r="L2424" s="95"/>
    </row>
    <row r="2425" spans="4:12">
      <c r="D2425" s="95"/>
      <c r="E2425" s="95"/>
      <c r="G2425" s="95"/>
      <c r="I2425" s="95"/>
      <c r="L2425" s="95"/>
    </row>
    <row r="2426" spans="4:12">
      <c r="D2426" s="95"/>
      <c r="E2426" s="95"/>
      <c r="G2426" s="95"/>
      <c r="I2426" s="95"/>
      <c r="L2426" s="95"/>
    </row>
    <row r="2427" spans="4:12">
      <c r="D2427" s="95"/>
      <c r="E2427" s="95"/>
      <c r="G2427" s="95"/>
      <c r="I2427" s="95"/>
      <c r="L2427" s="95"/>
    </row>
    <row r="2428" spans="4:12">
      <c r="D2428" s="95"/>
      <c r="E2428" s="95"/>
      <c r="G2428" s="95"/>
      <c r="I2428" s="95"/>
      <c r="L2428" s="95"/>
    </row>
    <row r="2429" spans="4:12">
      <c r="D2429" s="95"/>
      <c r="E2429" s="95"/>
      <c r="G2429" s="95"/>
      <c r="I2429" s="95"/>
      <c r="L2429" s="95"/>
    </row>
    <row r="2430" spans="4:12">
      <c r="D2430" s="95"/>
      <c r="E2430" s="95"/>
      <c r="G2430" s="95"/>
      <c r="I2430" s="95"/>
      <c r="L2430" s="95"/>
    </row>
    <row r="2431" spans="4:12">
      <c r="D2431" s="95"/>
      <c r="E2431" s="95"/>
      <c r="G2431" s="95"/>
      <c r="I2431" s="95"/>
      <c r="L2431" s="95"/>
    </row>
    <row r="2432" spans="4:12">
      <c r="D2432" s="95"/>
      <c r="E2432" s="95"/>
      <c r="G2432" s="95"/>
      <c r="I2432" s="95"/>
      <c r="L2432" s="95"/>
    </row>
    <row r="2433" spans="4:12">
      <c r="D2433" s="95"/>
      <c r="E2433" s="95"/>
      <c r="G2433" s="95"/>
      <c r="I2433" s="95"/>
      <c r="L2433" s="95"/>
    </row>
    <row r="2434" spans="4:12">
      <c r="D2434" s="95"/>
      <c r="E2434" s="95"/>
      <c r="G2434" s="95"/>
      <c r="I2434" s="95"/>
      <c r="L2434" s="95"/>
    </row>
    <row r="2435" spans="4:12">
      <c r="D2435" s="95"/>
      <c r="E2435" s="95"/>
      <c r="G2435" s="95"/>
      <c r="I2435" s="95"/>
      <c r="L2435" s="95"/>
    </row>
    <row r="2436" spans="4:12">
      <c r="D2436" s="95"/>
      <c r="E2436" s="95"/>
      <c r="G2436" s="95"/>
      <c r="I2436" s="95"/>
      <c r="L2436" s="95"/>
    </row>
    <row r="2437" spans="4:12">
      <c r="D2437" s="95"/>
      <c r="E2437" s="95"/>
      <c r="G2437" s="95"/>
      <c r="I2437" s="95"/>
      <c r="L2437" s="95"/>
    </row>
    <row r="2438" spans="4:12">
      <c r="D2438" s="95"/>
      <c r="E2438" s="95"/>
      <c r="G2438" s="95"/>
      <c r="I2438" s="95"/>
      <c r="L2438" s="95"/>
    </row>
    <row r="2439" spans="4:12">
      <c r="D2439" s="95"/>
      <c r="E2439" s="95"/>
      <c r="G2439" s="95"/>
      <c r="I2439" s="95"/>
      <c r="L2439" s="95"/>
    </row>
    <row r="2440" spans="4:12">
      <c r="D2440" s="95"/>
      <c r="E2440" s="95"/>
      <c r="G2440" s="95"/>
      <c r="I2440" s="95"/>
      <c r="L2440" s="95"/>
    </row>
    <row r="2441" spans="4:12">
      <c r="D2441" s="95"/>
      <c r="E2441" s="95"/>
      <c r="G2441" s="95"/>
      <c r="I2441" s="95"/>
      <c r="L2441" s="95"/>
    </row>
    <row r="2442" spans="4:12">
      <c r="D2442" s="95"/>
      <c r="E2442" s="95"/>
      <c r="G2442" s="95"/>
      <c r="I2442" s="95"/>
      <c r="L2442" s="95"/>
    </row>
    <row r="2443" spans="4:12">
      <c r="D2443" s="95"/>
      <c r="E2443" s="95"/>
      <c r="G2443" s="95"/>
      <c r="I2443" s="95"/>
      <c r="L2443" s="95"/>
    </row>
    <row r="2444" spans="4:12">
      <c r="D2444" s="95"/>
      <c r="E2444" s="95"/>
      <c r="G2444" s="95"/>
      <c r="I2444" s="95"/>
      <c r="L2444" s="95"/>
    </row>
    <row r="2445" spans="4:12">
      <c r="D2445" s="95"/>
      <c r="E2445" s="95"/>
      <c r="G2445" s="95"/>
      <c r="I2445" s="95"/>
      <c r="L2445" s="95"/>
    </row>
    <row r="2446" spans="4:12">
      <c r="D2446" s="95"/>
      <c r="E2446" s="95"/>
      <c r="G2446" s="95"/>
      <c r="I2446" s="95"/>
      <c r="L2446" s="95"/>
    </row>
    <row r="2447" spans="4:12">
      <c r="D2447" s="95"/>
      <c r="E2447" s="95"/>
      <c r="G2447" s="95"/>
      <c r="I2447" s="95"/>
      <c r="L2447" s="95"/>
    </row>
    <row r="2448" spans="4:12">
      <c r="D2448" s="95"/>
      <c r="E2448" s="95"/>
      <c r="G2448" s="95"/>
      <c r="I2448" s="95"/>
      <c r="L2448" s="95"/>
    </row>
    <row r="2449" spans="4:12">
      <c r="D2449" s="95"/>
      <c r="E2449" s="95"/>
      <c r="G2449" s="95"/>
      <c r="I2449" s="95"/>
      <c r="L2449" s="95"/>
    </row>
    <row r="2450" spans="4:12">
      <c r="D2450" s="95"/>
      <c r="E2450" s="95"/>
      <c r="G2450" s="95"/>
      <c r="I2450" s="95"/>
      <c r="L2450" s="95"/>
    </row>
    <row r="2451" spans="4:12">
      <c r="D2451" s="95"/>
      <c r="E2451" s="95"/>
      <c r="G2451" s="95"/>
      <c r="I2451" s="95"/>
      <c r="L2451" s="95"/>
    </row>
    <row r="2452" spans="4:12">
      <c r="D2452" s="95"/>
      <c r="E2452" s="95"/>
      <c r="G2452" s="95"/>
      <c r="I2452" s="95"/>
      <c r="L2452" s="95"/>
    </row>
    <row r="2453" spans="4:12">
      <c r="D2453" s="95"/>
      <c r="E2453" s="95"/>
      <c r="G2453" s="95"/>
      <c r="I2453" s="95"/>
      <c r="L2453" s="95"/>
    </row>
    <row r="2454" spans="4:12">
      <c r="D2454" s="95"/>
      <c r="E2454" s="95"/>
      <c r="G2454" s="95"/>
      <c r="I2454" s="95"/>
      <c r="L2454" s="95"/>
    </row>
    <row r="2455" spans="4:12">
      <c r="D2455" s="95"/>
      <c r="E2455" s="95"/>
      <c r="G2455" s="95"/>
      <c r="I2455" s="95"/>
      <c r="L2455" s="95"/>
    </row>
    <row r="2456" spans="4:12">
      <c r="D2456" s="95"/>
      <c r="E2456" s="95"/>
      <c r="G2456" s="95"/>
      <c r="I2456" s="95"/>
      <c r="L2456" s="95"/>
    </row>
    <row r="2457" spans="4:12">
      <c r="D2457" s="95"/>
      <c r="E2457" s="95"/>
      <c r="G2457" s="95"/>
      <c r="I2457" s="95"/>
      <c r="L2457" s="95"/>
    </row>
    <row r="2458" spans="4:12">
      <c r="D2458" s="95"/>
      <c r="E2458" s="95"/>
      <c r="G2458" s="95"/>
      <c r="I2458" s="95"/>
      <c r="L2458" s="95"/>
    </row>
    <row r="2459" spans="4:12">
      <c r="D2459" s="95"/>
      <c r="E2459" s="95"/>
      <c r="G2459" s="95"/>
      <c r="I2459" s="95"/>
      <c r="L2459" s="95"/>
    </row>
    <row r="2460" spans="4:12">
      <c r="D2460" s="95"/>
      <c r="E2460" s="95"/>
      <c r="G2460" s="95"/>
      <c r="I2460" s="95"/>
      <c r="L2460" s="95"/>
    </row>
    <row r="2461" spans="4:12">
      <c r="D2461" s="95"/>
      <c r="E2461" s="95"/>
      <c r="G2461" s="95"/>
      <c r="I2461" s="95"/>
      <c r="L2461" s="95"/>
    </row>
    <row r="2462" spans="4:12">
      <c r="D2462" s="95"/>
      <c r="E2462" s="95"/>
      <c r="G2462" s="95"/>
      <c r="I2462" s="95"/>
      <c r="L2462" s="95"/>
    </row>
    <row r="2463" spans="4:12">
      <c r="D2463" s="95"/>
      <c r="E2463" s="95"/>
      <c r="G2463" s="95"/>
      <c r="I2463" s="95"/>
      <c r="L2463" s="95"/>
    </row>
    <row r="2464" spans="4:12">
      <c r="D2464" s="95"/>
      <c r="E2464" s="95"/>
      <c r="G2464" s="95"/>
      <c r="I2464" s="95"/>
      <c r="L2464" s="95"/>
    </row>
    <row r="2465" spans="4:12">
      <c r="D2465" s="95"/>
      <c r="E2465" s="95"/>
      <c r="G2465" s="95"/>
      <c r="I2465" s="95"/>
      <c r="L2465" s="95"/>
    </row>
    <row r="2466" spans="4:12">
      <c r="D2466" s="95"/>
      <c r="E2466" s="95"/>
      <c r="G2466" s="95"/>
      <c r="I2466" s="95"/>
      <c r="L2466" s="95"/>
    </row>
    <row r="2467" spans="4:12">
      <c r="D2467" s="95"/>
      <c r="E2467" s="95"/>
      <c r="G2467" s="95"/>
      <c r="I2467" s="95"/>
      <c r="L2467" s="95"/>
    </row>
    <row r="2468" spans="4:12">
      <c r="D2468" s="95"/>
      <c r="E2468" s="95"/>
      <c r="G2468" s="95"/>
      <c r="I2468" s="95"/>
      <c r="L2468" s="95"/>
    </row>
    <row r="2469" spans="4:12">
      <c r="D2469" s="95"/>
      <c r="E2469" s="95"/>
      <c r="G2469" s="95"/>
      <c r="I2469" s="95"/>
      <c r="L2469" s="95"/>
    </row>
    <row r="2470" spans="4:12">
      <c r="D2470" s="95"/>
      <c r="E2470" s="95"/>
      <c r="G2470" s="95"/>
      <c r="I2470" s="95"/>
      <c r="L2470" s="95"/>
    </row>
    <row r="2471" spans="4:12">
      <c r="D2471" s="95"/>
      <c r="E2471" s="95"/>
      <c r="G2471" s="95"/>
      <c r="I2471" s="95"/>
      <c r="L2471" s="95"/>
    </row>
    <row r="2472" spans="4:12">
      <c r="D2472" s="95"/>
      <c r="E2472" s="95"/>
      <c r="G2472" s="95"/>
      <c r="I2472" s="95"/>
      <c r="L2472" s="95"/>
    </row>
    <row r="2473" spans="4:12">
      <c r="D2473" s="95"/>
      <c r="E2473" s="95"/>
      <c r="G2473" s="95"/>
      <c r="I2473" s="95"/>
      <c r="L2473" s="95"/>
    </row>
    <row r="2474" spans="4:12">
      <c r="D2474" s="95"/>
      <c r="E2474" s="95"/>
      <c r="G2474" s="95"/>
      <c r="I2474" s="95"/>
      <c r="L2474" s="95"/>
    </row>
    <row r="2475" spans="4:12">
      <c r="D2475" s="95"/>
      <c r="E2475" s="95"/>
      <c r="G2475" s="95"/>
      <c r="I2475" s="95"/>
      <c r="L2475" s="95"/>
    </row>
    <row r="2476" spans="4:12">
      <c r="D2476" s="95"/>
      <c r="E2476" s="95"/>
      <c r="G2476" s="95"/>
      <c r="I2476" s="95"/>
      <c r="L2476" s="95"/>
    </row>
    <row r="2477" spans="4:12">
      <c r="D2477" s="95"/>
      <c r="E2477" s="95"/>
      <c r="G2477" s="95"/>
      <c r="I2477" s="95"/>
      <c r="L2477" s="95"/>
    </row>
    <row r="2478" spans="4:12">
      <c r="D2478" s="95"/>
      <c r="E2478" s="95"/>
      <c r="G2478" s="95"/>
      <c r="I2478" s="95"/>
      <c r="L2478" s="95"/>
    </row>
    <row r="2479" spans="4:12">
      <c r="D2479" s="95"/>
      <c r="E2479" s="95"/>
      <c r="G2479" s="95"/>
      <c r="I2479" s="95"/>
      <c r="L2479" s="95"/>
    </row>
    <row r="2480" spans="4:12">
      <c r="D2480" s="95"/>
      <c r="E2480" s="95"/>
      <c r="G2480" s="95"/>
      <c r="I2480" s="95"/>
      <c r="L2480" s="95"/>
    </row>
    <row r="2481" spans="4:12">
      <c r="D2481" s="95"/>
      <c r="E2481" s="95"/>
      <c r="G2481" s="95"/>
      <c r="I2481" s="95"/>
      <c r="L2481" s="95"/>
    </row>
    <row r="2482" spans="4:12">
      <c r="D2482" s="95"/>
      <c r="E2482" s="95"/>
      <c r="G2482" s="95"/>
      <c r="I2482" s="95"/>
      <c r="L2482" s="95"/>
    </row>
    <row r="2483" spans="4:12">
      <c r="D2483" s="95"/>
      <c r="E2483" s="95"/>
      <c r="G2483" s="95"/>
      <c r="I2483" s="95"/>
      <c r="L2483" s="95"/>
    </row>
    <row r="2484" spans="4:12">
      <c r="D2484" s="95"/>
      <c r="E2484" s="95"/>
      <c r="G2484" s="95"/>
      <c r="I2484" s="95"/>
      <c r="L2484" s="95"/>
    </row>
    <row r="2485" spans="4:12">
      <c r="D2485" s="95"/>
      <c r="E2485" s="95"/>
      <c r="G2485" s="95"/>
      <c r="I2485" s="95"/>
      <c r="L2485" s="95"/>
    </row>
    <row r="2486" spans="4:12">
      <c r="D2486" s="95"/>
      <c r="E2486" s="95"/>
      <c r="G2486" s="95"/>
      <c r="I2486" s="95"/>
      <c r="L2486" s="95"/>
    </row>
    <row r="2487" spans="4:12">
      <c r="D2487" s="95"/>
      <c r="E2487" s="95"/>
      <c r="G2487" s="95"/>
      <c r="I2487" s="95"/>
      <c r="L2487" s="95"/>
    </row>
    <row r="2488" spans="4:12">
      <c r="D2488" s="95"/>
      <c r="E2488" s="95"/>
      <c r="G2488" s="95"/>
      <c r="I2488" s="95"/>
      <c r="L2488" s="95"/>
    </row>
    <row r="2489" spans="4:12">
      <c r="D2489" s="95"/>
      <c r="E2489" s="95"/>
      <c r="G2489" s="95"/>
      <c r="I2489" s="95"/>
      <c r="L2489" s="95"/>
    </row>
    <row r="2490" spans="4:12">
      <c r="D2490" s="95"/>
      <c r="E2490" s="95"/>
      <c r="G2490" s="95"/>
      <c r="I2490" s="95"/>
      <c r="L2490" s="95"/>
    </row>
    <row r="2491" spans="4:12">
      <c r="D2491" s="95"/>
      <c r="E2491" s="95"/>
      <c r="G2491" s="95"/>
      <c r="I2491" s="95"/>
      <c r="L2491" s="95"/>
    </row>
    <row r="2492" spans="4:12">
      <c r="D2492" s="95"/>
      <c r="E2492" s="95"/>
      <c r="G2492" s="95"/>
      <c r="I2492" s="95"/>
      <c r="L2492" s="95"/>
    </row>
    <row r="2493" spans="4:12">
      <c r="D2493" s="95"/>
      <c r="E2493" s="95"/>
      <c r="G2493" s="95"/>
      <c r="I2493" s="95"/>
      <c r="L2493" s="95"/>
    </row>
    <row r="2494" spans="4:12">
      <c r="D2494" s="95"/>
      <c r="E2494" s="95"/>
      <c r="G2494" s="95"/>
      <c r="I2494" s="95"/>
      <c r="L2494" s="95"/>
    </row>
    <row r="2495" spans="4:12">
      <c r="D2495" s="95"/>
      <c r="E2495" s="95"/>
      <c r="G2495" s="95"/>
      <c r="I2495" s="95"/>
      <c r="L2495" s="95"/>
    </row>
    <row r="2496" spans="4:12">
      <c r="D2496" s="95"/>
      <c r="E2496" s="95"/>
      <c r="G2496" s="95"/>
      <c r="I2496" s="95"/>
      <c r="L2496" s="95"/>
    </row>
    <row r="2497" spans="4:12">
      <c r="D2497" s="95"/>
      <c r="E2497" s="95"/>
      <c r="G2497" s="95"/>
      <c r="I2497" s="95"/>
      <c r="L2497" s="95"/>
    </row>
    <row r="2498" spans="4:12">
      <c r="D2498" s="95"/>
      <c r="E2498" s="95"/>
      <c r="G2498" s="95"/>
      <c r="I2498" s="95"/>
      <c r="L2498" s="95"/>
    </row>
    <row r="2499" spans="4:12">
      <c r="D2499" s="95"/>
      <c r="E2499" s="95"/>
      <c r="G2499" s="95"/>
      <c r="I2499" s="95"/>
      <c r="L2499" s="95"/>
    </row>
    <row r="2500" spans="4:12">
      <c r="D2500" s="95"/>
      <c r="E2500" s="95"/>
      <c r="G2500" s="95"/>
      <c r="I2500" s="95"/>
      <c r="L2500" s="95"/>
    </row>
    <row r="2501" spans="4:12">
      <c r="D2501" s="95"/>
      <c r="E2501" s="95"/>
      <c r="G2501" s="95"/>
      <c r="I2501" s="95"/>
      <c r="L2501" s="95"/>
    </row>
    <row r="2502" spans="4:12">
      <c r="D2502" s="95"/>
      <c r="E2502" s="95"/>
      <c r="G2502" s="95"/>
      <c r="I2502" s="95"/>
      <c r="L2502" s="95"/>
    </row>
    <row r="2503" spans="4:12">
      <c r="D2503" s="95"/>
      <c r="E2503" s="95"/>
      <c r="G2503" s="95"/>
      <c r="I2503" s="95"/>
      <c r="L2503" s="95"/>
    </row>
    <row r="2504" spans="4:12">
      <c r="D2504" s="95"/>
      <c r="E2504" s="95"/>
      <c r="G2504" s="95"/>
      <c r="I2504" s="95"/>
      <c r="L2504" s="95"/>
    </row>
    <row r="2505" spans="4:12">
      <c r="D2505" s="95"/>
      <c r="E2505" s="95"/>
      <c r="G2505" s="95"/>
      <c r="I2505" s="95"/>
      <c r="L2505" s="95"/>
    </row>
    <row r="2506" spans="4:12">
      <c r="D2506" s="95"/>
      <c r="E2506" s="95"/>
      <c r="G2506" s="95"/>
      <c r="I2506" s="95"/>
      <c r="L2506" s="95"/>
    </row>
    <row r="2507" spans="4:12">
      <c r="D2507" s="95"/>
      <c r="E2507" s="95"/>
      <c r="G2507" s="95"/>
      <c r="I2507" s="95"/>
      <c r="L2507" s="95"/>
    </row>
    <row r="2508" spans="4:12">
      <c r="D2508" s="95"/>
      <c r="E2508" s="95"/>
      <c r="G2508" s="95"/>
      <c r="I2508" s="95"/>
      <c r="L2508" s="95"/>
    </row>
    <row r="2509" spans="4:12">
      <c r="D2509" s="95"/>
      <c r="E2509" s="95"/>
      <c r="G2509" s="95"/>
      <c r="I2509" s="95"/>
      <c r="L2509" s="95"/>
    </row>
    <row r="2510" spans="4:12">
      <c r="D2510" s="95"/>
      <c r="E2510" s="95"/>
      <c r="G2510" s="95"/>
      <c r="I2510" s="95"/>
      <c r="L2510" s="95"/>
    </row>
    <row r="2511" spans="4:12">
      <c r="D2511" s="95"/>
      <c r="E2511" s="95"/>
      <c r="G2511" s="95"/>
      <c r="I2511" s="95"/>
      <c r="L2511" s="95"/>
    </row>
    <row r="2512" spans="4:12">
      <c r="D2512" s="95"/>
      <c r="E2512" s="95"/>
      <c r="G2512" s="95"/>
      <c r="I2512" s="95"/>
      <c r="L2512" s="95"/>
    </row>
    <row r="2513" spans="4:12">
      <c r="D2513" s="95"/>
      <c r="E2513" s="95"/>
      <c r="G2513" s="95"/>
      <c r="I2513" s="95"/>
      <c r="L2513" s="95"/>
    </row>
    <row r="2514" spans="4:12">
      <c r="D2514" s="95"/>
      <c r="E2514" s="95"/>
      <c r="G2514" s="95"/>
      <c r="I2514" s="95"/>
      <c r="L2514" s="95"/>
    </row>
    <row r="2515" spans="4:12">
      <c r="D2515" s="95"/>
      <c r="E2515" s="95"/>
      <c r="G2515" s="95"/>
      <c r="I2515" s="95"/>
      <c r="L2515" s="95"/>
    </row>
    <row r="2516" spans="4:12">
      <c r="D2516" s="95"/>
      <c r="E2516" s="95"/>
      <c r="G2516" s="95"/>
      <c r="I2516" s="95"/>
      <c r="L2516" s="95"/>
    </row>
    <row r="2517" spans="4:12">
      <c r="D2517" s="95"/>
      <c r="E2517" s="95"/>
      <c r="G2517" s="95"/>
      <c r="I2517" s="95"/>
      <c r="L2517" s="95"/>
    </row>
    <row r="2518" spans="4:12">
      <c r="D2518" s="95"/>
      <c r="E2518" s="95"/>
      <c r="G2518" s="95"/>
      <c r="I2518" s="95"/>
      <c r="L2518" s="95"/>
    </row>
    <row r="2519" spans="4:12">
      <c r="D2519" s="95"/>
      <c r="E2519" s="95"/>
      <c r="G2519" s="95"/>
      <c r="I2519" s="95"/>
      <c r="L2519" s="95"/>
    </row>
    <row r="2520" spans="4:12">
      <c r="D2520" s="95"/>
      <c r="E2520" s="95"/>
      <c r="G2520" s="95"/>
      <c r="I2520" s="95"/>
      <c r="L2520" s="95"/>
    </row>
    <row r="2521" spans="4:12">
      <c r="D2521" s="95"/>
      <c r="E2521" s="95"/>
      <c r="G2521" s="95"/>
      <c r="I2521" s="95"/>
      <c r="L2521" s="95"/>
    </row>
    <row r="2522" spans="4:12">
      <c r="D2522" s="95"/>
      <c r="E2522" s="95"/>
      <c r="G2522" s="95"/>
      <c r="I2522" s="95"/>
      <c r="L2522" s="95"/>
    </row>
    <row r="2523" spans="4:12">
      <c r="D2523" s="95"/>
      <c r="E2523" s="95"/>
      <c r="G2523" s="95"/>
      <c r="I2523" s="95"/>
      <c r="L2523" s="95"/>
    </row>
    <row r="2524" spans="4:12">
      <c r="D2524" s="95"/>
      <c r="E2524" s="95"/>
      <c r="G2524" s="95"/>
      <c r="I2524" s="95"/>
      <c r="L2524" s="95"/>
    </row>
    <row r="2525" spans="4:12">
      <c r="D2525" s="95"/>
      <c r="E2525" s="95"/>
      <c r="G2525" s="95"/>
      <c r="I2525" s="95"/>
      <c r="L2525" s="95"/>
    </row>
    <row r="2526" spans="4:12">
      <c r="D2526" s="95"/>
      <c r="E2526" s="95"/>
      <c r="G2526" s="95"/>
      <c r="I2526" s="95"/>
      <c r="L2526" s="95"/>
    </row>
    <row r="2527" spans="4:12">
      <c r="D2527" s="95"/>
      <c r="E2527" s="95"/>
      <c r="G2527" s="95"/>
      <c r="I2527" s="95"/>
      <c r="L2527" s="95"/>
    </row>
    <row r="2528" spans="4:12">
      <c r="D2528" s="95"/>
      <c r="E2528" s="95"/>
      <c r="G2528" s="95"/>
      <c r="I2528" s="95"/>
      <c r="L2528" s="95"/>
    </row>
    <row r="2529" spans="4:12">
      <c r="D2529" s="95"/>
      <c r="E2529" s="95"/>
      <c r="G2529" s="95"/>
      <c r="I2529" s="95"/>
      <c r="L2529" s="95"/>
    </row>
    <row r="2530" spans="4:12">
      <c r="D2530" s="95"/>
      <c r="E2530" s="95"/>
      <c r="G2530" s="95"/>
      <c r="I2530" s="95"/>
      <c r="L2530" s="95"/>
    </row>
    <row r="2531" spans="4:12">
      <c r="D2531" s="95"/>
      <c r="E2531" s="95"/>
      <c r="G2531" s="95"/>
      <c r="I2531" s="95"/>
      <c r="L2531" s="95"/>
    </row>
    <row r="2532" spans="4:12">
      <c r="D2532" s="95"/>
      <c r="E2532" s="95"/>
      <c r="G2532" s="95"/>
      <c r="I2532" s="95"/>
      <c r="L2532" s="95"/>
    </row>
    <row r="2533" spans="4:12">
      <c r="D2533" s="95"/>
      <c r="E2533" s="95"/>
      <c r="G2533" s="95"/>
      <c r="I2533" s="95"/>
      <c r="L2533" s="95"/>
    </row>
    <row r="2534" spans="4:12">
      <c r="D2534" s="95"/>
      <c r="E2534" s="95"/>
      <c r="G2534" s="95"/>
      <c r="I2534" s="95"/>
      <c r="L2534" s="95"/>
    </row>
    <row r="2535" spans="4:12">
      <c r="D2535" s="95"/>
      <c r="E2535" s="95"/>
      <c r="G2535" s="95"/>
      <c r="I2535" s="95"/>
      <c r="L2535" s="95"/>
    </row>
    <row r="2536" spans="4:12">
      <c r="D2536" s="95"/>
      <c r="E2536" s="95"/>
      <c r="G2536" s="95"/>
      <c r="I2536" s="95"/>
      <c r="L2536" s="95"/>
    </row>
    <row r="2537" spans="4:12">
      <c r="D2537" s="95"/>
      <c r="E2537" s="95"/>
      <c r="G2537" s="95"/>
      <c r="I2537" s="95"/>
      <c r="L2537" s="95"/>
    </row>
    <row r="2538" spans="4:12">
      <c r="D2538" s="95"/>
      <c r="E2538" s="95"/>
      <c r="G2538" s="95"/>
      <c r="I2538" s="95"/>
      <c r="L2538" s="95"/>
    </row>
    <row r="2539" spans="4:12">
      <c r="D2539" s="95"/>
      <c r="E2539" s="95"/>
      <c r="G2539" s="95"/>
      <c r="I2539" s="95"/>
      <c r="L2539" s="95"/>
    </row>
    <row r="2540" spans="4:12">
      <c r="D2540" s="95"/>
      <c r="E2540" s="95"/>
      <c r="G2540" s="95"/>
      <c r="I2540" s="95"/>
      <c r="L2540" s="95"/>
    </row>
    <row r="2541" spans="4:12">
      <c r="D2541" s="95"/>
      <c r="E2541" s="95"/>
      <c r="G2541" s="95"/>
      <c r="I2541" s="95"/>
      <c r="L2541" s="95"/>
    </row>
    <row r="2542" spans="4:12">
      <c r="D2542" s="95"/>
      <c r="E2542" s="95"/>
      <c r="G2542" s="95"/>
      <c r="I2542" s="95"/>
      <c r="L2542" s="95"/>
    </row>
    <row r="2543" spans="4:12">
      <c r="D2543" s="95"/>
      <c r="E2543" s="95"/>
      <c r="G2543" s="95"/>
      <c r="I2543" s="95"/>
      <c r="L2543" s="95"/>
    </row>
    <row r="2544" spans="4:12">
      <c r="D2544" s="95"/>
      <c r="E2544" s="95"/>
      <c r="G2544" s="95"/>
      <c r="I2544" s="95"/>
      <c r="L2544" s="95"/>
    </row>
    <row r="2545" spans="4:12">
      <c r="D2545" s="95"/>
      <c r="E2545" s="95"/>
      <c r="G2545" s="95"/>
      <c r="I2545" s="95"/>
      <c r="L2545" s="95"/>
    </row>
    <row r="2546" spans="4:12">
      <c r="D2546" s="95"/>
      <c r="E2546" s="95"/>
      <c r="G2546" s="95"/>
      <c r="I2546" s="95"/>
      <c r="L2546" s="95"/>
    </row>
    <row r="2547" spans="4:12">
      <c r="D2547" s="95"/>
      <c r="E2547" s="95"/>
      <c r="G2547" s="95"/>
      <c r="I2547" s="95"/>
      <c r="L2547" s="95"/>
    </row>
    <row r="2548" spans="4:12">
      <c r="D2548" s="95"/>
      <c r="E2548" s="95"/>
      <c r="G2548" s="95"/>
      <c r="I2548" s="95"/>
      <c r="L2548" s="95"/>
    </row>
    <row r="2549" spans="4:12">
      <c r="D2549" s="95"/>
      <c r="E2549" s="95"/>
      <c r="G2549" s="95"/>
      <c r="I2549" s="95"/>
      <c r="L2549" s="95"/>
    </row>
    <row r="2550" spans="4:12">
      <c r="D2550" s="95"/>
      <c r="E2550" s="95"/>
      <c r="G2550" s="95"/>
      <c r="I2550" s="95"/>
      <c r="L2550" s="95"/>
    </row>
    <row r="2551" spans="4:12">
      <c r="D2551" s="95"/>
      <c r="E2551" s="95"/>
      <c r="G2551" s="95"/>
      <c r="I2551" s="95"/>
      <c r="L2551" s="95"/>
    </row>
    <row r="2552" spans="4:12">
      <c r="D2552" s="95"/>
      <c r="E2552" s="95"/>
      <c r="G2552" s="95"/>
      <c r="I2552" s="95"/>
      <c r="L2552" s="95"/>
    </row>
    <row r="2553" spans="4:12">
      <c r="D2553" s="95"/>
      <c r="E2553" s="95"/>
      <c r="G2553" s="95"/>
      <c r="I2553" s="95"/>
      <c r="L2553" s="95"/>
    </row>
    <row r="2554" spans="4:12">
      <c r="D2554" s="95"/>
      <c r="E2554" s="95"/>
      <c r="G2554" s="95"/>
      <c r="I2554" s="95"/>
      <c r="L2554" s="95"/>
    </row>
    <row r="2555" spans="4:12">
      <c r="D2555" s="95"/>
      <c r="E2555" s="95"/>
      <c r="G2555" s="95"/>
      <c r="I2555" s="95"/>
      <c r="L2555" s="95"/>
    </row>
    <row r="2556" spans="4:12">
      <c r="D2556" s="95"/>
      <c r="E2556" s="95"/>
      <c r="G2556" s="95"/>
      <c r="I2556" s="95"/>
      <c r="L2556" s="95"/>
    </row>
    <row r="2557" spans="4:12">
      <c r="D2557" s="95"/>
      <c r="E2557" s="95"/>
      <c r="G2557" s="95"/>
      <c r="I2557" s="95"/>
      <c r="L2557" s="95"/>
    </row>
    <row r="2558" spans="4:12">
      <c r="D2558" s="95"/>
      <c r="E2558" s="95"/>
      <c r="G2558" s="95"/>
      <c r="I2558" s="95"/>
      <c r="L2558" s="95"/>
    </row>
    <row r="2559" spans="4:12">
      <c r="D2559" s="95"/>
      <c r="E2559" s="95"/>
      <c r="G2559" s="95"/>
      <c r="I2559" s="95"/>
      <c r="L2559" s="95"/>
    </row>
    <row r="2560" spans="4:12">
      <c r="D2560" s="95"/>
      <c r="E2560" s="95"/>
      <c r="G2560" s="95"/>
      <c r="I2560" s="95"/>
      <c r="L2560" s="95"/>
    </row>
    <row r="2561" spans="4:12">
      <c r="D2561" s="95"/>
      <c r="E2561" s="95"/>
      <c r="G2561" s="95"/>
      <c r="I2561" s="95"/>
      <c r="L2561" s="95"/>
    </row>
    <row r="2562" spans="4:12">
      <c r="D2562" s="95"/>
      <c r="E2562" s="95"/>
      <c r="G2562" s="95"/>
      <c r="I2562" s="95"/>
      <c r="L2562" s="95"/>
    </row>
    <row r="2563" spans="4:12">
      <c r="D2563" s="95"/>
      <c r="E2563" s="95"/>
      <c r="G2563" s="95"/>
      <c r="I2563" s="95"/>
      <c r="L2563" s="95"/>
    </row>
    <row r="2564" spans="4:12">
      <c r="D2564" s="95"/>
      <c r="E2564" s="95"/>
      <c r="G2564" s="95"/>
      <c r="I2564" s="95"/>
      <c r="L2564" s="95"/>
    </row>
    <row r="2565" spans="4:12">
      <c r="D2565" s="95"/>
      <c r="E2565" s="95"/>
      <c r="G2565" s="95"/>
      <c r="I2565" s="95"/>
      <c r="L2565" s="95"/>
    </row>
    <row r="2566" spans="4:12">
      <c r="D2566" s="95"/>
      <c r="E2566" s="95"/>
      <c r="G2566" s="95"/>
      <c r="I2566" s="95"/>
      <c r="L2566" s="95"/>
    </row>
    <row r="2567" spans="4:12">
      <c r="D2567" s="95"/>
      <c r="E2567" s="95"/>
      <c r="G2567" s="95"/>
      <c r="I2567" s="95"/>
      <c r="L2567" s="95"/>
    </row>
    <row r="2568" spans="4:12">
      <c r="D2568" s="95"/>
      <c r="E2568" s="95"/>
      <c r="G2568" s="95"/>
      <c r="I2568" s="95"/>
      <c r="L2568" s="95"/>
    </row>
    <row r="2569" spans="4:12">
      <c r="D2569" s="95"/>
      <c r="E2569" s="95"/>
      <c r="G2569" s="95"/>
      <c r="I2569" s="95"/>
      <c r="L2569" s="95"/>
    </row>
    <row r="2570" spans="4:12">
      <c r="D2570" s="95"/>
      <c r="E2570" s="95"/>
      <c r="G2570" s="95"/>
      <c r="I2570" s="95"/>
      <c r="L2570" s="95"/>
    </row>
    <row r="2571" spans="4:12">
      <c r="D2571" s="95"/>
      <c r="E2571" s="95"/>
      <c r="G2571" s="95"/>
      <c r="I2571" s="95"/>
      <c r="L2571" s="95"/>
    </row>
    <row r="2572" spans="4:12">
      <c r="D2572" s="95"/>
      <c r="E2572" s="95"/>
      <c r="G2572" s="95"/>
      <c r="I2572" s="95"/>
      <c r="L2572" s="95"/>
    </row>
    <row r="2573" spans="4:12">
      <c r="D2573" s="95"/>
      <c r="E2573" s="95"/>
      <c r="G2573" s="95"/>
      <c r="I2573" s="95"/>
      <c r="L2573" s="95"/>
    </row>
    <row r="2574" spans="4:12">
      <c r="D2574" s="95"/>
      <c r="E2574" s="95"/>
      <c r="G2574" s="95"/>
      <c r="I2574" s="95"/>
      <c r="L2574" s="95"/>
    </row>
    <row r="2575" spans="4:12">
      <c r="D2575" s="95"/>
      <c r="E2575" s="95"/>
      <c r="G2575" s="95"/>
      <c r="I2575" s="95"/>
      <c r="L2575" s="95"/>
    </row>
    <row r="2576" spans="4:12">
      <c r="D2576" s="95"/>
      <c r="E2576" s="95"/>
      <c r="G2576" s="95"/>
      <c r="I2576" s="95"/>
      <c r="L2576" s="95"/>
    </row>
    <row r="2577" spans="4:12">
      <c r="D2577" s="95"/>
      <c r="E2577" s="95"/>
      <c r="G2577" s="95"/>
      <c r="I2577" s="95"/>
      <c r="L2577" s="95"/>
    </row>
    <row r="2578" spans="4:12">
      <c r="D2578" s="95"/>
      <c r="E2578" s="95"/>
      <c r="G2578" s="95"/>
      <c r="I2578" s="95"/>
      <c r="L2578" s="95"/>
    </row>
    <row r="2579" spans="4:12">
      <c r="D2579" s="95"/>
      <c r="E2579" s="95"/>
      <c r="G2579" s="95"/>
      <c r="I2579" s="95"/>
      <c r="L2579" s="95"/>
    </row>
    <row r="2580" spans="4:12">
      <c r="D2580" s="95"/>
      <c r="E2580" s="95"/>
      <c r="G2580" s="95"/>
      <c r="I2580" s="95"/>
      <c r="L2580" s="95"/>
    </row>
    <row r="2581" spans="4:12">
      <c r="D2581" s="95"/>
      <c r="E2581" s="95"/>
      <c r="G2581" s="95"/>
      <c r="I2581" s="95"/>
      <c r="L2581" s="95"/>
    </row>
    <row r="2582" spans="4:12">
      <c r="D2582" s="95"/>
      <c r="E2582" s="95"/>
      <c r="G2582" s="95"/>
      <c r="I2582" s="95"/>
      <c r="L2582" s="95"/>
    </row>
    <row r="2583" spans="4:12">
      <c r="D2583" s="95"/>
      <c r="E2583" s="95"/>
      <c r="G2583" s="95"/>
      <c r="I2583" s="95"/>
      <c r="L2583" s="95"/>
    </row>
    <row r="2584" spans="4:12">
      <c r="D2584" s="95"/>
      <c r="E2584" s="95"/>
      <c r="G2584" s="95"/>
      <c r="I2584" s="95"/>
      <c r="L2584" s="95"/>
    </row>
    <row r="2585" spans="4:12">
      <c r="D2585" s="95"/>
      <c r="E2585" s="95"/>
      <c r="G2585" s="95"/>
      <c r="I2585" s="95"/>
      <c r="L2585" s="95"/>
    </row>
    <row r="2586" spans="4:12">
      <c r="D2586" s="95"/>
      <c r="E2586" s="95"/>
      <c r="G2586" s="95"/>
      <c r="I2586" s="95"/>
      <c r="L2586" s="95"/>
    </row>
    <row r="2587" spans="4:12">
      <c r="D2587" s="95"/>
      <c r="E2587" s="95"/>
      <c r="G2587" s="95"/>
      <c r="I2587" s="95"/>
      <c r="L2587" s="95"/>
    </row>
    <row r="2588" spans="4:12">
      <c r="D2588" s="95"/>
      <c r="E2588" s="95"/>
      <c r="G2588" s="95"/>
      <c r="I2588" s="95"/>
      <c r="L2588" s="95"/>
    </row>
    <row r="2589" spans="4:12">
      <c r="D2589" s="95"/>
      <c r="E2589" s="95"/>
      <c r="G2589" s="95"/>
      <c r="I2589" s="95"/>
      <c r="L2589" s="95"/>
    </row>
    <row r="2590" spans="4:12">
      <c r="D2590" s="95"/>
      <c r="E2590" s="95"/>
      <c r="G2590" s="95"/>
      <c r="I2590" s="95"/>
      <c r="L2590" s="95"/>
    </row>
    <row r="2591" spans="4:12">
      <c r="D2591" s="95"/>
      <c r="E2591" s="95"/>
      <c r="G2591" s="95"/>
      <c r="I2591" s="95"/>
      <c r="L2591" s="95"/>
    </row>
    <row r="2592" spans="4:12">
      <c r="D2592" s="95"/>
      <c r="E2592" s="95"/>
      <c r="G2592" s="95"/>
      <c r="I2592" s="95"/>
      <c r="L2592" s="95"/>
    </row>
    <row r="2593" spans="4:12">
      <c r="D2593" s="95"/>
      <c r="E2593" s="95"/>
      <c r="G2593" s="95"/>
      <c r="I2593" s="95"/>
      <c r="L2593" s="95"/>
    </row>
    <row r="2594" spans="4:12">
      <c r="D2594" s="95"/>
      <c r="E2594" s="95"/>
      <c r="G2594" s="95"/>
      <c r="I2594" s="95"/>
      <c r="L2594" s="95"/>
    </row>
    <row r="2595" spans="4:12">
      <c r="D2595" s="95"/>
      <c r="E2595" s="95"/>
      <c r="G2595" s="95"/>
      <c r="I2595" s="95"/>
      <c r="L2595" s="95"/>
    </row>
    <row r="2596" spans="4:12">
      <c r="D2596" s="95"/>
      <c r="E2596" s="95"/>
      <c r="G2596" s="95"/>
      <c r="I2596" s="95"/>
      <c r="L2596" s="95"/>
    </row>
    <row r="2597" spans="4:12">
      <c r="D2597" s="95"/>
      <c r="E2597" s="95"/>
      <c r="G2597" s="95"/>
      <c r="I2597" s="95"/>
      <c r="L2597" s="95"/>
    </row>
    <row r="2598" spans="4:12">
      <c r="D2598" s="95"/>
      <c r="E2598" s="95"/>
      <c r="G2598" s="95"/>
      <c r="I2598" s="95"/>
      <c r="L2598" s="95"/>
    </row>
    <row r="2599" spans="4:12">
      <c r="D2599" s="95"/>
      <c r="E2599" s="95"/>
      <c r="G2599" s="95"/>
      <c r="I2599" s="95"/>
      <c r="L2599" s="95"/>
    </row>
    <row r="2600" spans="4:12">
      <c r="D2600" s="95"/>
      <c r="E2600" s="95"/>
      <c r="G2600" s="95"/>
      <c r="I2600" s="95"/>
      <c r="L2600" s="95"/>
    </row>
    <row r="2601" spans="4:12">
      <c r="D2601" s="95"/>
      <c r="E2601" s="95"/>
      <c r="G2601" s="95"/>
      <c r="I2601" s="95"/>
      <c r="L2601" s="95"/>
    </row>
    <row r="2602" spans="4:12">
      <c r="D2602" s="95"/>
      <c r="E2602" s="95"/>
      <c r="G2602" s="95"/>
      <c r="I2602" s="95"/>
      <c r="L2602" s="95"/>
    </row>
    <row r="2603" spans="4:12">
      <c r="D2603" s="95"/>
      <c r="E2603" s="95"/>
      <c r="G2603" s="95"/>
      <c r="I2603" s="95"/>
      <c r="L2603" s="95"/>
    </row>
    <row r="2604" spans="4:12">
      <c r="D2604" s="95"/>
      <c r="E2604" s="95"/>
      <c r="G2604" s="95"/>
      <c r="I2604" s="95"/>
      <c r="L2604" s="95"/>
    </row>
    <row r="2605" spans="4:12">
      <c r="D2605" s="95"/>
      <c r="E2605" s="95"/>
      <c r="G2605" s="95"/>
      <c r="I2605" s="95"/>
      <c r="L2605" s="95"/>
    </row>
    <row r="2606" spans="4:12">
      <c r="D2606" s="95"/>
      <c r="E2606" s="95"/>
      <c r="G2606" s="95"/>
      <c r="I2606" s="95"/>
      <c r="L2606" s="95"/>
    </row>
    <row r="2607" spans="4:12">
      <c r="D2607" s="95"/>
      <c r="E2607" s="95"/>
      <c r="G2607" s="95"/>
      <c r="I2607" s="95"/>
      <c r="L2607" s="95"/>
    </row>
    <row r="2608" spans="4:12">
      <c r="D2608" s="95"/>
      <c r="E2608" s="95"/>
      <c r="G2608" s="95"/>
      <c r="I2608" s="95"/>
      <c r="L2608" s="95"/>
    </row>
    <row r="2609" spans="4:12">
      <c r="D2609" s="95"/>
      <c r="E2609" s="95"/>
      <c r="G2609" s="95"/>
      <c r="I2609" s="95"/>
      <c r="L2609" s="95"/>
    </row>
    <row r="2610" spans="4:12">
      <c r="D2610" s="95"/>
      <c r="E2610" s="95"/>
      <c r="G2610" s="95"/>
      <c r="I2610" s="95"/>
      <c r="L2610" s="95"/>
    </row>
    <row r="2611" spans="4:12">
      <c r="D2611" s="95"/>
      <c r="E2611" s="95"/>
      <c r="G2611" s="95"/>
      <c r="I2611" s="95"/>
      <c r="L2611" s="95"/>
    </row>
    <row r="2612" spans="4:12">
      <c r="D2612" s="95"/>
      <c r="E2612" s="95"/>
      <c r="G2612" s="95"/>
      <c r="I2612" s="95"/>
      <c r="L2612" s="95"/>
    </row>
    <row r="2613" spans="4:12">
      <c r="D2613" s="95"/>
      <c r="E2613" s="95"/>
      <c r="G2613" s="95"/>
      <c r="I2613" s="95"/>
      <c r="L2613" s="95"/>
    </row>
    <row r="2614" spans="4:12">
      <c r="D2614" s="95"/>
      <c r="E2614" s="95"/>
      <c r="G2614" s="95"/>
      <c r="I2614" s="95"/>
      <c r="L2614" s="95"/>
    </row>
    <row r="2615" spans="4:12">
      <c r="D2615" s="95"/>
      <c r="E2615" s="95"/>
      <c r="G2615" s="95"/>
      <c r="I2615" s="95"/>
      <c r="L2615" s="95"/>
    </row>
    <row r="2616" spans="4:12">
      <c r="D2616" s="95"/>
      <c r="E2616" s="95"/>
      <c r="G2616" s="95"/>
      <c r="I2616" s="95"/>
      <c r="L2616" s="95"/>
    </row>
    <row r="2617" spans="4:12">
      <c r="D2617" s="95"/>
      <c r="E2617" s="95"/>
      <c r="G2617" s="95"/>
      <c r="I2617" s="95"/>
      <c r="L2617" s="95"/>
    </row>
    <row r="2618" spans="4:12">
      <c r="D2618" s="95"/>
      <c r="E2618" s="95"/>
      <c r="G2618" s="95"/>
      <c r="I2618" s="95"/>
      <c r="L2618" s="95"/>
    </row>
    <row r="2619" spans="4:12">
      <c r="D2619" s="95"/>
      <c r="E2619" s="95"/>
      <c r="G2619" s="95"/>
      <c r="I2619" s="95"/>
      <c r="L2619" s="95"/>
    </row>
    <row r="2620" spans="4:12">
      <c r="D2620" s="95"/>
      <c r="E2620" s="95"/>
      <c r="G2620" s="95"/>
      <c r="I2620" s="95"/>
      <c r="L2620" s="95"/>
    </row>
    <row r="2621" spans="4:12">
      <c r="D2621" s="95"/>
      <c r="E2621" s="95"/>
      <c r="G2621" s="95"/>
      <c r="I2621" s="95"/>
      <c r="L2621" s="95"/>
    </row>
    <row r="2622" spans="4:12">
      <c r="D2622" s="95"/>
      <c r="E2622" s="95"/>
      <c r="G2622" s="95"/>
      <c r="I2622" s="95"/>
      <c r="L2622" s="95"/>
    </row>
    <row r="2623" spans="4:12">
      <c r="D2623" s="95"/>
      <c r="E2623" s="95"/>
      <c r="G2623" s="95"/>
      <c r="I2623" s="95"/>
      <c r="L2623" s="95"/>
    </row>
    <row r="2624" spans="4:12">
      <c r="D2624" s="95"/>
      <c r="E2624" s="95"/>
      <c r="G2624" s="95"/>
      <c r="I2624" s="95"/>
      <c r="L2624" s="95"/>
    </row>
    <row r="2625" spans="4:12">
      <c r="D2625" s="95"/>
      <c r="E2625" s="95"/>
      <c r="G2625" s="95"/>
      <c r="I2625" s="95"/>
      <c r="L2625" s="95"/>
    </row>
    <row r="2626" spans="4:12">
      <c r="D2626" s="95"/>
      <c r="E2626" s="95"/>
      <c r="G2626" s="95"/>
      <c r="I2626" s="95"/>
      <c r="L2626" s="95"/>
    </row>
    <row r="2627" spans="4:12">
      <c r="D2627" s="95"/>
      <c r="E2627" s="95"/>
      <c r="G2627" s="95"/>
      <c r="I2627" s="95"/>
      <c r="L2627" s="95"/>
    </row>
    <row r="2628" spans="4:12">
      <c r="D2628" s="95"/>
      <c r="E2628" s="95"/>
      <c r="G2628" s="95"/>
      <c r="I2628" s="95"/>
      <c r="L2628" s="95"/>
    </row>
    <row r="2629" spans="4:12">
      <c r="D2629" s="95"/>
      <c r="E2629" s="95"/>
      <c r="G2629" s="95"/>
      <c r="I2629" s="95"/>
      <c r="L2629" s="95"/>
    </row>
    <row r="2630" spans="4:12">
      <c r="D2630" s="95"/>
      <c r="E2630" s="95"/>
      <c r="G2630" s="95"/>
      <c r="I2630" s="95"/>
      <c r="L2630" s="95"/>
    </row>
    <row r="2631" spans="4:12">
      <c r="D2631" s="95"/>
      <c r="E2631" s="95"/>
      <c r="G2631" s="95"/>
      <c r="I2631" s="95"/>
      <c r="L2631" s="95"/>
    </row>
    <row r="2632" spans="4:12">
      <c r="D2632" s="95"/>
      <c r="E2632" s="95"/>
      <c r="G2632" s="95"/>
      <c r="I2632" s="95"/>
      <c r="L2632" s="95"/>
    </row>
    <row r="2633" spans="4:12">
      <c r="D2633" s="95"/>
      <c r="E2633" s="95"/>
      <c r="G2633" s="95"/>
      <c r="I2633" s="95"/>
      <c r="L2633" s="95"/>
    </row>
    <row r="2634" spans="4:12">
      <c r="D2634" s="95"/>
      <c r="E2634" s="95"/>
      <c r="G2634" s="95"/>
      <c r="I2634" s="95"/>
      <c r="L2634" s="95"/>
    </row>
    <row r="2635" spans="4:12">
      <c r="D2635" s="95"/>
      <c r="E2635" s="95"/>
      <c r="G2635" s="95"/>
      <c r="I2635" s="95"/>
      <c r="L2635" s="95"/>
    </row>
    <row r="2636" spans="4:12">
      <c r="D2636" s="95"/>
      <c r="E2636" s="95"/>
      <c r="G2636" s="95"/>
      <c r="I2636" s="95"/>
      <c r="L2636" s="95"/>
    </row>
    <row r="2637" spans="4:12">
      <c r="D2637" s="95"/>
      <c r="E2637" s="95"/>
      <c r="G2637" s="95"/>
      <c r="I2637" s="95"/>
      <c r="L2637" s="95"/>
    </row>
    <row r="2638" spans="4:12">
      <c r="D2638" s="95"/>
      <c r="E2638" s="95"/>
      <c r="G2638" s="95"/>
      <c r="I2638" s="95"/>
      <c r="L2638" s="95"/>
    </row>
    <row r="2639" spans="4:12">
      <c r="D2639" s="95"/>
      <c r="E2639" s="95"/>
      <c r="G2639" s="95"/>
      <c r="I2639" s="95"/>
      <c r="L2639" s="95"/>
    </row>
    <row r="2640" spans="4:12">
      <c r="D2640" s="95"/>
      <c r="E2640" s="95"/>
      <c r="G2640" s="95"/>
      <c r="I2640" s="95"/>
      <c r="L2640" s="95"/>
    </row>
    <row r="2641" spans="4:12">
      <c r="D2641" s="95"/>
      <c r="E2641" s="95"/>
      <c r="G2641" s="95"/>
      <c r="I2641" s="95"/>
      <c r="L2641" s="95"/>
    </row>
    <row r="2642" spans="4:12">
      <c r="D2642" s="95"/>
      <c r="E2642" s="95"/>
      <c r="G2642" s="95"/>
      <c r="I2642" s="95"/>
      <c r="L2642" s="95"/>
    </row>
    <row r="2643" spans="4:12">
      <c r="D2643" s="95"/>
      <c r="E2643" s="95"/>
      <c r="G2643" s="95"/>
      <c r="I2643" s="95"/>
      <c r="L2643" s="95"/>
    </row>
    <row r="2644" spans="4:12">
      <c r="D2644" s="95"/>
      <c r="E2644" s="95"/>
      <c r="G2644" s="95"/>
      <c r="I2644" s="95"/>
      <c r="L2644" s="95"/>
    </row>
    <row r="2645" spans="4:12">
      <c r="D2645" s="95"/>
      <c r="E2645" s="95"/>
      <c r="G2645" s="95"/>
      <c r="I2645" s="95"/>
      <c r="L2645" s="95"/>
    </row>
    <row r="2646" spans="4:12">
      <c r="D2646" s="95"/>
      <c r="E2646" s="95"/>
      <c r="G2646" s="95"/>
      <c r="I2646" s="95"/>
      <c r="L2646" s="95"/>
    </row>
    <row r="2647" spans="4:12">
      <c r="D2647" s="95"/>
      <c r="E2647" s="95"/>
      <c r="G2647" s="95"/>
      <c r="I2647" s="95"/>
      <c r="L2647" s="95"/>
    </row>
    <row r="2648" spans="4:12">
      <c r="D2648" s="95"/>
      <c r="E2648" s="95"/>
      <c r="G2648" s="95"/>
      <c r="I2648" s="95"/>
      <c r="L2648" s="95"/>
    </row>
    <row r="2649" spans="4:12">
      <c r="D2649" s="95"/>
      <c r="E2649" s="95"/>
      <c r="G2649" s="95"/>
      <c r="I2649" s="95"/>
      <c r="L2649" s="95"/>
    </row>
    <row r="2650" spans="4:12">
      <c r="D2650" s="95"/>
      <c r="E2650" s="95"/>
      <c r="G2650" s="95"/>
      <c r="I2650" s="95"/>
      <c r="L2650" s="95"/>
    </row>
    <row r="2651" spans="4:12">
      <c r="D2651" s="95"/>
      <c r="E2651" s="95"/>
      <c r="G2651" s="95"/>
      <c r="I2651" s="95"/>
      <c r="L2651" s="95"/>
    </row>
    <row r="2652" spans="4:12">
      <c r="D2652" s="95"/>
      <c r="E2652" s="95"/>
      <c r="G2652" s="95"/>
      <c r="I2652" s="95"/>
      <c r="L2652" s="95"/>
    </row>
    <row r="2653" spans="4:12">
      <c r="D2653" s="95"/>
      <c r="E2653" s="95"/>
      <c r="G2653" s="95"/>
      <c r="I2653" s="95"/>
      <c r="L2653" s="95"/>
    </row>
    <row r="2654" spans="4:12">
      <c r="D2654" s="95"/>
      <c r="E2654" s="95"/>
      <c r="G2654" s="95"/>
      <c r="I2654" s="95"/>
      <c r="L2654" s="95"/>
    </row>
    <row r="2655" spans="4:12">
      <c r="D2655" s="95"/>
      <c r="E2655" s="95"/>
      <c r="G2655" s="95"/>
      <c r="I2655" s="95"/>
      <c r="L2655" s="95"/>
    </row>
    <row r="2656" spans="4:12">
      <c r="D2656" s="95"/>
      <c r="E2656" s="95"/>
      <c r="G2656" s="95"/>
      <c r="I2656" s="95"/>
      <c r="L2656" s="95"/>
    </row>
    <row r="2657" spans="4:12">
      <c r="D2657" s="95"/>
      <c r="E2657" s="95"/>
      <c r="G2657" s="95"/>
      <c r="I2657" s="95"/>
      <c r="L2657" s="95"/>
    </row>
    <row r="2658" spans="4:12">
      <c r="D2658" s="95"/>
      <c r="E2658" s="95"/>
      <c r="G2658" s="95"/>
      <c r="I2658" s="95"/>
      <c r="L2658" s="95"/>
    </row>
    <row r="2659" spans="4:12">
      <c r="D2659" s="95"/>
      <c r="E2659" s="95"/>
      <c r="G2659" s="95"/>
      <c r="I2659" s="95"/>
      <c r="L2659" s="95"/>
    </row>
    <row r="2660" spans="4:12">
      <c r="D2660" s="95"/>
      <c r="E2660" s="95"/>
      <c r="G2660" s="95"/>
      <c r="I2660" s="95"/>
      <c r="L2660" s="95"/>
    </row>
    <row r="2661" spans="4:12">
      <c r="D2661" s="95"/>
      <c r="E2661" s="95"/>
      <c r="G2661" s="95"/>
      <c r="I2661" s="95"/>
      <c r="L2661" s="95"/>
    </row>
    <row r="2662" spans="4:12">
      <c r="D2662" s="95"/>
      <c r="E2662" s="95"/>
      <c r="G2662" s="95"/>
      <c r="I2662" s="95"/>
      <c r="L2662" s="95"/>
    </row>
    <row r="2663" spans="4:12">
      <c r="D2663" s="95"/>
      <c r="E2663" s="95"/>
      <c r="G2663" s="95"/>
      <c r="I2663" s="95"/>
      <c r="L2663" s="95"/>
    </row>
    <row r="2664" spans="4:12">
      <c r="D2664" s="95"/>
      <c r="E2664" s="95"/>
      <c r="G2664" s="95"/>
      <c r="I2664" s="95"/>
      <c r="L2664" s="95"/>
    </row>
    <row r="2665" spans="4:12">
      <c r="D2665" s="95"/>
      <c r="E2665" s="95"/>
      <c r="G2665" s="95"/>
      <c r="I2665" s="95"/>
      <c r="L2665" s="95"/>
    </row>
    <row r="2666" spans="4:12">
      <c r="D2666" s="95"/>
      <c r="E2666" s="95"/>
      <c r="G2666" s="95"/>
      <c r="I2666" s="95"/>
      <c r="L2666" s="95"/>
    </row>
    <row r="2667" spans="4:12">
      <c r="D2667" s="95"/>
      <c r="E2667" s="95"/>
      <c r="G2667" s="95"/>
      <c r="I2667" s="95"/>
      <c r="L2667" s="95"/>
    </row>
    <row r="2668" spans="4:12">
      <c r="D2668" s="95"/>
      <c r="E2668" s="95"/>
      <c r="G2668" s="95"/>
      <c r="I2668" s="95"/>
      <c r="L2668" s="95"/>
    </row>
    <row r="2669" spans="4:12">
      <c r="D2669" s="95"/>
      <c r="E2669" s="95"/>
      <c r="G2669" s="95"/>
      <c r="I2669" s="95"/>
      <c r="L2669" s="95"/>
    </row>
    <row r="2670" spans="4:12">
      <c r="D2670" s="95"/>
      <c r="E2670" s="95"/>
      <c r="G2670" s="95"/>
      <c r="I2670" s="95"/>
      <c r="L2670" s="95"/>
    </row>
    <row r="2671" spans="4:12">
      <c r="D2671" s="95"/>
      <c r="E2671" s="95"/>
      <c r="G2671" s="95"/>
      <c r="I2671" s="95"/>
      <c r="L2671" s="95"/>
    </row>
    <row r="2672" spans="4:12">
      <c r="D2672" s="95"/>
      <c r="E2672" s="95"/>
      <c r="G2672" s="95"/>
      <c r="I2672" s="95"/>
      <c r="L2672" s="95"/>
    </row>
    <row r="2673" spans="4:12">
      <c r="D2673" s="95"/>
      <c r="E2673" s="95"/>
      <c r="G2673" s="95"/>
      <c r="I2673" s="95"/>
      <c r="L2673" s="95"/>
    </row>
    <row r="2674" spans="4:12">
      <c r="D2674" s="95"/>
      <c r="E2674" s="95"/>
      <c r="G2674" s="95"/>
      <c r="I2674" s="95"/>
      <c r="L2674" s="95"/>
    </row>
    <row r="2675" spans="4:12">
      <c r="D2675" s="95"/>
      <c r="E2675" s="95"/>
      <c r="G2675" s="95"/>
      <c r="I2675" s="95"/>
      <c r="L2675" s="95"/>
    </row>
    <row r="2676" spans="4:12">
      <c r="D2676" s="95"/>
      <c r="E2676" s="95"/>
      <c r="G2676" s="95"/>
      <c r="I2676" s="95"/>
      <c r="L2676" s="95"/>
    </row>
    <row r="2677" spans="4:12">
      <c r="D2677" s="95"/>
      <c r="E2677" s="95"/>
      <c r="G2677" s="95"/>
      <c r="I2677" s="95"/>
      <c r="L2677" s="95"/>
    </row>
    <row r="2678" spans="4:12">
      <c r="D2678" s="95"/>
      <c r="E2678" s="95"/>
      <c r="G2678" s="95"/>
      <c r="I2678" s="95"/>
      <c r="L2678" s="95"/>
    </row>
    <row r="2679" spans="4:12">
      <c r="D2679" s="95"/>
      <c r="E2679" s="95"/>
      <c r="G2679" s="95"/>
      <c r="I2679" s="95"/>
      <c r="L2679" s="95"/>
    </row>
    <row r="2680" spans="4:12">
      <c r="D2680" s="95"/>
      <c r="E2680" s="95"/>
      <c r="G2680" s="95"/>
      <c r="I2680" s="95"/>
      <c r="L2680" s="95"/>
    </row>
    <row r="2681" spans="4:12">
      <c r="D2681" s="95"/>
      <c r="E2681" s="95"/>
      <c r="G2681" s="95"/>
      <c r="I2681" s="95"/>
      <c r="L2681" s="95"/>
    </row>
    <row r="2682" spans="4:12">
      <c r="D2682" s="95"/>
      <c r="E2682" s="95"/>
      <c r="G2682" s="95"/>
      <c r="I2682" s="95"/>
      <c r="L2682" s="95"/>
    </row>
    <row r="2683" spans="4:12">
      <c r="D2683" s="95"/>
      <c r="E2683" s="95"/>
      <c r="G2683" s="95"/>
      <c r="I2683" s="95"/>
      <c r="L2683" s="95"/>
    </row>
    <row r="2684" spans="4:12">
      <c r="D2684" s="95"/>
      <c r="E2684" s="95"/>
      <c r="G2684" s="95"/>
      <c r="I2684" s="95"/>
      <c r="L2684" s="95"/>
    </row>
    <row r="2685" spans="4:12">
      <c r="D2685" s="95"/>
      <c r="E2685" s="95"/>
      <c r="G2685" s="95"/>
      <c r="I2685" s="95"/>
      <c r="L2685" s="95"/>
    </row>
    <row r="2686" spans="4:12">
      <c r="D2686" s="95"/>
      <c r="E2686" s="95"/>
      <c r="G2686" s="95"/>
      <c r="I2686" s="95"/>
      <c r="L2686" s="95"/>
    </row>
    <row r="2687" spans="4:12">
      <c r="D2687" s="95"/>
      <c r="E2687" s="95"/>
      <c r="G2687" s="95"/>
      <c r="I2687" s="95"/>
      <c r="L2687" s="95"/>
    </row>
    <row r="2688" spans="4:12">
      <c r="D2688" s="95"/>
      <c r="E2688" s="95"/>
      <c r="G2688" s="95"/>
      <c r="I2688" s="95"/>
      <c r="L2688" s="95"/>
    </row>
    <row r="2689" spans="4:12">
      <c r="D2689" s="95"/>
      <c r="E2689" s="95"/>
      <c r="G2689" s="95"/>
      <c r="I2689" s="95"/>
      <c r="L2689" s="95"/>
    </row>
    <row r="2690" spans="4:12">
      <c r="D2690" s="95"/>
      <c r="E2690" s="95"/>
      <c r="G2690" s="95"/>
      <c r="I2690" s="95"/>
      <c r="L2690" s="95"/>
    </row>
    <row r="2691" spans="4:12">
      <c r="D2691" s="95"/>
      <c r="E2691" s="95"/>
      <c r="G2691" s="95"/>
      <c r="I2691" s="95"/>
      <c r="L2691" s="95"/>
    </row>
    <row r="2692" spans="4:12">
      <c r="D2692" s="95"/>
      <c r="E2692" s="95"/>
      <c r="G2692" s="95"/>
      <c r="I2692" s="95"/>
      <c r="L2692" s="95"/>
    </row>
    <row r="2693" spans="4:12">
      <c r="D2693" s="95"/>
      <c r="E2693" s="95"/>
      <c r="G2693" s="95"/>
      <c r="I2693" s="95"/>
      <c r="L2693" s="95"/>
    </row>
    <row r="2694" spans="4:12">
      <c r="D2694" s="95"/>
      <c r="E2694" s="95"/>
      <c r="G2694" s="95"/>
      <c r="I2694" s="95"/>
      <c r="L2694" s="95"/>
    </row>
    <row r="2695" spans="4:12">
      <c r="D2695" s="95"/>
      <c r="E2695" s="95"/>
      <c r="G2695" s="95"/>
      <c r="I2695" s="95"/>
      <c r="L2695" s="95"/>
    </row>
    <row r="2696" spans="4:12">
      <c r="D2696" s="95"/>
      <c r="E2696" s="95"/>
      <c r="G2696" s="95"/>
      <c r="I2696" s="95"/>
      <c r="L2696" s="95"/>
    </row>
    <row r="2697" spans="4:12">
      <c r="D2697" s="95"/>
      <c r="E2697" s="95"/>
      <c r="G2697" s="95"/>
      <c r="I2697" s="95"/>
      <c r="L2697" s="95"/>
    </row>
    <row r="2698" spans="4:12">
      <c r="D2698" s="95"/>
      <c r="E2698" s="95"/>
      <c r="G2698" s="95"/>
      <c r="I2698" s="95"/>
      <c r="L2698" s="95"/>
    </row>
    <row r="2699" spans="4:12">
      <c r="D2699" s="95"/>
      <c r="E2699" s="95"/>
      <c r="G2699" s="95"/>
      <c r="I2699" s="95"/>
      <c r="L2699" s="95"/>
    </row>
    <row r="2700" spans="4:12">
      <c r="D2700" s="95"/>
      <c r="E2700" s="95"/>
      <c r="G2700" s="95"/>
      <c r="I2700" s="95"/>
      <c r="L2700" s="95"/>
    </row>
    <row r="2701" spans="4:12">
      <c r="D2701" s="95"/>
      <c r="E2701" s="95"/>
      <c r="G2701" s="95"/>
      <c r="I2701" s="95"/>
      <c r="L2701" s="95"/>
    </row>
    <row r="2702" spans="4:12">
      <c r="D2702" s="95"/>
      <c r="E2702" s="95"/>
      <c r="G2702" s="95"/>
      <c r="I2702" s="95"/>
      <c r="L2702" s="95"/>
    </row>
    <row r="2703" spans="4:12">
      <c r="D2703" s="95"/>
      <c r="E2703" s="95"/>
      <c r="G2703" s="95"/>
      <c r="I2703" s="95"/>
      <c r="L2703" s="95"/>
    </row>
    <row r="2704" spans="4:12">
      <c r="D2704" s="95"/>
      <c r="E2704" s="95"/>
      <c r="G2704" s="95"/>
      <c r="I2704" s="95"/>
      <c r="L2704" s="95"/>
    </row>
    <row r="2705" spans="4:12">
      <c r="D2705" s="95"/>
      <c r="E2705" s="95"/>
      <c r="G2705" s="95"/>
      <c r="I2705" s="95"/>
      <c r="L2705" s="95"/>
    </row>
    <row r="2706" spans="4:12">
      <c r="D2706" s="95"/>
      <c r="E2706" s="95"/>
      <c r="G2706" s="95"/>
      <c r="I2706" s="95"/>
      <c r="L2706" s="95"/>
    </row>
    <row r="2707" spans="4:12">
      <c r="D2707" s="95"/>
      <c r="E2707" s="95"/>
      <c r="G2707" s="95"/>
      <c r="I2707" s="95"/>
      <c r="L2707" s="95"/>
    </row>
    <row r="2708" spans="4:12">
      <c r="D2708" s="95"/>
      <c r="E2708" s="95"/>
      <c r="G2708" s="95"/>
      <c r="I2708" s="95"/>
      <c r="L2708" s="95"/>
    </row>
    <row r="2709" spans="4:12">
      <c r="D2709" s="95"/>
      <c r="E2709" s="95"/>
      <c r="G2709" s="95"/>
      <c r="I2709" s="95"/>
      <c r="L2709" s="95"/>
    </row>
    <row r="2710" spans="4:12">
      <c r="D2710" s="95"/>
      <c r="E2710" s="95"/>
      <c r="G2710" s="95"/>
      <c r="I2710" s="95"/>
      <c r="L2710" s="95"/>
    </row>
    <row r="2711" spans="4:12">
      <c r="D2711" s="95"/>
      <c r="E2711" s="95"/>
      <c r="G2711" s="95"/>
      <c r="I2711" s="95"/>
      <c r="L2711" s="95"/>
    </row>
    <row r="2712" spans="4:12">
      <c r="D2712" s="95"/>
      <c r="E2712" s="95"/>
      <c r="G2712" s="95"/>
      <c r="I2712" s="95"/>
      <c r="L2712" s="95"/>
    </row>
    <row r="2713" spans="4:12">
      <c r="D2713" s="95"/>
      <c r="E2713" s="95"/>
      <c r="G2713" s="95"/>
      <c r="I2713" s="95"/>
      <c r="L2713" s="95"/>
    </row>
    <row r="2714" spans="4:12">
      <c r="D2714" s="95"/>
      <c r="E2714" s="95"/>
      <c r="G2714" s="95"/>
      <c r="I2714" s="95"/>
      <c r="L2714" s="95"/>
    </row>
    <row r="2715" spans="4:12">
      <c r="D2715" s="95"/>
      <c r="E2715" s="95"/>
      <c r="G2715" s="95"/>
      <c r="I2715" s="95"/>
      <c r="L2715" s="95"/>
    </row>
    <row r="2716" spans="4:12">
      <c r="D2716" s="95"/>
      <c r="E2716" s="95"/>
      <c r="G2716" s="95"/>
      <c r="I2716" s="95"/>
      <c r="L2716" s="95"/>
    </row>
    <row r="2717" spans="4:12">
      <c r="D2717" s="95"/>
      <c r="E2717" s="95"/>
      <c r="G2717" s="95"/>
      <c r="I2717" s="95"/>
      <c r="L2717" s="95"/>
    </row>
    <row r="2718" spans="4:12">
      <c r="D2718" s="95"/>
      <c r="E2718" s="95"/>
      <c r="G2718" s="95"/>
      <c r="I2718" s="95"/>
      <c r="L2718" s="95"/>
    </row>
    <row r="2719" spans="4:12">
      <c r="D2719" s="95"/>
      <c r="E2719" s="95"/>
      <c r="G2719" s="95"/>
      <c r="I2719" s="95"/>
      <c r="L2719" s="95"/>
    </row>
    <row r="2720" spans="4:12">
      <c r="D2720" s="95"/>
      <c r="E2720" s="95"/>
      <c r="G2720" s="95"/>
      <c r="I2720" s="95"/>
      <c r="L2720" s="95"/>
    </row>
    <row r="2721" spans="4:12">
      <c r="D2721" s="95"/>
      <c r="E2721" s="95"/>
      <c r="G2721" s="95"/>
      <c r="I2721" s="95"/>
      <c r="L2721" s="95"/>
    </row>
    <row r="2722" spans="4:12">
      <c r="D2722" s="95"/>
      <c r="E2722" s="95"/>
      <c r="G2722" s="95"/>
      <c r="I2722" s="95"/>
      <c r="L2722" s="95"/>
    </row>
    <row r="2723" spans="4:12">
      <c r="D2723" s="95"/>
      <c r="E2723" s="95"/>
      <c r="G2723" s="95"/>
      <c r="I2723" s="95"/>
      <c r="L2723" s="95"/>
    </row>
    <row r="2724" spans="4:12">
      <c r="D2724" s="95"/>
      <c r="E2724" s="95"/>
      <c r="G2724" s="95"/>
      <c r="I2724" s="95"/>
      <c r="L2724" s="95"/>
    </row>
    <row r="2725" spans="4:12">
      <c r="D2725" s="95"/>
      <c r="E2725" s="95"/>
      <c r="G2725" s="95"/>
      <c r="I2725" s="95"/>
      <c r="L2725" s="95"/>
    </row>
    <row r="2726" spans="4:12">
      <c r="D2726" s="95"/>
      <c r="E2726" s="95"/>
      <c r="G2726" s="95"/>
      <c r="I2726" s="95"/>
      <c r="L2726" s="95"/>
    </row>
    <row r="2727" spans="4:12">
      <c r="D2727" s="95"/>
      <c r="E2727" s="95"/>
      <c r="G2727" s="95"/>
      <c r="I2727" s="95"/>
      <c r="L2727" s="95"/>
    </row>
    <row r="2728" spans="4:12">
      <c r="D2728" s="95"/>
      <c r="E2728" s="95"/>
      <c r="G2728" s="95"/>
      <c r="I2728" s="95"/>
      <c r="L2728" s="95"/>
    </row>
    <row r="2729" spans="4:12">
      <c r="D2729" s="95"/>
      <c r="E2729" s="95"/>
      <c r="G2729" s="95"/>
      <c r="I2729" s="95"/>
      <c r="L2729" s="95"/>
    </row>
    <row r="2730" spans="4:12">
      <c r="D2730" s="95"/>
      <c r="E2730" s="95"/>
      <c r="G2730" s="95"/>
      <c r="I2730" s="95"/>
      <c r="L2730" s="95"/>
    </row>
    <row r="2731" spans="4:12">
      <c r="D2731" s="95"/>
      <c r="E2731" s="95"/>
      <c r="G2731" s="95"/>
      <c r="I2731" s="95"/>
      <c r="L2731" s="95"/>
    </row>
    <row r="2732" spans="4:12">
      <c r="D2732" s="95"/>
      <c r="E2732" s="95"/>
      <c r="G2732" s="95"/>
      <c r="I2732" s="95"/>
      <c r="L2732" s="95"/>
    </row>
    <row r="2733" spans="4:12">
      <c r="D2733" s="95"/>
      <c r="E2733" s="95"/>
      <c r="G2733" s="95"/>
      <c r="I2733" s="95"/>
      <c r="L2733" s="95"/>
    </row>
    <row r="2734" spans="4:12">
      <c r="D2734" s="95"/>
      <c r="E2734" s="95"/>
      <c r="G2734" s="95"/>
      <c r="I2734" s="95"/>
      <c r="L2734" s="95"/>
    </row>
    <row r="2735" spans="4:12">
      <c r="D2735" s="95"/>
      <c r="E2735" s="95"/>
      <c r="G2735" s="95"/>
      <c r="I2735" s="95"/>
      <c r="L2735" s="95"/>
    </row>
    <row r="2736" spans="4:12">
      <c r="D2736" s="95"/>
      <c r="E2736" s="95"/>
      <c r="G2736" s="95"/>
      <c r="I2736" s="95"/>
      <c r="L2736" s="95"/>
    </row>
    <row r="2737" spans="4:12">
      <c r="D2737" s="95"/>
      <c r="E2737" s="95"/>
      <c r="G2737" s="95"/>
      <c r="I2737" s="95"/>
      <c r="L2737" s="95"/>
    </row>
    <row r="2738" spans="4:12">
      <c r="D2738" s="95"/>
      <c r="E2738" s="95"/>
      <c r="G2738" s="95"/>
      <c r="I2738" s="95"/>
      <c r="L2738" s="95"/>
    </row>
    <row r="2739" spans="4:12">
      <c r="D2739" s="95"/>
      <c r="E2739" s="95"/>
      <c r="G2739" s="95"/>
      <c r="I2739" s="95"/>
      <c r="L2739" s="95"/>
    </row>
    <row r="2740" spans="4:12">
      <c r="D2740" s="95"/>
      <c r="E2740" s="95"/>
      <c r="G2740" s="95"/>
      <c r="I2740" s="95"/>
      <c r="L2740" s="95"/>
    </row>
    <row r="2741" spans="4:12">
      <c r="D2741" s="95"/>
      <c r="E2741" s="95"/>
      <c r="G2741" s="95"/>
      <c r="I2741" s="95"/>
      <c r="L2741" s="95"/>
    </row>
    <row r="2742" spans="4:12">
      <c r="D2742" s="95"/>
      <c r="E2742" s="95"/>
      <c r="G2742" s="95"/>
      <c r="I2742" s="95"/>
      <c r="L2742" s="95"/>
    </row>
    <row r="2743" spans="4:12">
      <c r="D2743" s="95"/>
      <c r="E2743" s="95"/>
      <c r="G2743" s="95"/>
      <c r="I2743" s="95"/>
      <c r="L2743" s="95"/>
    </row>
    <row r="2744" spans="4:12">
      <c r="D2744" s="95"/>
      <c r="E2744" s="95"/>
      <c r="G2744" s="95"/>
      <c r="I2744" s="95"/>
      <c r="L2744" s="95"/>
    </row>
    <row r="2745" spans="4:12">
      <c r="D2745" s="95"/>
      <c r="E2745" s="95"/>
      <c r="G2745" s="95"/>
      <c r="I2745" s="95"/>
      <c r="L2745" s="95"/>
    </row>
    <row r="2746" spans="4:12">
      <c r="D2746" s="95"/>
      <c r="E2746" s="95"/>
      <c r="G2746" s="95"/>
      <c r="I2746" s="95"/>
      <c r="L2746" s="95"/>
    </row>
    <row r="2747" spans="4:12">
      <c r="D2747" s="95"/>
      <c r="E2747" s="95"/>
      <c r="G2747" s="95"/>
      <c r="I2747" s="95"/>
      <c r="L2747" s="95"/>
    </row>
    <row r="2748" spans="4:12">
      <c r="D2748" s="95"/>
      <c r="E2748" s="95"/>
      <c r="G2748" s="95"/>
      <c r="I2748" s="95"/>
      <c r="L2748" s="95"/>
    </row>
    <row r="2749" spans="4:12">
      <c r="D2749" s="95"/>
      <c r="E2749" s="95"/>
      <c r="G2749" s="95"/>
      <c r="I2749" s="95"/>
      <c r="L2749" s="95"/>
    </row>
    <row r="2750" spans="4:12">
      <c r="D2750" s="95"/>
      <c r="E2750" s="95"/>
      <c r="G2750" s="95"/>
      <c r="I2750" s="95"/>
      <c r="L2750" s="95"/>
    </row>
    <row r="2751" spans="4:12">
      <c r="D2751" s="95"/>
      <c r="E2751" s="95"/>
      <c r="G2751" s="95"/>
      <c r="I2751" s="95"/>
      <c r="L2751" s="95"/>
    </row>
    <row r="2752" spans="4:12">
      <c r="D2752" s="95"/>
      <c r="E2752" s="95"/>
      <c r="G2752" s="95"/>
      <c r="I2752" s="95"/>
      <c r="L2752" s="95"/>
    </row>
    <row r="2753" spans="4:12">
      <c r="D2753" s="95"/>
      <c r="E2753" s="95"/>
      <c r="G2753" s="95"/>
      <c r="I2753" s="95"/>
      <c r="L2753" s="95"/>
    </row>
    <row r="2754" spans="4:12">
      <c r="D2754" s="95"/>
      <c r="E2754" s="95"/>
      <c r="G2754" s="95"/>
      <c r="I2754" s="95"/>
      <c r="L2754" s="95"/>
    </row>
    <row r="2755" spans="4:12">
      <c r="D2755" s="95"/>
      <c r="E2755" s="95"/>
      <c r="G2755" s="95"/>
      <c r="I2755" s="95"/>
      <c r="L2755" s="95"/>
    </row>
    <row r="2756" spans="4:12">
      <c r="D2756" s="95"/>
      <c r="E2756" s="95"/>
      <c r="G2756" s="95"/>
      <c r="I2756" s="95"/>
      <c r="L2756" s="95"/>
    </row>
    <row r="2757" spans="4:12">
      <c r="D2757" s="95"/>
      <c r="E2757" s="95"/>
      <c r="G2757" s="95"/>
      <c r="I2757" s="95"/>
      <c r="L2757" s="95"/>
    </row>
    <row r="2758" spans="4:12">
      <c r="D2758" s="95"/>
      <c r="E2758" s="95"/>
      <c r="G2758" s="95"/>
      <c r="I2758" s="95"/>
      <c r="L2758" s="95"/>
    </row>
    <row r="2759" spans="4:12">
      <c r="D2759" s="95"/>
      <c r="E2759" s="95"/>
      <c r="G2759" s="95"/>
      <c r="I2759" s="95"/>
      <c r="L2759" s="95"/>
    </row>
    <row r="2760" spans="4:12">
      <c r="D2760" s="95"/>
      <c r="E2760" s="95"/>
      <c r="G2760" s="95"/>
      <c r="I2760" s="95"/>
      <c r="L2760" s="95"/>
    </row>
    <row r="2761" spans="4:12">
      <c r="D2761" s="95"/>
      <c r="E2761" s="95"/>
      <c r="G2761" s="95"/>
      <c r="I2761" s="95"/>
      <c r="L2761" s="95"/>
    </row>
    <row r="2762" spans="4:12">
      <c r="D2762" s="95"/>
      <c r="E2762" s="95"/>
      <c r="G2762" s="95"/>
      <c r="I2762" s="95"/>
      <c r="L2762" s="95"/>
    </row>
    <row r="2763" spans="4:12">
      <c r="D2763" s="95"/>
      <c r="E2763" s="95"/>
      <c r="G2763" s="95"/>
      <c r="I2763" s="95"/>
      <c r="L2763" s="95"/>
    </row>
    <row r="2764" spans="4:12">
      <c r="D2764" s="95"/>
      <c r="E2764" s="95"/>
      <c r="G2764" s="95"/>
      <c r="I2764" s="95"/>
      <c r="L2764" s="95"/>
    </row>
    <row r="2765" spans="4:12">
      <c r="D2765" s="95"/>
      <c r="E2765" s="95"/>
      <c r="G2765" s="95"/>
      <c r="I2765" s="95"/>
      <c r="L2765" s="95"/>
    </row>
    <row r="2766" spans="4:12">
      <c r="D2766" s="95"/>
      <c r="E2766" s="95"/>
      <c r="G2766" s="95"/>
      <c r="I2766" s="95"/>
      <c r="L2766" s="95"/>
    </row>
    <row r="2767" spans="4:12">
      <c r="D2767" s="95"/>
      <c r="E2767" s="95"/>
      <c r="G2767" s="95"/>
      <c r="I2767" s="95"/>
      <c r="L2767" s="95"/>
    </row>
    <row r="2768" spans="4:12">
      <c r="D2768" s="95"/>
      <c r="E2768" s="95"/>
      <c r="G2768" s="95"/>
      <c r="I2768" s="95"/>
      <c r="L2768" s="95"/>
    </row>
    <row r="2769" spans="4:12">
      <c r="D2769" s="95"/>
      <c r="E2769" s="95"/>
      <c r="G2769" s="95"/>
      <c r="I2769" s="95"/>
      <c r="L2769" s="95"/>
    </row>
    <row r="2770" spans="4:12">
      <c r="D2770" s="95"/>
      <c r="E2770" s="95"/>
      <c r="G2770" s="95"/>
      <c r="I2770" s="95"/>
      <c r="L2770" s="95"/>
    </row>
    <row r="2771" spans="4:12">
      <c r="D2771" s="95"/>
      <c r="E2771" s="95"/>
      <c r="G2771" s="95"/>
      <c r="I2771" s="95"/>
      <c r="L2771" s="95"/>
    </row>
    <row r="2772" spans="4:12">
      <c r="D2772" s="95"/>
      <c r="E2772" s="95"/>
      <c r="G2772" s="95"/>
      <c r="I2772" s="95"/>
      <c r="L2772" s="95"/>
    </row>
    <row r="2773" spans="4:12">
      <c r="D2773" s="95"/>
      <c r="E2773" s="95"/>
      <c r="G2773" s="95"/>
      <c r="I2773" s="95"/>
      <c r="L2773" s="95"/>
    </row>
    <row r="2774" spans="4:12">
      <c r="D2774" s="95"/>
      <c r="E2774" s="95"/>
      <c r="G2774" s="95"/>
      <c r="I2774" s="95"/>
      <c r="L2774" s="95"/>
    </row>
    <row r="2775" spans="4:12">
      <c r="D2775" s="95"/>
      <c r="E2775" s="95"/>
      <c r="G2775" s="95"/>
      <c r="I2775" s="95"/>
      <c r="L2775" s="95"/>
    </row>
    <row r="2776" spans="4:12">
      <c r="D2776" s="95"/>
      <c r="E2776" s="95"/>
      <c r="G2776" s="95"/>
      <c r="I2776" s="95"/>
      <c r="L2776" s="95"/>
    </row>
    <row r="2777" spans="4:12">
      <c r="D2777" s="95"/>
      <c r="E2777" s="95"/>
      <c r="G2777" s="95"/>
      <c r="I2777" s="95"/>
      <c r="L2777" s="95"/>
    </row>
    <row r="2778" spans="4:12">
      <c r="D2778" s="95"/>
      <c r="E2778" s="95"/>
      <c r="G2778" s="95"/>
      <c r="I2778" s="95"/>
      <c r="L2778" s="95"/>
    </row>
    <row r="2779" spans="4:12">
      <c r="D2779" s="95"/>
      <c r="E2779" s="95"/>
      <c r="G2779" s="95"/>
      <c r="I2779" s="95"/>
      <c r="L2779" s="95"/>
    </row>
    <row r="2780" spans="4:12">
      <c r="D2780" s="95"/>
      <c r="E2780" s="95"/>
      <c r="G2780" s="95"/>
      <c r="I2780" s="95"/>
      <c r="L2780" s="95"/>
    </row>
    <row r="2781" spans="4:12">
      <c r="D2781" s="95"/>
      <c r="E2781" s="95"/>
      <c r="G2781" s="95"/>
      <c r="I2781" s="95"/>
      <c r="L2781" s="95"/>
    </row>
    <row r="2782" spans="4:12">
      <c r="D2782" s="95"/>
      <c r="E2782" s="95"/>
      <c r="G2782" s="95"/>
      <c r="I2782" s="95"/>
      <c r="L2782" s="95"/>
    </row>
    <row r="2783" spans="4:12">
      <c r="D2783" s="95"/>
      <c r="E2783" s="95"/>
      <c r="G2783" s="95"/>
      <c r="I2783" s="95"/>
      <c r="L2783" s="95"/>
    </row>
    <row r="2784" spans="4:12">
      <c r="D2784" s="95"/>
      <c r="E2784" s="95"/>
      <c r="G2784" s="95"/>
      <c r="I2784" s="95"/>
      <c r="L2784" s="95"/>
    </row>
    <row r="2785" spans="4:12">
      <c r="D2785" s="95"/>
      <c r="E2785" s="95"/>
      <c r="G2785" s="95"/>
      <c r="I2785" s="95"/>
      <c r="L2785" s="95"/>
    </row>
    <row r="2786" spans="4:12">
      <c r="D2786" s="95"/>
      <c r="E2786" s="95"/>
      <c r="G2786" s="95"/>
      <c r="I2786" s="95"/>
      <c r="L2786" s="95"/>
    </row>
    <row r="2787" spans="4:12">
      <c r="D2787" s="95"/>
      <c r="E2787" s="95"/>
      <c r="G2787" s="95"/>
      <c r="I2787" s="95"/>
      <c r="L2787" s="95"/>
    </row>
    <row r="2788" spans="4:12">
      <c r="D2788" s="95"/>
      <c r="E2788" s="95"/>
      <c r="G2788" s="95"/>
      <c r="I2788" s="95"/>
      <c r="L2788" s="95"/>
    </row>
    <row r="2789" spans="4:12">
      <c r="D2789" s="95"/>
      <c r="E2789" s="95"/>
      <c r="G2789" s="95"/>
      <c r="I2789" s="95"/>
      <c r="L2789" s="95"/>
    </row>
    <row r="2790" spans="4:12">
      <c r="D2790" s="95"/>
      <c r="E2790" s="95"/>
      <c r="G2790" s="95"/>
      <c r="I2790" s="95"/>
      <c r="L2790" s="95"/>
    </row>
    <row r="2791" spans="4:12">
      <c r="D2791" s="95"/>
      <c r="E2791" s="95"/>
      <c r="G2791" s="95"/>
      <c r="I2791" s="95"/>
      <c r="L2791" s="95"/>
    </row>
    <row r="2792" spans="4:12">
      <c r="D2792" s="95"/>
      <c r="E2792" s="95"/>
      <c r="G2792" s="95"/>
      <c r="I2792" s="95"/>
      <c r="L2792" s="95"/>
    </row>
    <row r="2793" spans="4:12">
      <c r="D2793" s="95"/>
      <c r="E2793" s="95"/>
      <c r="G2793" s="95"/>
      <c r="I2793" s="95"/>
      <c r="L2793" s="95"/>
    </row>
    <row r="2794" spans="4:12">
      <c r="D2794" s="95"/>
      <c r="E2794" s="95"/>
      <c r="G2794" s="95"/>
      <c r="I2794" s="95"/>
      <c r="L2794" s="95"/>
    </row>
    <row r="2795" spans="4:12">
      <c r="D2795" s="95"/>
      <c r="E2795" s="95"/>
      <c r="G2795" s="95"/>
      <c r="I2795" s="95"/>
      <c r="L2795" s="95"/>
    </row>
    <row r="2796" spans="4:12">
      <c r="D2796" s="95"/>
      <c r="E2796" s="95"/>
      <c r="G2796" s="95"/>
      <c r="I2796" s="95"/>
      <c r="L2796" s="95"/>
    </row>
    <row r="2797" spans="4:12">
      <c r="D2797" s="95"/>
      <c r="E2797" s="95"/>
      <c r="G2797" s="95"/>
      <c r="I2797" s="95"/>
      <c r="L2797" s="95"/>
    </row>
    <row r="2798" spans="4:12">
      <c r="D2798" s="95"/>
      <c r="E2798" s="95"/>
      <c r="G2798" s="95"/>
      <c r="I2798" s="95"/>
      <c r="L2798" s="95"/>
    </row>
    <row r="2799" spans="4:12">
      <c r="D2799" s="95"/>
      <c r="E2799" s="95"/>
      <c r="G2799" s="95"/>
      <c r="I2799" s="95"/>
      <c r="L2799" s="95"/>
    </row>
    <row r="2800" spans="4:12">
      <c r="D2800" s="95"/>
      <c r="E2800" s="95"/>
      <c r="G2800" s="95"/>
      <c r="I2800" s="95"/>
      <c r="L2800" s="95"/>
    </row>
    <row r="2801" spans="4:12">
      <c r="D2801" s="95"/>
      <c r="E2801" s="95"/>
      <c r="G2801" s="95"/>
      <c r="I2801" s="95"/>
      <c r="L2801" s="95"/>
    </row>
    <row r="2802" spans="4:12">
      <c r="D2802" s="95"/>
      <c r="E2802" s="95"/>
      <c r="G2802" s="95"/>
      <c r="I2802" s="95"/>
      <c r="L2802" s="95"/>
    </row>
    <row r="2803" spans="4:12">
      <c r="D2803" s="95"/>
      <c r="E2803" s="95"/>
      <c r="G2803" s="95"/>
      <c r="I2803" s="95"/>
      <c r="L2803" s="95"/>
    </row>
    <row r="2804" spans="4:12">
      <c r="D2804" s="95"/>
      <c r="E2804" s="95"/>
      <c r="G2804" s="95"/>
      <c r="I2804" s="95"/>
      <c r="L2804" s="95"/>
    </row>
    <row r="2805" spans="4:12">
      <c r="D2805" s="95"/>
      <c r="E2805" s="95"/>
      <c r="G2805" s="95"/>
      <c r="I2805" s="95"/>
      <c r="L2805" s="95"/>
    </row>
    <row r="2806" spans="4:12">
      <c r="D2806" s="95"/>
      <c r="E2806" s="95"/>
      <c r="G2806" s="95"/>
      <c r="I2806" s="95"/>
      <c r="L2806" s="95"/>
    </row>
    <row r="2807" spans="4:12">
      <c r="D2807" s="95"/>
      <c r="E2807" s="95"/>
      <c r="G2807" s="95"/>
      <c r="I2807" s="95"/>
      <c r="L2807" s="95"/>
    </row>
    <row r="2808" spans="4:12">
      <c r="D2808" s="95"/>
      <c r="E2808" s="95"/>
      <c r="G2808" s="95"/>
      <c r="I2808" s="95"/>
      <c r="L2808" s="95"/>
    </row>
    <row r="2809" spans="4:12">
      <c r="D2809" s="95"/>
      <c r="E2809" s="95"/>
      <c r="G2809" s="95"/>
      <c r="I2809" s="95"/>
      <c r="L2809" s="95"/>
    </row>
    <row r="2810" spans="4:12">
      <c r="D2810" s="95"/>
      <c r="E2810" s="95"/>
      <c r="G2810" s="95"/>
      <c r="I2810" s="95"/>
      <c r="L2810" s="95"/>
    </row>
    <row r="2811" spans="4:12">
      <c r="D2811" s="95"/>
      <c r="E2811" s="95"/>
      <c r="G2811" s="95"/>
      <c r="I2811" s="95"/>
      <c r="L2811" s="95"/>
    </row>
    <row r="2812" spans="4:12">
      <c r="D2812" s="95"/>
      <c r="E2812" s="95"/>
      <c r="G2812" s="95"/>
      <c r="I2812" s="95"/>
      <c r="L2812" s="95"/>
    </row>
    <row r="2813" spans="4:12">
      <c r="D2813" s="95"/>
      <c r="E2813" s="95"/>
      <c r="G2813" s="95"/>
      <c r="I2813" s="95"/>
      <c r="L2813" s="95"/>
    </row>
    <row r="2814" spans="4:12">
      <c r="D2814" s="95"/>
      <c r="E2814" s="95"/>
      <c r="G2814" s="95"/>
      <c r="I2814" s="95"/>
      <c r="L2814" s="95"/>
    </row>
    <row r="2815" spans="4:12">
      <c r="D2815" s="95"/>
      <c r="E2815" s="95"/>
      <c r="G2815" s="95"/>
      <c r="I2815" s="95"/>
      <c r="L2815" s="95"/>
    </row>
    <row r="2816" spans="4:12">
      <c r="D2816" s="95"/>
      <c r="E2816" s="95"/>
      <c r="G2816" s="95"/>
      <c r="I2816" s="95"/>
      <c r="L2816" s="95"/>
    </row>
    <row r="2817" spans="4:12">
      <c r="D2817" s="95"/>
      <c r="E2817" s="95"/>
      <c r="G2817" s="95"/>
      <c r="I2817" s="95"/>
      <c r="L2817" s="95"/>
    </row>
    <row r="2818" spans="4:12">
      <c r="D2818" s="95"/>
      <c r="E2818" s="95"/>
      <c r="G2818" s="95"/>
      <c r="I2818" s="95"/>
      <c r="L2818" s="95"/>
    </row>
    <row r="2819" spans="4:12">
      <c r="D2819" s="95"/>
      <c r="E2819" s="95"/>
      <c r="G2819" s="95"/>
      <c r="I2819" s="95"/>
      <c r="L2819" s="95"/>
    </row>
    <row r="2820" spans="4:12">
      <c r="D2820" s="95"/>
      <c r="E2820" s="95"/>
      <c r="G2820" s="95"/>
      <c r="I2820" s="95"/>
      <c r="L2820" s="95"/>
    </row>
    <row r="2821" spans="4:12">
      <c r="D2821" s="95"/>
      <c r="E2821" s="95"/>
      <c r="G2821" s="95"/>
      <c r="I2821" s="95"/>
      <c r="L2821" s="95"/>
    </row>
    <row r="2822" spans="4:12">
      <c r="D2822" s="95"/>
      <c r="E2822" s="95"/>
      <c r="G2822" s="95"/>
      <c r="I2822" s="95"/>
      <c r="L2822" s="95"/>
    </row>
    <row r="2823" spans="4:12">
      <c r="D2823" s="95"/>
      <c r="E2823" s="95"/>
      <c r="G2823" s="95"/>
      <c r="I2823" s="95"/>
      <c r="L2823" s="95"/>
    </row>
    <row r="2824" spans="4:12">
      <c r="D2824" s="95"/>
      <c r="E2824" s="95"/>
      <c r="G2824" s="95"/>
      <c r="I2824" s="95"/>
      <c r="L2824" s="95"/>
    </row>
    <row r="2825" spans="4:12">
      <c r="D2825" s="95"/>
      <c r="E2825" s="95"/>
      <c r="G2825" s="95"/>
      <c r="I2825" s="95"/>
      <c r="L2825" s="95"/>
    </row>
    <row r="2826" spans="4:12">
      <c r="D2826" s="95"/>
      <c r="E2826" s="95"/>
      <c r="G2826" s="95"/>
      <c r="I2826" s="95"/>
      <c r="L2826" s="95"/>
    </row>
    <row r="2827" spans="4:12">
      <c r="D2827" s="95"/>
      <c r="E2827" s="95"/>
      <c r="G2827" s="95"/>
      <c r="I2827" s="95"/>
      <c r="L2827" s="95"/>
    </row>
    <row r="2828" spans="4:12">
      <c r="D2828" s="95"/>
      <c r="E2828" s="95"/>
      <c r="G2828" s="95"/>
      <c r="I2828" s="95"/>
      <c r="L2828" s="95"/>
    </row>
    <row r="2829" spans="4:12">
      <c r="D2829" s="95"/>
      <c r="E2829" s="95"/>
      <c r="G2829" s="95"/>
      <c r="I2829" s="95"/>
      <c r="L2829" s="95"/>
    </row>
    <row r="2830" spans="4:12">
      <c r="D2830" s="95"/>
      <c r="E2830" s="95"/>
      <c r="G2830" s="95"/>
      <c r="I2830" s="95"/>
      <c r="L2830" s="95"/>
    </row>
    <row r="2831" spans="4:12">
      <c r="D2831" s="95"/>
      <c r="E2831" s="95"/>
      <c r="G2831" s="95"/>
      <c r="I2831" s="95"/>
      <c r="L2831" s="95"/>
    </row>
    <row r="2832" spans="4:12">
      <c r="D2832" s="95"/>
      <c r="E2832" s="95"/>
      <c r="G2832" s="95"/>
      <c r="I2832" s="95"/>
      <c r="L2832" s="95"/>
    </row>
    <row r="2833" spans="4:12">
      <c r="D2833" s="95"/>
      <c r="E2833" s="95"/>
      <c r="G2833" s="95"/>
      <c r="I2833" s="95"/>
      <c r="L2833" s="95"/>
    </row>
    <row r="2834" spans="4:12">
      <c r="D2834" s="95"/>
      <c r="E2834" s="95"/>
      <c r="G2834" s="95"/>
      <c r="I2834" s="95"/>
      <c r="L2834" s="95"/>
    </row>
    <row r="2835" spans="4:12">
      <c r="D2835" s="95"/>
      <c r="E2835" s="95"/>
      <c r="G2835" s="95"/>
      <c r="I2835" s="95"/>
      <c r="L2835" s="95"/>
    </row>
    <row r="2836" spans="4:12">
      <c r="D2836" s="95"/>
      <c r="E2836" s="95"/>
      <c r="G2836" s="95"/>
      <c r="I2836" s="95"/>
      <c r="L2836" s="95"/>
    </row>
    <row r="2837" spans="4:12">
      <c r="D2837" s="95"/>
      <c r="E2837" s="95"/>
      <c r="G2837" s="95"/>
      <c r="I2837" s="95"/>
      <c r="L2837" s="95"/>
    </row>
    <row r="2838" spans="4:12">
      <c r="D2838" s="95"/>
      <c r="E2838" s="95"/>
      <c r="G2838" s="95"/>
      <c r="I2838" s="95"/>
      <c r="L2838" s="95"/>
    </row>
    <row r="2839" spans="4:12">
      <c r="D2839" s="95"/>
      <c r="E2839" s="95"/>
      <c r="G2839" s="95"/>
      <c r="I2839" s="95"/>
      <c r="L2839" s="95"/>
    </row>
    <row r="2840" spans="4:12">
      <c r="D2840" s="95"/>
      <c r="E2840" s="95"/>
      <c r="G2840" s="95"/>
      <c r="I2840" s="95"/>
      <c r="L2840" s="95"/>
    </row>
    <row r="2841" spans="4:12">
      <c r="D2841" s="95"/>
      <c r="E2841" s="95"/>
      <c r="G2841" s="95"/>
      <c r="I2841" s="95"/>
      <c r="L2841" s="95"/>
    </row>
    <row r="2842" spans="4:12">
      <c r="D2842" s="95"/>
      <c r="E2842" s="95"/>
      <c r="G2842" s="95"/>
      <c r="I2842" s="95"/>
      <c r="L2842" s="95"/>
    </row>
    <row r="2843" spans="4:12">
      <c r="D2843" s="95"/>
      <c r="E2843" s="95"/>
      <c r="G2843" s="95"/>
      <c r="I2843" s="95"/>
      <c r="L2843" s="95"/>
    </row>
    <row r="2844" spans="4:12">
      <c r="D2844" s="95"/>
      <c r="E2844" s="95"/>
      <c r="G2844" s="95"/>
      <c r="I2844" s="95"/>
      <c r="L2844" s="95"/>
    </row>
    <row r="2845" spans="4:12">
      <c r="D2845" s="95"/>
      <c r="E2845" s="95"/>
      <c r="G2845" s="95"/>
      <c r="I2845" s="95"/>
      <c r="L2845" s="95"/>
    </row>
    <row r="2846" spans="4:12">
      <c r="D2846" s="95"/>
      <c r="E2846" s="95"/>
      <c r="G2846" s="95"/>
      <c r="I2846" s="95"/>
      <c r="L2846" s="95"/>
    </row>
    <row r="2847" spans="4:12">
      <c r="D2847" s="95"/>
      <c r="E2847" s="95"/>
      <c r="G2847" s="95"/>
      <c r="I2847" s="95"/>
      <c r="L2847" s="95"/>
    </row>
    <row r="2848" spans="4:12">
      <c r="D2848" s="95"/>
      <c r="E2848" s="95"/>
      <c r="G2848" s="95"/>
      <c r="I2848" s="95"/>
      <c r="L2848" s="95"/>
    </row>
    <row r="2849" spans="4:12">
      <c r="D2849" s="95"/>
      <c r="E2849" s="95"/>
      <c r="G2849" s="95"/>
      <c r="I2849" s="95"/>
      <c r="L2849" s="95"/>
    </row>
    <row r="2850" spans="4:12">
      <c r="D2850" s="95"/>
      <c r="E2850" s="95"/>
      <c r="G2850" s="95"/>
      <c r="I2850" s="95"/>
      <c r="L2850" s="95"/>
    </row>
    <row r="2851" spans="4:12">
      <c r="D2851" s="95"/>
      <c r="E2851" s="95"/>
      <c r="G2851" s="95"/>
      <c r="I2851" s="95"/>
      <c r="L2851" s="95"/>
    </row>
    <row r="2852" spans="4:12">
      <c r="D2852" s="95"/>
      <c r="E2852" s="95"/>
      <c r="G2852" s="95"/>
      <c r="I2852" s="95"/>
      <c r="L2852" s="95"/>
    </row>
    <row r="2853" spans="4:12">
      <c r="D2853" s="95"/>
      <c r="E2853" s="95"/>
      <c r="G2853" s="95"/>
      <c r="I2853" s="95"/>
      <c r="L2853" s="95"/>
    </row>
    <row r="2854" spans="4:12">
      <c r="D2854" s="95"/>
      <c r="E2854" s="95"/>
      <c r="G2854" s="95"/>
      <c r="I2854" s="95"/>
      <c r="L2854" s="95"/>
    </row>
    <row r="2855" spans="4:12">
      <c r="D2855" s="95"/>
      <c r="E2855" s="95"/>
      <c r="G2855" s="95"/>
      <c r="I2855" s="95"/>
      <c r="L2855" s="95"/>
    </row>
    <row r="2856" spans="4:12">
      <c r="D2856" s="95"/>
      <c r="E2856" s="95"/>
      <c r="G2856" s="95"/>
      <c r="I2856" s="95"/>
      <c r="L2856" s="95"/>
    </row>
    <row r="2857" spans="4:12">
      <c r="D2857" s="95"/>
      <c r="E2857" s="95"/>
      <c r="G2857" s="95"/>
      <c r="I2857" s="95"/>
      <c r="L2857" s="95"/>
    </row>
    <row r="2858" spans="4:12">
      <c r="D2858" s="95"/>
      <c r="E2858" s="95"/>
      <c r="G2858" s="95"/>
      <c r="I2858" s="95"/>
      <c r="L2858" s="95"/>
    </row>
    <row r="2859" spans="4:12">
      <c r="D2859" s="95"/>
      <c r="E2859" s="95"/>
      <c r="G2859" s="95"/>
      <c r="I2859" s="95"/>
      <c r="L2859" s="95"/>
    </row>
    <row r="2860" spans="4:12">
      <c r="D2860" s="95"/>
      <c r="E2860" s="95"/>
      <c r="G2860" s="95"/>
      <c r="I2860" s="95"/>
      <c r="L2860" s="95"/>
    </row>
    <row r="2861" spans="4:12">
      <c r="D2861" s="95"/>
      <c r="E2861" s="95"/>
      <c r="G2861" s="95"/>
      <c r="I2861" s="95"/>
      <c r="L2861" s="95"/>
    </row>
    <row r="2862" spans="4:12">
      <c r="D2862" s="95"/>
      <c r="E2862" s="95"/>
      <c r="G2862" s="95"/>
      <c r="I2862" s="95"/>
      <c r="L2862" s="95"/>
    </row>
    <row r="2863" spans="4:12">
      <c r="D2863" s="95"/>
      <c r="E2863" s="95"/>
      <c r="G2863" s="95"/>
      <c r="I2863" s="95"/>
      <c r="L2863" s="95"/>
    </row>
    <row r="2864" spans="4:12">
      <c r="D2864" s="95"/>
      <c r="E2864" s="95"/>
      <c r="G2864" s="95"/>
      <c r="I2864" s="95"/>
      <c r="L2864" s="95"/>
    </row>
    <row r="2865" spans="4:12">
      <c r="D2865" s="95"/>
      <c r="E2865" s="95"/>
      <c r="G2865" s="95"/>
      <c r="I2865" s="95"/>
      <c r="L2865" s="95"/>
    </row>
    <row r="2866" spans="4:12">
      <c r="D2866" s="95"/>
      <c r="E2866" s="95"/>
      <c r="G2866" s="95"/>
      <c r="I2866" s="95"/>
      <c r="L2866" s="95"/>
    </row>
    <row r="2867" spans="4:12">
      <c r="D2867" s="95"/>
      <c r="E2867" s="95"/>
      <c r="G2867" s="95"/>
      <c r="I2867" s="95"/>
      <c r="L2867" s="95"/>
    </row>
    <row r="2868" spans="4:12">
      <c r="D2868" s="95"/>
      <c r="E2868" s="95"/>
      <c r="G2868" s="95"/>
      <c r="I2868" s="95"/>
      <c r="L2868" s="95"/>
    </row>
    <row r="2869" spans="4:12">
      <c r="D2869" s="95"/>
      <c r="E2869" s="95"/>
      <c r="G2869" s="95"/>
      <c r="I2869" s="95"/>
      <c r="L2869" s="95"/>
    </row>
    <row r="2870" spans="4:12">
      <c r="D2870" s="95"/>
      <c r="E2870" s="95"/>
      <c r="G2870" s="95"/>
      <c r="I2870" s="95"/>
      <c r="L2870" s="95"/>
    </row>
    <row r="2871" spans="4:12">
      <c r="D2871" s="95"/>
      <c r="E2871" s="95"/>
      <c r="G2871" s="95"/>
      <c r="I2871" s="95"/>
      <c r="L2871" s="95"/>
    </row>
    <row r="2872" spans="4:12">
      <c r="D2872" s="95"/>
      <c r="E2872" s="95"/>
      <c r="G2872" s="95"/>
      <c r="I2872" s="95"/>
      <c r="L2872" s="95"/>
    </row>
    <row r="2873" spans="4:12">
      <c r="D2873" s="95"/>
      <c r="E2873" s="95"/>
      <c r="G2873" s="95"/>
      <c r="I2873" s="95"/>
      <c r="L2873" s="95"/>
    </row>
    <row r="2874" spans="4:12">
      <c r="D2874" s="95"/>
      <c r="E2874" s="95"/>
      <c r="G2874" s="95"/>
      <c r="I2874" s="95"/>
      <c r="L2874" s="95"/>
    </row>
    <row r="2875" spans="4:12">
      <c r="D2875" s="95"/>
      <c r="E2875" s="95"/>
      <c r="G2875" s="95"/>
      <c r="I2875" s="95"/>
      <c r="L2875" s="95"/>
    </row>
    <row r="2876" spans="4:12">
      <c r="D2876" s="95"/>
      <c r="E2876" s="95"/>
      <c r="G2876" s="95"/>
      <c r="I2876" s="95"/>
      <c r="L2876" s="95"/>
    </row>
    <row r="2877" spans="4:12">
      <c r="D2877" s="95"/>
      <c r="E2877" s="95"/>
      <c r="G2877" s="95"/>
      <c r="I2877" s="95"/>
      <c r="L2877" s="95"/>
    </row>
    <row r="2878" spans="4:12">
      <c r="D2878" s="95"/>
      <c r="E2878" s="95"/>
      <c r="G2878" s="95"/>
      <c r="I2878" s="95"/>
      <c r="L2878" s="95"/>
    </row>
    <row r="2879" spans="4:12">
      <c r="D2879" s="95"/>
      <c r="E2879" s="95"/>
      <c r="G2879" s="95"/>
      <c r="I2879" s="95"/>
      <c r="L2879" s="95"/>
    </row>
    <row r="2880" spans="4:12">
      <c r="D2880" s="95"/>
      <c r="E2880" s="95"/>
      <c r="G2880" s="95"/>
      <c r="I2880" s="95"/>
      <c r="L2880" s="95"/>
    </row>
    <row r="2881" spans="4:12">
      <c r="D2881" s="95"/>
      <c r="E2881" s="95"/>
      <c r="G2881" s="95"/>
      <c r="I2881" s="95"/>
      <c r="L2881" s="95"/>
    </row>
    <row r="2882" spans="4:12">
      <c r="D2882" s="95"/>
      <c r="E2882" s="95"/>
      <c r="G2882" s="95"/>
      <c r="I2882" s="95"/>
      <c r="L2882" s="95"/>
    </row>
    <row r="2883" spans="4:12">
      <c r="D2883" s="95"/>
      <c r="E2883" s="95"/>
      <c r="G2883" s="95"/>
      <c r="I2883" s="95"/>
      <c r="L2883" s="95"/>
    </row>
    <row r="2884" spans="4:12">
      <c r="D2884" s="95"/>
      <c r="E2884" s="95"/>
      <c r="G2884" s="95"/>
      <c r="I2884" s="95"/>
      <c r="L2884" s="95"/>
    </row>
    <row r="2885" spans="4:12">
      <c r="D2885" s="95"/>
      <c r="E2885" s="95"/>
      <c r="G2885" s="95"/>
      <c r="I2885" s="95"/>
      <c r="L2885" s="95"/>
    </row>
    <row r="2886" spans="4:12">
      <c r="D2886" s="95"/>
      <c r="E2886" s="95"/>
      <c r="G2886" s="95"/>
      <c r="I2886" s="95"/>
      <c r="L2886" s="95"/>
    </row>
    <row r="2887" spans="4:12">
      <c r="D2887" s="95"/>
      <c r="E2887" s="95"/>
      <c r="G2887" s="95"/>
      <c r="I2887" s="95"/>
      <c r="L2887" s="95"/>
    </row>
    <row r="2888" spans="4:12">
      <c r="D2888" s="95"/>
      <c r="E2888" s="95"/>
      <c r="G2888" s="95"/>
      <c r="I2888" s="95"/>
      <c r="L2888" s="95"/>
    </row>
    <row r="2889" spans="4:12">
      <c r="D2889" s="95"/>
      <c r="E2889" s="95"/>
      <c r="G2889" s="95"/>
      <c r="I2889" s="95"/>
      <c r="L2889" s="95"/>
    </row>
    <row r="2890" spans="4:12">
      <c r="D2890" s="95"/>
      <c r="E2890" s="95"/>
      <c r="G2890" s="95"/>
      <c r="I2890" s="95"/>
      <c r="L2890" s="95"/>
    </row>
    <row r="2891" spans="4:12">
      <c r="D2891" s="95"/>
      <c r="E2891" s="95"/>
      <c r="G2891" s="95"/>
      <c r="I2891" s="95"/>
      <c r="L2891" s="95"/>
    </row>
    <row r="2892" spans="4:12">
      <c r="D2892" s="95"/>
      <c r="E2892" s="95"/>
      <c r="G2892" s="95"/>
      <c r="I2892" s="95"/>
      <c r="L2892" s="95"/>
    </row>
    <row r="2893" spans="4:12">
      <c r="D2893" s="95"/>
      <c r="E2893" s="95"/>
      <c r="G2893" s="95"/>
      <c r="I2893" s="95"/>
      <c r="L2893" s="95"/>
    </row>
    <row r="2894" spans="4:12">
      <c r="D2894" s="95"/>
      <c r="E2894" s="95"/>
      <c r="G2894" s="95"/>
      <c r="I2894" s="95"/>
      <c r="L2894" s="95"/>
    </row>
    <row r="2895" spans="4:12">
      <c r="D2895" s="95"/>
      <c r="E2895" s="95"/>
      <c r="G2895" s="95"/>
      <c r="I2895" s="95"/>
      <c r="L2895" s="95"/>
    </row>
    <row r="2896" spans="4:12">
      <c r="D2896" s="95"/>
      <c r="E2896" s="95"/>
      <c r="G2896" s="95"/>
      <c r="I2896" s="95"/>
      <c r="L2896" s="95"/>
    </row>
    <row r="2897" spans="4:12">
      <c r="D2897" s="95"/>
      <c r="E2897" s="95"/>
      <c r="G2897" s="95"/>
      <c r="I2897" s="95"/>
      <c r="L2897" s="95"/>
    </row>
    <row r="2898" spans="4:12">
      <c r="D2898" s="95"/>
      <c r="E2898" s="95"/>
      <c r="G2898" s="95"/>
      <c r="I2898" s="95"/>
      <c r="L2898" s="95"/>
    </row>
    <row r="2899" spans="4:12">
      <c r="D2899" s="95"/>
      <c r="E2899" s="95"/>
      <c r="G2899" s="95"/>
      <c r="I2899" s="95"/>
      <c r="L2899" s="95"/>
    </row>
    <row r="2900" spans="4:12">
      <c r="D2900" s="95"/>
      <c r="E2900" s="95"/>
      <c r="G2900" s="95"/>
      <c r="I2900" s="95"/>
      <c r="L2900" s="95"/>
    </row>
    <row r="2901" spans="4:12">
      <c r="D2901" s="95"/>
      <c r="E2901" s="95"/>
      <c r="G2901" s="95"/>
      <c r="I2901" s="95"/>
      <c r="L2901" s="95"/>
    </row>
    <row r="2902" spans="4:12">
      <c r="D2902" s="95"/>
      <c r="E2902" s="95"/>
      <c r="G2902" s="95"/>
      <c r="I2902" s="95"/>
      <c r="L2902" s="95"/>
    </row>
    <row r="2903" spans="4:12">
      <c r="D2903" s="95"/>
      <c r="E2903" s="95"/>
      <c r="G2903" s="95"/>
      <c r="I2903" s="95"/>
      <c r="L2903" s="95"/>
    </row>
    <row r="2904" spans="4:12">
      <c r="D2904" s="95"/>
      <c r="E2904" s="95"/>
      <c r="G2904" s="95"/>
      <c r="I2904" s="95"/>
      <c r="L2904" s="95"/>
    </row>
    <row r="2905" spans="4:12">
      <c r="D2905" s="95"/>
      <c r="E2905" s="95"/>
      <c r="G2905" s="95"/>
      <c r="I2905" s="95"/>
      <c r="L2905" s="95"/>
    </row>
    <row r="2906" spans="4:12">
      <c r="D2906" s="95"/>
      <c r="E2906" s="95"/>
      <c r="G2906" s="95"/>
      <c r="I2906" s="95"/>
      <c r="L2906" s="95"/>
    </row>
    <row r="2907" spans="4:12">
      <c r="D2907" s="95"/>
      <c r="E2907" s="95"/>
      <c r="G2907" s="95"/>
      <c r="I2907" s="95"/>
      <c r="L2907" s="95"/>
    </row>
    <row r="2908" spans="4:12">
      <c r="D2908" s="95"/>
      <c r="E2908" s="95"/>
      <c r="G2908" s="95"/>
      <c r="I2908" s="95"/>
      <c r="L2908" s="95"/>
    </row>
    <row r="2909" spans="4:12">
      <c r="D2909" s="95"/>
      <c r="E2909" s="95"/>
      <c r="G2909" s="95"/>
      <c r="I2909" s="95"/>
      <c r="L2909" s="95"/>
    </row>
    <row r="2910" spans="4:12">
      <c r="D2910" s="95"/>
      <c r="E2910" s="95"/>
      <c r="G2910" s="95"/>
      <c r="I2910" s="95"/>
      <c r="L2910" s="95"/>
    </row>
    <row r="2911" spans="4:12">
      <c r="D2911" s="95"/>
      <c r="E2911" s="95"/>
      <c r="G2911" s="95"/>
      <c r="I2911" s="95"/>
      <c r="L2911" s="95"/>
    </row>
    <row r="2912" spans="4:12">
      <c r="D2912" s="95"/>
      <c r="E2912" s="95"/>
      <c r="G2912" s="95"/>
      <c r="I2912" s="95"/>
      <c r="L2912" s="95"/>
    </row>
    <row r="2913" spans="4:12">
      <c r="D2913" s="95"/>
      <c r="E2913" s="95"/>
      <c r="G2913" s="95"/>
      <c r="I2913" s="95"/>
      <c r="L2913" s="95"/>
    </row>
    <row r="2914" spans="4:12">
      <c r="D2914" s="95"/>
      <c r="E2914" s="95"/>
      <c r="G2914" s="95"/>
      <c r="I2914" s="95"/>
      <c r="L2914" s="95"/>
    </row>
    <row r="2915" spans="4:12">
      <c r="D2915" s="95"/>
      <c r="E2915" s="95"/>
      <c r="G2915" s="95"/>
      <c r="I2915" s="95"/>
      <c r="L2915" s="95"/>
    </row>
    <row r="2916" spans="4:12">
      <c r="D2916" s="95"/>
      <c r="E2916" s="95"/>
      <c r="G2916" s="95"/>
      <c r="I2916" s="95"/>
      <c r="L2916" s="95"/>
    </row>
    <row r="2917" spans="4:12">
      <c r="D2917" s="95"/>
      <c r="E2917" s="95"/>
      <c r="G2917" s="95"/>
      <c r="I2917" s="95"/>
      <c r="L2917" s="95"/>
    </row>
    <row r="2918" spans="4:12">
      <c r="D2918" s="95"/>
      <c r="E2918" s="95"/>
      <c r="G2918" s="95"/>
      <c r="I2918" s="95"/>
      <c r="L2918" s="95"/>
    </row>
    <row r="2919" spans="4:12">
      <c r="D2919" s="95"/>
      <c r="E2919" s="95"/>
      <c r="G2919" s="95"/>
      <c r="I2919" s="95"/>
      <c r="L2919" s="95"/>
    </row>
    <row r="2920" spans="4:12">
      <c r="D2920" s="95"/>
      <c r="E2920" s="95"/>
      <c r="G2920" s="95"/>
      <c r="I2920" s="95"/>
      <c r="L2920" s="95"/>
    </row>
    <row r="2921" spans="4:12">
      <c r="D2921" s="95"/>
      <c r="E2921" s="95"/>
      <c r="G2921" s="95"/>
      <c r="I2921" s="95"/>
      <c r="L2921" s="95"/>
    </row>
    <row r="2922" spans="4:12">
      <c r="D2922" s="95"/>
      <c r="E2922" s="95"/>
      <c r="G2922" s="95"/>
      <c r="I2922" s="95"/>
      <c r="L2922" s="95"/>
    </row>
    <row r="2923" spans="4:12">
      <c r="D2923" s="95"/>
      <c r="E2923" s="95"/>
      <c r="G2923" s="95"/>
      <c r="I2923" s="95"/>
      <c r="L2923" s="95"/>
    </row>
    <row r="2924" spans="4:12">
      <c r="D2924" s="95"/>
      <c r="E2924" s="95"/>
      <c r="G2924" s="95"/>
      <c r="I2924" s="95"/>
      <c r="L2924" s="95"/>
    </row>
    <row r="2925" spans="4:12">
      <c r="D2925" s="95"/>
      <c r="E2925" s="95"/>
      <c r="G2925" s="95"/>
      <c r="I2925" s="95"/>
      <c r="L2925" s="95"/>
    </row>
    <row r="2926" spans="4:12">
      <c r="D2926" s="95"/>
      <c r="E2926" s="95"/>
      <c r="G2926" s="95"/>
      <c r="I2926" s="95"/>
      <c r="L2926" s="95"/>
    </row>
    <row r="2927" spans="4:12">
      <c r="D2927" s="95"/>
      <c r="E2927" s="95"/>
      <c r="G2927" s="95"/>
      <c r="I2927" s="95"/>
      <c r="L2927" s="95"/>
    </row>
    <row r="2928" spans="4:12">
      <c r="D2928" s="95"/>
      <c r="E2928" s="95"/>
      <c r="G2928" s="95"/>
      <c r="I2928" s="95"/>
      <c r="L2928" s="95"/>
    </row>
    <row r="2929" spans="4:12">
      <c r="D2929" s="95"/>
      <c r="E2929" s="95"/>
      <c r="G2929" s="95"/>
      <c r="I2929" s="95"/>
      <c r="L2929" s="95"/>
    </row>
    <row r="2930" spans="4:12">
      <c r="D2930" s="95"/>
      <c r="E2930" s="95"/>
      <c r="G2930" s="95"/>
      <c r="I2930" s="95"/>
      <c r="L2930" s="95"/>
    </row>
    <row r="2931" spans="4:12">
      <c r="D2931" s="95"/>
      <c r="E2931" s="95"/>
      <c r="G2931" s="95"/>
      <c r="I2931" s="95"/>
      <c r="L2931" s="95"/>
    </row>
    <row r="2932" spans="4:12">
      <c r="D2932" s="95"/>
      <c r="E2932" s="95"/>
      <c r="G2932" s="95"/>
      <c r="I2932" s="95"/>
      <c r="L2932" s="95"/>
    </row>
    <row r="2933" spans="4:12">
      <c r="D2933" s="95"/>
      <c r="E2933" s="95"/>
      <c r="G2933" s="95"/>
      <c r="I2933" s="95"/>
      <c r="L2933" s="95"/>
    </row>
    <row r="2934" spans="4:12">
      <c r="D2934" s="95"/>
      <c r="E2934" s="95"/>
      <c r="G2934" s="95"/>
      <c r="I2934" s="95"/>
      <c r="L2934" s="95"/>
    </row>
    <row r="2935" spans="4:12">
      <c r="D2935" s="95"/>
      <c r="E2935" s="95"/>
      <c r="G2935" s="95"/>
      <c r="I2935" s="95"/>
      <c r="L2935" s="95"/>
    </row>
    <row r="2936" spans="4:12">
      <c r="D2936" s="95"/>
      <c r="E2936" s="95"/>
      <c r="G2936" s="95"/>
      <c r="I2936" s="95"/>
      <c r="L2936" s="95"/>
    </row>
    <row r="2937" spans="4:12">
      <c r="D2937" s="95"/>
      <c r="E2937" s="95"/>
      <c r="G2937" s="95"/>
      <c r="I2937" s="95"/>
      <c r="L2937" s="95"/>
    </row>
    <row r="2938" spans="4:12">
      <c r="D2938" s="95"/>
      <c r="E2938" s="95"/>
      <c r="G2938" s="95"/>
      <c r="I2938" s="95"/>
      <c r="L2938" s="95"/>
    </row>
    <row r="2939" spans="4:12">
      <c r="D2939" s="95"/>
      <c r="E2939" s="95"/>
      <c r="G2939" s="95"/>
      <c r="I2939" s="95"/>
      <c r="L2939" s="95"/>
    </row>
    <row r="2940" spans="4:12">
      <c r="D2940" s="95"/>
      <c r="E2940" s="95"/>
      <c r="G2940" s="95"/>
      <c r="I2940" s="95"/>
      <c r="L2940" s="95"/>
    </row>
    <row r="2941" spans="4:12">
      <c r="D2941" s="95"/>
      <c r="E2941" s="95"/>
      <c r="G2941" s="95"/>
      <c r="I2941" s="95"/>
      <c r="L2941" s="95"/>
    </row>
    <row r="2942" spans="4:12">
      <c r="D2942" s="95"/>
      <c r="E2942" s="95"/>
      <c r="G2942" s="95"/>
      <c r="I2942" s="95"/>
      <c r="L2942" s="95"/>
    </row>
    <row r="2943" spans="4:12">
      <c r="D2943" s="95"/>
      <c r="E2943" s="95"/>
      <c r="G2943" s="95"/>
      <c r="I2943" s="95"/>
      <c r="L2943" s="95"/>
    </row>
    <row r="2944" spans="4:12">
      <c r="D2944" s="95"/>
      <c r="E2944" s="95"/>
      <c r="G2944" s="95"/>
      <c r="I2944" s="95"/>
      <c r="L2944" s="95"/>
    </row>
    <row r="2945" spans="4:12">
      <c r="D2945" s="95"/>
      <c r="E2945" s="95"/>
      <c r="G2945" s="95"/>
      <c r="I2945" s="95"/>
      <c r="L2945" s="95"/>
    </row>
    <row r="2946" spans="4:12">
      <c r="D2946" s="95"/>
      <c r="E2946" s="95"/>
      <c r="G2946" s="95"/>
      <c r="I2946" s="95"/>
      <c r="L2946" s="95"/>
    </row>
    <row r="2947" spans="4:12">
      <c r="D2947" s="95"/>
      <c r="E2947" s="95"/>
      <c r="G2947" s="95"/>
      <c r="I2947" s="95"/>
      <c r="L2947" s="95"/>
    </row>
    <row r="2948" spans="4:12">
      <c r="D2948" s="95"/>
      <c r="E2948" s="95"/>
      <c r="G2948" s="95"/>
      <c r="I2948" s="95"/>
      <c r="L2948" s="95"/>
    </row>
    <row r="2949" spans="4:12">
      <c r="D2949" s="95"/>
      <c r="E2949" s="95"/>
      <c r="G2949" s="95"/>
      <c r="I2949" s="95"/>
      <c r="L2949" s="95"/>
    </row>
    <row r="2950" spans="4:12">
      <c r="D2950" s="95"/>
      <c r="E2950" s="95"/>
      <c r="G2950" s="95"/>
      <c r="I2950" s="95"/>
      <c r="L2950" s="95"/>
    </row>
    <row r="2951" spans="4:12">
      <c r="D2951" s="95"/>
      <c r="E2951" s="95"/>
      <c r="G2951" s="95"/>
      <c r="I2951" s="95"/>
      <c r="L2951" s="95"/>
    </row>
    <row r="2952" spans="4:12">
      <c r="D2952" s="95"/>
      <c r="E2952" s="95"/>
      <c r="G2952" s="95"/>
      <c r="I2952" s="95"/>
      <c r="L2952" s="95"/>
    </row>
    <row r="2953" spans="4:12">
      <c r="D2953" s="95"/>
      <c r="E2953" s="95"/>
      <c r="G2953" s="95"/>
      <c r="I2953" s="95"/>
      <c r="L2953" s="95"/>
    </row>
    <row r="2954" spans="4:12">
      <c r="D2954" s="95"/>
      <c r="E2954" s="95"/>
      <c r="G2954" s="95"/>
      <c r="I2954" s="95"/>
      <c r="L2954" s="95"/>
    </row>
    <row r="2955" spans="4:12">
      <c r="D2955" s="95"/>
      <c r="E2955" s="95"/>
      <c r="G2955" s="95"/>
      <c r="I2955" s="95"/>
      <c r="L2955" s="95"/>
    </row>
    <row r="2956" spans="4:12">
      <c r="D2956" s="95"/>
      <c r="E2956" s="95"/>
      <c r="G2956" s="95"/>
      <c r="I2956" s="95"/>
      <c r="L2956" s="95"/>
    </row>
    <row r="2957" spans="4:12">
      <c r="D2957" s="95"/>
      <c r="E2957" s="95"/>
      <c r="G2957" s="95"/>
      <c r="I2957" s="95"/>
      <c r="L2957" s="95"/>
    </row>
    <row r="2958" spans="4:12">
      <c r="D2958" s="95"/>
      <c r="E2958" s="95"/>
      <c r="G2958" s="95"/>
      <c r="I2958" s="95"/>
      <c r="L2958" s="95"/>
    </row>
    <row r="2959" spans="4:12">
      <c r="D2959" s="95"/>
      <c r="E2959" s="95"/>
      <c r="G2959" s="95"/>
      <c r="I2959" s="95"/>
      <c r="L2959" s="95"/>
    </row>
    <row r="2960" spans="4:12">
      <c r="D2960" s="95"/>
      <c r="E2960" s="95"/>
      <c r="G2960" s="95"/>
      <c r="I2960" s="95"/>
      <c r="L2960" s="95"/>
    </row>
    <row r="2961" spans="4:12">
      <c r="D2961" s="95"/>
      <c r="E2961" s="95"/>
      <c r="G2961" s="95"/>
      <c r="I2961" s="95"/>
      <c r="L2961" s="95"/>
    </row>
    <row r="2962" spans="4:12">
      <c r="D2962" s="95"/>
      <c r="E2962" s="95"/>
      <c r="G2962" s="95"/>
      <c r="I2962" s="95"/>
      <c r="L2962" s="95"/>
    </row>
    <row r="2963" spans="4:12">
      <c r="D2963" s="95"/>
      <c r="E2963" s="95"/>
      <c r="G2963" s="95"/>
      <c r="I2963" s="95"/>
      <c r="L2963" s="95"/>
    </row>
    <row r="2964" spans="4:12">
      <c r="D2964" s="95"/>
      <c r="E2964" s="95"/>
      <c r="G2964" s="95"/>
      <c r="I2964" s="95"/>
      <c r="L2964" s="95"/>
    </row>
    <row r="2965" spans="4:12">
      <c r="D2965" s="95"/>
      <c r="E2965" s="95"/>
      <c r="G2965" s="95"/>
      <c r="I2965" s="95"/>
      <c r="L2965" s="95"/>
    </row>
    <row r="2966" spans="4:12">
      <c r="D2966" s="95"/>
      <c r="E2966" s="95"/>
      <c r="G2966" s="95"/>
      <c r="I2966" s="95"/>
      <c r="L2966" s="95"/>
    </row>
    <row r="2967" spans="4:12">
      <c r="D2967" s="95"/>
      <c r="E2967" s="95"/>
      <c r="G2967" s="95"/>
      <c r="I2967" s="95"/>
      <c r="L2967" s="95"/>
    </row>
    <row r="2968" spans="4:12">
      <c r="D2968" s="95"/>
      <c r="E2968" s="95"/>
      <c r="G2968" s="95"/>
      <c r="I2968" s="95"/>
      <c r="L2968" s="95"/>
    </row>
    <row r="2969" spans="4:12">
      <c r="D2969" s="95"/>
      <c r="E2969" s="95"/>
      <c r="G2969" s="95"/>
      <c r="I2969" s="95"/>
      <c r="L2969" s="95"/>
    </row>
    <row r="2970" spans="4:12">
      <c r="D2970" s="95"/>
      <c r="E2970" s="95"/>
      <c r="G2970" s="95"/>
      <c r="I2970" s="95"/>
      <c r="L2970" s="95"/>
    </row>
    <row r="2971" spans="4:12">
      <c r="D2971" s="95"/>
      <c r="E2971" s="95"/>
      <c r="G2971" s="95"/>
      <c r="I2971" s="95"/>
      <c r="L2971" s="95"/>
    </row>
    <row r="2972" spans="4:12">
      <c r="D2972" s="95"/>
      <c r="E2972" s="95"/>
      <c r="G2972" s="95"/>
      <c r="I2972" s="95"/>
      <c r="L2972" s="95"/>
    </row>
    <row r="2973" spans="4:12">
      <c r="D2973" s="95"/>
      <c r="E2973" s="95"/>
      <c r="G2973" s="95"/>
      <c r="I2973" s="95"/>
      <c r="L2973" s="95"/>
    </row>
    <row r="2974" spans="4:12">
      <c r="D2974" s="95"/>
      <c r="E2974" s="95"/>
      <c r="G2974" s="95"/>
      <c r="I2974" s="95"/>
      <c r="L2974" s="95"/>
    </row>
    <row r="2975" spans="4:12">
      <c r="D2975" s="95"/>
      <c r="E2975" s="95"/>
      <c r="G2975" s="95"/>
      <c r="I2975" s="95"/>
      <c r="L2975" s="95"/>
    </row>
    <row r="2976" spans="4:12">
      <c r="D2976" s="95"/>
      <c r="E2976" s="95"/>
      <c r="G2976" s="95"/>
      <c r="I2976" s="95"/>
      <c r="L2976" s="95"/>
    </row>
    <row r="2977" spans="4:12">
      <c r="D2977" s="95"/>
      <c r="E2977" s="95"/>
      <c r="G2977" s="95"/>
      <c r="I2977" s="95"/>
      <c r="L2977" s="95"/>
    </row>
    <row r="2978" spans="4:12">
      <c r="D2978" s="95"/>
      <c r="E2978" s="95"/>
      <c r="G2978" s="95"/>
      <c r="I2978" s="95"/>
      <c r="L2978" s="95"/>
    </row>
    <row r="2979" spans="4:12">
      <c r="D2979" s="95"/>
      <c r="E2979" s="95"/>
      <c r="G2979" s="95"/>
      <c r="I2979" s="95"/>
      <c r="L2979" s="95"/>
    </row>
    <row r="2980" spans="4:12">
      <c r="D2980" s="95"/>
      <c r="E2980" s="95"/>
      <c r="G2980" s="95"/>
      <c r="I2980" s="95"/>
      <c r="L2980" s="95"/>
    </row>
    <row r="2981" spans="4:12">
      <c r="D2981" s="95"/>
      <c r="E2981" s="95"/>
      <c r="G2981" s="95"/>
      <c r="I2981" s="95"/>
      <c r="L2981" s="95"/>
    </row>
    <row r="2982" spans="4:12">
      <c r="D2982" s="95"/>
      <c r="E2982" s="95"/>
      <c r="G2982" s="95"/>
      <c r="I2982" s="95"/>
      <c r="L2982" s="95"/>
    </row>
    <row r="2983" spans="4:12">
      <c r="D2983" s="95"/>
      <c r="E2983" s="95"/>
      <c r="G2983" s="95"/>
      <c r="I2983" s="95"/>
      <c r="L2983" s="95"/>
    </row>
    <row r="2984" spans="4:12">
      <c r="D2984" s="95"/>
      <c r="E2984" s="95"/>
      <c r="G2984" s="95"/>
      <c r="I2984" s="95"/>
      <c r="L2984" s="95"/>
    </row>
    <row r="2985" spans="4:12">
      <c r="D2985" s="95"/>
      <c r="E2985" s="95"/>
      <c r="G2985" s="95"/>
      <c r="I2985" s="95"/>
      <c r="L2985" s="95"/>
    </row>
    <row r="2986" spans="4:12">
      <c r="D2986" s="95"/>
      <c r="E2986" s="95"/>
      <c r="G2986" s="95"/>
      <c r="I2986" s="95"/>
      <c r="L2986" s="95"/>
    </row>
    <row r="2987" spans="4:12">
      <c r="D2987" s="95"/>
      <c r="E2987" s="95"/>
      <c r="G2987" s="95"/>
      <c r="I2987" s="95"/>
      <c r="L2987" s="95"/>
    </row>
    <row r="2988" spans="4:12">
      <c r="D2988" s="95"/>
      <c r="E2988" s="95"/>
      <c r="G2988" s="95"/>
      <c r="I2988" s="95"/>
      <c r="L2988" s="95"/>
    </row>
    <row r="2989" spans="4:12">
      <c r="D2989" s="95"/>
      <c r="E2989" s="95"/>
      <c r="G2989" s="95"/>
      <c r="I2989" s="95"/>
      <c r="L2989" s="95"/>
    </row>
    <row r="2990" spans="4:12">
      <c r="D2990" s="95"/>
      <c r="E2990" s="95"/>
      <c r="G2990" s="95"/>
      <c r="I2990" s="95"/>
      <c r="L2990" s="95"/>
    </row>
    <row r="2991" spans="4:12">
      <c r="D2991" s="95"/>
      <c r="E2991" s="95"/>
      <c r="G2991" s="95"/>
      <c r="I2991" s="95"/>
      <c r="L2991" s="95"/>
    </row>
    <row r="2992" spans="4:12">
      <c r="D2992" s="95"/>
      <c r="E2992" s="95"/>
      <c r="G2992" s="95"/>
      <c r="I2992" s="95"/>
      <c r="L2992" s="95"/>
    </row>
    <row r="2993" spans="4:12">
      <c r="D2993" s="95"/>
      <c r="E2993" s="95"/>
      <c r="G2993" s="95"/>
      <c r="I2993" s="95"/>
      <c r="L2993" s="95"/>
    </row>
    <row r="2994" spans="4:12">
      <c r="D2994" s="95"/>
      <c r="E2994" s="95"/>
      <c r="G2994" s="95"/>
      <c r="I2994" s="95"/>
      <c r="L2994" s="95"/>
    </row>
    <row r="2995" spans="4:12">
      <c r="D2995" s="95"/>
      <c r="E2995" s="95"/>
      <c r="G2995" s="95"/>
      <c r="I2995" s="95"/>
      <c r="L2995" s="95"/>
    </row>
    <row r="2996" spans="4:12">
      <c r="D2996" s="95"/>
      <c r="E2996" s="95"/>
      <c r="G2996" s="95"/>
      <c r="I2996" s="95"/>
      <c r="L2996" s="95"/>
    </row>
    <row r="2997" spans="4:12">
      <c r="D2997" s="95"/>
      <c r="E2997" s="95"/>
      <c r="G2997" s="95"/>
      <c r="I2997" s="95"/>
      <c r="L2997" s="95"/>
    </row>
    <row r="2998" spans="4:12">
      <c r="D2998" s="95"/>
      <c r="E2998" s="95"/>
      <c r="G2998" s="95"/>
      <c r="I2998" s="95"/>
      <c r="L2998" s="95"/>
    </row>
    <row r="2999" spans="4:12">
      <c r="D2999" s="95"/>
      <c r="E2999" s="95"/>
      <c r="G2999" s="95"/>
      <c r="I2999" s="95"/>
      <c r="L2999" s="95"/>
    </row>
    <row r="3000" spans="4:12">
      <c r="D3000" s="95"/>
      <c r="E3000" s="95"/>
      <c r="G3000" s="95"/>
      <c r="I3000" s="95"/>
      <c r="L3000" s="95"/>
    </row>
    <row r="3001" spans="4:12">
      <c r="D3001" s="95"/>
      <c r="E3001" s="95"/>
      <c r="G3001" s="95"/>
      <c r="I3001" s="95"/>
      <c r="L3001" s="95"/>
    </row>
    <row r="3002" spans="4:12">
      <c r="D3002" s="95"/>
      <c r="E3002" s="95"/>
      <c r="G3002" s="95"/>
      <c r="I3002" s="95"/>
      <c r="L3002" s="95"/>
    </row>
    <row r="3003" spans="4:12">
      <c r="D3003" s="95"/>
      <c r="E3003" s="95"/>
      <c r="G3003" s="95"/>
      <c r="I3003" s="95"/>
      <c r="L3003" s="95"/>
    </row>
    <row r="3004" spans="4:12">
      <c r="D3004" s="95"/>
      <c r="E3004" s="95"/>
      <c r="G3004" s="95"/>
      <c r="I3004" s="95"/>
      <c r="L3004" s="95"/>
    </row>
    <row r="3005" spans="4:12">
      <c r="D3005" s="95"/>
      <c r="E3005" s="95"/>
      <c r="G3005" s="95"/>
      <c r="I3005" s="95"/>
      <c r="L3005" s="95"/>
    </row>
    <row r="3006" spans="4:12">
      <c r="D3006" s="95"/>
      <c r="E3006" s="95"/>
      <c r="G3006" s="95"/>
      <c r="I3006" s="95"/>
      <c r="L3006" s="95"/>
    </row>
    <row r="3007" spans="4:12">
      <c r="D3007" s="95"/>
      <c r="E3007" s="95"/>
      <c r="G3007" s="95"/>
      <c r="I3007" s="95"/>
      <c r="L3007" s="95"/>
    </row>
    <row r="3008" spans="4:12">
      <c r="D3008" s="95"/>
      <c r="E3008" s="95"/>
      <c r="G3008" s="95"/>
      <c r="I3008" s="95"/>
      <c r="L3008" s="95"/>
    </row>
    <row r="3009" spans="4:12">
      <c r="D3009" s="95"/>
      <c r="E3009" s="95"/>
      <c r="G3009" s="95"/>
      <c r="I3009" s="95"/>
      <c r="L3009" s="95"/>
    </row>
    <row r="3010" spans="4:12">
      <c r="D3010" s="95"/>
      <c r="E3010" s="95"/>
      <c r="G3010" s="95"/>
      <c r="I3010" s="95"/>
      <c r="L3010" s="95"/>
    </row>
    <row r="3011" spans="4:12">
      <c r="D3011" s="95"/>
      <c r="E3011" s="95"/>
      <c r="G3011" s="95"/>
      <c r="I3011" s="95"/>
      <c r="L3011" s="95"/>
    </row>
    <row r="3012" spans="4:12">
      <c r="D3012" s="95"/>
      <c r="E3012" s="95"/>
      <c r="G3012" s="95"/>
      <c r="I3012" s="95"/>
      <c r="L3012" s="95"/>
    </row>
    <row r="3013" spans="4:12">
      <c r="D3013" s="95"/>
      <c r="E3013" s="95"/>
      <c r="G3013" s="95"/>
      <c r="I3013" s="95"/>
      <c r="L3013" s="95"/>
    </row>
    <row r="3014" spans="4:12">
      <c r="D3014" s="95"/>
      <c r="E3014" s="95"/>
      <c r="G3014" s="95"/>
      <c r="I3014" s="95"/>
      <c r="L3014" s="95"/>
    </row>
    <row r="3015" spans="4:12">
      <c r="D3015" s="95"/>
      <c r="E3015" s="95"/>
      <c r="G3015" s="95"/>
      <c r="I3015" s="95"/>
      <c r="L3015" s="95"/>
    </row>
    <row r="3016" spans="4:12">
      <c r="D3016" s="95"/>
      <c r="E3016" s="95"/>
      <c r="G3016" s="95"/>
      <c r="I3016" s="95"/>
      <c r="L3016" s="95"/>
    </row>
    <row r="3017" spans="4:12">
      <c r="D3017" s="95"/>
      <c r="E3017" s="95"/>
      <c r="G3017" s="95"/>
      <c r="I3017" s="95"/>
      <c r="L3017" s="95"/>
    </row>
    <row r="3018" spans="4:12">
      <c r="D3018" s="95"/>
      <c r="E3018" s="95"/>
      <c r="G3018" s="95"/>
      <c r="I3018" s="95"/>
      <c r="L3018" s="95"/>
    </row>
    <row r="3019" spans="4:12">
      <c r="D3019" s="95"/>
      <c r="E3019" s="95"/>
      <c r="G3019" s="95"/>
      <c r="I3019" s="95"/>
      <c r="L3019" s="95"/>
    </row>
    <row r="3020" spans="4:12">
      <c r="D3020" s="95"/>
      <c r="E3020" s="95"/>
      <c r="G3020" s="95"/>
      <c r="I3020" s="95"/>
      <c r="L3020" s="95"/>
    </row>
    <row r="3021" spans="4:12">
      <c r="D3021" s="95"/>
      <c r="E3021" s="95"/>
      <c r="G3021" s="95"/>
      <c r="I3021" s="95"/>
      <c r="L3021" s="95"/>
    </row>
    <row r="3022" spans="4:12">
      <c r="D3022" s="95"/>
      <c r="E3022" s="95"/>
      <c r="G3022" s="95"/>
      <c r="I3022" s="95"/>
      <c r="L3022" s="95"/>
    </row>
    <row r="3023" spans="4:12">
      <c r="D3023" s="95"/>
      <c r="E3023" s="95"/>
      <c r="G3023" s="95"/>
      <c r="I3023" s="95"/>
      <c r="L3023" s="95"/>
    </row>
    <row r="3024" spans="4:12">
      <c r="D3024" s="95"/>
      <c r="E3024" s="95"/>
      <c r="G3024" s="95"/>
      <c r="I3024" s="95"/>
      <c r="L3024" s="95"/>
    </row>
    <row r="3025" spans="4:12">
      <c r="D3025" s="95"/>
      <c r="E3025" s="95"/>
      <c r="G3025" s="95"/>
      <c r="I3025" s="95"/>
      <c r="L3025" s="95"/>
    </row>
    <row r="3026" spans="4:12">
      <c r="D3026" s="95"/>
      <c r="E3026" s="95"/>
      <c r="G3026" s="95"/>
      <c r="I3026" s="95"/>
      <c r="L3026" s="95"/>
    </row>
    <row r="3027" spans="4:12">
      <c r="D3027" s="95"/>
      <c r="E3027" s="95"/>
      <c r="G3027" s="95"/>
      <c r="I3027" s="95"/>
      <c r="L3027" s="95"/>
    </row>
    <row r="3028" spans="4:12">
      <c r="D3028" s="95"/>
      <c r="E3028" s="95"/>
      <c r="G3028" s="95"/>
      <c r="I3028" s="95"/>
      <c r="L3028" s="95"/>
    </row>
    <row r="3029" spans="4:12">
      <c r="D3029" s="95"/>
      <c r="E3029" s="95"/>
      <c r="G3029" s="95"/>
      <c r="I3029" s="95"/>
      <c r="L3029" s="95"/>
    </row>
    <row r="3030" spans="4:12">
      <c r="D3030" s="95"/>
      <c r="E3030" s="95"/>
      <c r="G3030" s="95"/>
      <c r="I3030" s="95"/>
      <c r="L3030" s="95"/>
    </row>
    <row r="3031" spans="4:12">
      <c r="D3031" s="95"/>
      <c r="E3031" s="95"/>
      <c r="G3031" s="95"/>
      <c r="I3031" s="95"/>
      <c r="L3031" s="95"/>
    </row>
    <row r="3032" spans="4:12">
      <c r="D3032" s="95"/>
      <c r="E3032" s="95"/>
      <c r="G3032" s="95"/>
      <c r="I3032" s="95"/>
      <c r="L3032" s="95"/>
    </row>
    <row r="3033" spans="4:12">
      <c r="D3033" s="95"/>
      <c r="E3033" s="95"/>
      <c r="G3033" s="95"/>
      <c r="I3033" s="95"/>
      <c r="L3033" s="95"/>
    </row>
    <row r="3034" spans="4:12">
      <c r="D3034" s="95"/>
      <c r="E3034" s="95"/>
      <c r="G3034" s="95"/>
      <c r="I3034" s="95"/>
      <c r="L3034" s="95"/>
    </row>
    <row r="3035" spans="4:12">
      <c r="D3035" s="95"/>
      <c r="E3035" s="95"/>
      <c r="G3035" s="95"/>
      <c r="I3035" s="95"/>
      <c r="L3035" s="95"/>
    </row>
    <row r="3036" spans="4:12">
      <c r="D3036" s="95"/>
      <c r="E3036" s="95"/>
      <c r="G3036" s="95"/>
      <c r="I3036" s="95"/>
      <c r="L3036" s="95"/>
    </row>
    <row r="3037" spans="4:12">
      <c r="D3037" s="95"/>
      <c r="E3037" s="95"/>
      <c r="G3037" s="95"/>
      <c r="I3037" s="95"/>
      <c r="L3037" s="95"/>
    </row>
    <row r="3038" spans="4:12">
      <c r="D3038" s="95"/>
      <c r="E3038" s="95"/>
      <c r="G3038" s="95"/>
      <c r="I3038" s="95"/>
      <c r="L3038" s="95"/>
    </row>
    <row r="3039" spans="4:12">
      <c r="D3039" s="95"/>
      <c r="E3039" s="95"/>
      <c r="G3039" s="95"/>
      <c r="I3039" s="95"/>
      <c r="L3039" s="95"/>
    </row>
    <row r="3040" spans="4:12">
      <c r="D3040" s="95"/>
      <c r="E3040" s="95"/>
      <c r="G3040" s="95"/>
      <c r="I3040" s="95"/>
      <c r="L3040" s="95"/>
    </row>
    <row r="3041" spans="4:12">
      <c r="D3041" s="95"/>
      <c r="E3041" s="95"/>
      <c r="G3041" s="95"/>
      <c r="I3041" s="95"/>
      <c r="L3041" s="95"/>
    </row>
    <row r="3042" spans="4:12">
      <c r="D3042" s="95"/>
      <c r="E3042" s="95"/>
      <c r="G3042" s="95"/>
      <c r="I3042" s="95"/>
      <c r="L3042" s="95"/>
    </row>
    <row r="3043" spans="4:12">
      <c r="D3043" s="95"/>
      <c r="E3043" s="95"/>
      <c r="G3043" s="95"/>
      <c r="I3043" s="95"/>
      <c r="L3043" s="95"/>
    </row>
    <row r="3044" spans="4:12">
      <c r="D3044" s="95"/>
      <c r="E3044" s="95"/>
      <c r="G3044" s="95"/>
      <c r="I3044" s="95"/>
      <c r="L3044" s="95"/>
    </row>
    <row r="3045" spans="4:12">
      <c r="D3045" s="95"/>
      <c r="E3045" s="95"/>
      <c r="G3045" s="95"/>
      <c r="I3045" s="95"/>
      <c r="L3045" s="95"/>
    </row>
    <row r="3046" spans="4:12">
      <c r="D3046" s="95"/>
      <c r="E3046" s="95"/>
      <c r="G3046" s="95"/>
      <c r="I3046" s="95"/>
      <c r="L3046" s="95"/>
    </row>
    <row r="3047" spans="4:12">
      <c r="D3047" s="95"/>
      <c r="E3047" s="95"/>
      <c r="G3047" s="95"/>
      <c r="I3047" s="95"/>
      <c r="L3047" s="95"/>
    </row>
    <row r="3048" spans="4:12">
      <c r="D3048" s="95"/>
      <c r="E3048" s="95"/>
      <c r="G3048" s="95"/>
      <c r="I3048" s="95"/>
      <c r="L3048" s="95"/>
    </row>
    <row r="3049" spans="4:12">
      <c r="D3049" s="95"/>
      <c r="E3049" s="95"/>
      <c r="G3049" s="95"/>
      <c r="I3049" s="95"/>
      <c r="L3049" s="95"/>
    </row>
    <row r="3050" spans="4:12">
      <c r="D3050" s="95"/>
      <c r="E3050" s="95"/>
      <c r="G3050" s="95"/>
      <c r="I3050" s="95"/>
      <c r="L3050" s="95"/>
    </row>
    <row r="3051" spans="4:12">
      <c r="D3051" s="95"/>
      <c r="E3051" s="95"/>
      <c r="G3051" s="95"/>
      <c r="I3051" s="95"/>
      <c r="L3051" s="95"/>
    </row>
    <row r="3052" spans="4:12">
      <c r="D3052" s="95"/>
      <c r="E3052" s="95"/>
      <c r="G3052" s="95"/>
      <c r="I3052" s="95"/>
      <c r="L3052" s="95"/>
    </row>
    <row r="3053" spans="4:12">
      <c r="D3053" s="95"/>
      <c r="E3053" s="95"/>
      <c r="G3053" s="95"/>
      <c r="I3053" s="95"/>
      <c r="L3053" s="95"/>
    </row>
    <row r="3054" spans="4:12">
      <c r="D3054" s="95"/>
      <c r="E3054" s="95"/>
      <c r="G3054" s="95"/>
      <c r="I3054" s="95"/>
      <c r="L3054" s="95"/>
    </row>
    <row r="3055" spans="4:12">
      <c r="D3055" s="95"/>
      <c r="E3055" s="95"/>
      <c r="G3055" s="95"/>
      <c r="I3055" s="95"/>
      <c r="L3055" s="95"/>
    </row>
    <row r="3056" spans="4:12">
      <c r="D3056" s="95"/>
      <c r="E3056" s="95"/>
      <c r="G3056" s="95"/>
      <c r="I3056" s="95"/>
      <c r="L3056" s="95"/>
    </row>
    <row r="3057" spans="4:12">
      <c r="D3057" s="95"/>
      <c r="E3057" s="95"/>
      <c r="G3057" s="95"/>
      <c r="I3057" s="95"/>
      <c r="L3057" s="95"/>
    </row>
    <row r="3058" spans="4:12">
      <c r="D3058" s="95"/>
      <c r="E3058" s="95"/>
      <c r="G3058" s="95"/>
      <c r="I3058" s="95"/>
      <c r="L3058" s="95"/>
    </row>
    <row r="3059" spans="4:12">
      <c r="D3059" s="95"/>
      <c r="E3059" s="95"/>
      <c r="G3059" s="95"/>
      <c r="I3059" s="95"/>
      <c r="L3059" s="95"/>
    </row>
    <row r="3060" spans="4:12">
      <c r="D3060" s="95"/>
      <c r="E3060" s="95"/>
      <c r="G3060" s="95"/>
      <c r="I3060" s="95"/>
      <c r="L3060" s="95"/>
    </row>
    <row r="3061" spans="4:12">
      <c r="D3061" s="95"/>
      <c r="E3061" s="95"/>
      <c r="G3061" s="95"/>
      <c r="I3061" s="95"/>
      <c r="L3061" s="95"/>
    </row>
    <row r="3062" spans="4:12">
      <c r="D3062" s="95"/>
      <c r="E3062" s="95"/>
      <c r="G3062" s="95"/>
      <c r="I3062" s="95"/>
      <c r="L3062" s="95"/>
    </row>
    <row r="3063" spans="4:12">
      <c r="D3063" s="95"/>
      <c r="E3063" s="95"/>
      <c r="G3063" s="95"/>
      <c r="I3063" s="95"/>
      <c r="L3063" s="95"/>
    </row>
    <row r="3064" spans="4:12">
      <c r="D3064" s="95"/>
      <c r="E3064" s="95"/>
      <c r="G3064" s="95"/>
      <c r="I3064" s="95"/>
      <c r="L3064" s="95"/>
    </row>
    <row r="3065" spans="4:12">
      <c r="D3065" s="95"/>
      <c r="E3065" s="95"/>
      <c r="G3065" s="95"/>
      <c r="I3065" s="95"/>
      <c r="L3065" s="95"/>
    </row>
    <row r="3066" spans="4:12">
      <c r="D3066" s="95"/>
      <c r="E3066" s="95"/>
      <c r="G3066" s="95"/>
      <c r="I3066" s="95"/>
      <c r="L3066" s="95"/>
    </row>
    <row r="3067" spans="4:12">
      <c r="D3067" s="95"/>
      <c r="E3067" s="95"/>
      <c r="G3067" s="95"/>
      <c r="I3067" s="95"/>
      <c r="L3067" s="95"/>
    </row>
    <row r="3068" spans="4:12">
      <c r="D3068" s="95"/>
      <c r="E3068" s="95"/>
      <c r="G3068" s="95"/>
      <c r="I3068" s="95"/>
      <c r="L3068" s="95"/>
    </row>
    <row r="3069" spans="4:12">
      <c r="D3069" s="95"/>
      <c r="E3069" s="95"/>
      <c r="G3069" s="95"/>
      <c r="I3069" s="95"/>
      <c r="L3069" s="95"/>
    </row>
    <row r="3070" spans="4:12">
      <c r="D3070" s="95"/>
      <c r="E3070" s="95"/>
      <c r="G3070" s="95"/>
      <c r="I3070" s="95"/>
      <c r="L3070" s="95"/>
    </row>
    <row r="3071" spans="4:12">
      <c r="D3071" s="95"/>
      <c r="E3071" s="95"/>
      <c r="G3071" s="95"/>
      <c r="I3071" s="95"/>
      <c r="L3071" s="95"/>
    </row>
    <row r="3072" spans="4:12">
      <c r="D3072" s="95"/>
      <c r="E3072" s="95"/>
      <c r="G3072" s="95"/>
      <c r="I3072" s="95"/>
      <c r="L3072" s="95"/>
    </row>
    <row r="3073" spans="4:12">
      <c r="D3073" s="95"/>
      <c r="E3073" s="95"/>
      <c r="G3073" s="95"/>
      <c r="I3073" s="95"/>
      <c r="L3073" s="95"/>
    </row>
    <row r="3074" spans="4:12">
      <c r="D3074" s="95"/>
      <c r="E3074" s="95"/>
      <c r="G3074" s="95"/>
      <c r="I3074" s="95"/>
      <c r="L3074" s="95"/>
    </row>
    <row r="3075" spans="4:12">
      <c r="D3075" s="95"/>
      <c r="E3075" s="95"/>
      <c r="G3075" s="95"/>
      <c r="I3075" s="95"/>
      <c r="L3075" s="95"/>
    </row>
    <row r="3076" spans="4:12">
      <c r="D3076" s="95"/>
      <c r="E3076" s="95"/>
      <c r="G3076" s="95"/>
      <c r="I3076" s="95"/>
      <c r="L3076" s="95"/>
    </row>
    <row r="3077" spans="4:12">
      <c r="D3077" s="95"/>
      <c r="E3077" s="95"/>
      <c r="G3077" s="95"/>
      <c r="I3077" s="95"/>
      <c r="L3077" s="95"/>
    </row>
    <row r="3078" spans="4:12">
      <c r="D3078" s="95"/>
      <c r="E3078" s="95"/>
      <c r="G3078" s="95"/>
      <c r="I3078" s="95"/>
      <c r="L3078" s="95"/>
    </row>
    <row r="3079" spans="4:12">
      <c r="D3079" s="95"/>
      <c r="E3079" s="95"/>
      <c r="G3079" s="95"/>
      <c r="I3079" s="95"/>
      <c r="L3079" s="95"/>
    </row>
    <row r="3080" spans="4:12">
      <c r="D3080" s="95"/>
      <c r="E3080" s="95"/>
      <c r="G3080" s="95"/>
      <c r="I3080" s="95"/>
      <c r="L3080" s="95"/>
    </row>
    <row r="3081" spans="4:12">
      <c r="D3081" s="95"/>
      <c r="E3081" s="95"/>
      <c r="G3081" s="95"/>
      <c r="I3081" s="95"/>
      <c r="L3081" s="95"/>
    </row>
    <row r="3082" spans="4:12">
      <c r="D3082" s="95"/>
      <c r="E3082" s="95"/>
      <c r="G3082" s="95"/>
      <c r="I3082" s="95"/>
      <c r="L3082" s="95"/>
    </row>
    <row r="3083" spans="4:12">
      <c r="D3083" s="95"/>
      <c r="E3083" s="95"/>
      <c r="G3083" s="95"/>
      <c r="I3083" s="95"/>
      <c r="L3083" s="95"/>
    </row>
    <row r="3084" spans="4:12">
      <c r="D3084" s="95"/>
      <c r="E3084" s="95"/>
      <c r="G3084" s="95"/>
      <c r="I3084" s="95"/>
      <c r="L3084" s="95"/>
    </row>
    <row r="3085" spans="4:12">
      <c r="D3085" s="95"/>
      <c r="E3085" s="95"/>
      <c r="G3085" s="95"/>
      <c r="I3085" s="95"/>
      <c r="L3085" s="95"/>
    </row>
    <row r="3086" spans="4:12">
      <c r="D3086" s="95"/>
      <c r="E3086" s="95"/>
      <c r="G3086" s="95"/>
      <c r="I3086" s="95"/>
      <c r="L3086" s="95"/>
    </row>
    <row r="3087" spans="4:12">
      <c r="D3087" s="95"/>
      <c r="E3087" s="95"/>
      <c r="G3087" s="95"/>
      <c r="I3087" s="95"/>
      <c r="L3087" s="95"/>
    </row>
    <row r="3088" spans="4:12">
      <c r="D3088" s="95"/>
      <c r="E3088" s="95"/>
      <c r="G3088" s="95"/>
      <c r="I3088" s="95"/>
      <c r="L3088" s="95"/>
    </row>
    <row r="3089" spans="4:12">
      <c r="D3089" s="95"/>
      <c r="E3089" s="95"/>
      <c r="G3089" s="95"/>
      <c r="I3089" s="95"/>
      <c r="L3089" s="95"/>
    </row>
    <row r="3090" spans="4:12">
      <c r="D3090" s="95"/>
      <c r="E3090" s="95"/>
      <c r="G3090" s="95"/>
      <c r="I3090" s="95"/>
      <c r="L3090" s="95"/>
    </row>
    <row r="3091" spans="4:12">
      <c r="D3091" s="95"/>
      <c r="E3091" s="95"/>
      <c r="G3091" s="95"/>
      <c r="I3091" s="95"/>
      <c r="L3091" s="95"/>
    </row>
    <row r="3092" spans="4:12">
      <c r="D3092" s="95"/>
      <c r="E3092" s="95"/>
      <c r="G3092" s="95"/>
      <c r="I3092" s="95"/>
      <c r="L3092" s="95"/>
    </row>
    <row r="3093" spans="4:12">
      <c r="D3093" s="95"/>
      <c r="E3093" s="95"/>
      <c r="G3093" s="95"/>
      <c r="I3093" s="95"/>
      <c r="L3093" s="95"/>
    </row>
    <row r="3094" spans="4:12">
      <c r="D3094" s="95"/>
      <c r="E3094" s="95"/>
      <c r="G3094" s="95"/>
      <c r="I3094" s="95"/>
      <c r="L3094" s="95"/>
    </row>
    <row r="3095" spans="4:12">
      <c r="D3095" s="95"/>
      <c r="E3095" s="95"/>
      <c r="G3095" s="95"/>
      <c r="I3095" s="95"/>
      <c r="L3095" s="95"/>
    </row>
    <row r="3096" spans="4:12">
      <c r="D3096" s="95"/>
      <c r="E3096" s="95"/>
      <c r="G3096" s="95"/>
      <c r="I3096" s="95"/>
      <c r="L3096" s="95"/>
    </row>
    <row r="3097" spans="4:12">
      <c r="D3097" s="95"/>
      <c r="E3097" s="95"/>
      <c r="G3097" s="95"/>
      <c r="I3097" s="95"/>
      <c r="L3097" s="95"/>
    </row>
    <row r="3098" spans="4:12">
      <c r="D3098" s="95"/>
      <c r="E3098" s="95"/>
      <c r="G3098" s="95"/>
      <c r="I3098" s="95"/>
      <c r="L3098" s="95"/>
    </row>
    <row r="3099" spans="4:12">
      <c r="D3099" s="95"/>
      <c r="E3099" s="95"/>
      <c r="G3099" s="95"/>
      <c r="I3099" s="95"/>
      <c r="L3099" s="95"/>
    </row>
    <row r="3100" spans="4:12">
      <c r="D3100" s="95"/>
      <c r="E3100" s="95"/>
      <c r="G3100" s="95"/>
      <c r="I3100" s="95"/>
      <c r="L3100" s="95"/>
    </row>
    <row r="3101" spans="4:12">
      <c r="D3101" s="95"/>
      <c r="E3101" s="95"/>
      <c r="G3101" s="95"/>
      <c r="I3101" s="95"/>
      <c r="L3101" s="95"/>
    </row>
    <row r="3102" spans="4:12">
      <c r="D3102" s="95"/>
      <c r="E3102" s="95"/>
      <c r="G3102" s="95"/>
      <c r="I3102" s="95"/>
      <c r="L3102" s="95"/>
    </row>
    <row r="3103" spans="4:12">
      <c r="D3103" s="95"/>
      <c r="E3103" s="95"/>
      <c r="G3103" s="95"/>
      <c r="I3103" s="95"/>
      <c r="L3103" s="95"/>
    </row>
    <row r="3104" spans="4:12">
      <c r="D3104" s="95"/>
      <c r="E3104" s="95"/>
      <c r="G3104" s="95"/>
      <c r="I3104" s="95"/>
      <c r="L3104" s="95"/>
    </row>
    <row r="3105" spans="4:12">
      <c r="D3105" s="95"/>
      <c r="E3105" s="95"/>
      <c r="G3105" s="95"/>
      <c r="I3105" s="95"/>
      <c r="L3105" s="95"/>
    </row>
    <row r="3106" spans="4:12">
      <c r="D3106" s="95"/>
      <c r="E3106" s="95"/>
      <c r="G3106" s="95"/>
      <c r="I3106" s="95"/>
      <c r="L3106" s="95"/>
    </row>
    <row r="3107" spans="4:12">
      <c r="D3107" s="95"/>
      <c r="E3107" s="95"/>
      <c r="G3107" s="95"/>
      <c r="I3107" s="95"/>
      <c r="L3107" s="95"/>
    </row>
    <row r="3108" spans="4:12">
      <c r="D3108" s="95"/>
      <c r="E3108" s="95"/>
      <c r="G3108" s="95"/>
      <c r="I3108" s="95"/>
      <c r="L3108" s="95"/>
    </row>
    <row r="3109" spans="4:12">
      <c r="D3109" s="95"/>
      <c r="E3109" s="95"/>
      <c r="G3109" s="95"/>
      <c r="I3109" s="95"/>
      <c r="L3109" s="95"/>
    </row>
    <row r="3110" spans="4:12">
      <c r="D3110" s="95"/>
      <c r="E3110" s="95"/>
      <c r="G3110" s="95"/>
      <c r="I3110" s="95"/>
      <c r="L3110" s="95"/>
    </row>
    <row r="3111" spans="4:12">
      <c r="D3111" s="95"/>
      <c r="E3111" s="95"/>
      <c r="G3111" s="95"/>
      <c r="I3111" s="95"/>
      <c r="L3111" s="95"/>
    </row>
    <row r="3112" spans="4:12">
      <c r="D3112" s="95"/>
      <c r="E3112" s="95"/>
      <c r="G3112" s="95"/>
      <c r="I3112" s="95"/>
      <c r="L3112" s="95"/>
    </row>
    <row r="3113" spans="4:12">
      <c r="D3113" s="95"/>
      <c r="E3113" s="95"/>
      <c r="G3113" s="95"/>
      <c r="I3113" s="95"/>
      <c r="L3113" s="95"/>
    </row>
    <row r="3114" spans="4:12">
      <c r="D3114" s="95"/>
      <c r="E3114" s="95"/>
      <c r="G3114" s="95"/>
      <c r="I3114" s="95"/>
      <c r="L3114" s="95"/>
    </row>
    <row r="3115" spans="4:12">
      <c r="D3115" s="95"/>
      <c r="E3115" s="95"/>
      <c r="G3115" s="95"/>
      <c r="I3115" s="95"/>
      <c r="L3115" s="95"/>
    </row>
    <row r="3116" spans="4:12">
      <c r="D3116" s="95"/>
      <c r="E3116" s="95"/>
      <c r="G3116" s="95"/>
      <c r="I3116" s="95"/>
      <c r="L3116" s="95"/>
    </row>
    <row r="3117" spans="4:12">
      <c r="D3117" s="95"/>
      <c r="E3117" s="95"/>
      <c r="G3117" s="95"/>
      <c r="I3117" s="95"/>
      <c r="L3117" s="95"/>
    </row>
    <row r="3118" spans="4:12">
      <c r="D3118" s="95"/>
      <c r="E3118" s="95"/>
      <c r="G3118" s="95"/>
      <c r="I3118" s="95"/>
      <c r="L3118" s="95"/>
    </row>
    <row r="3119" spans="4:12">
      <c r="D3119" s="95"/>
      <c r="E3119" s="95"/>
      <c r="G3119" s="95"/>
      <c r="I3119" s="95"/>
      <c r="L3119" s="95"/>
    </row>
    <row r="3120" spans="4:12">
      <c r="D3120" s="95"/>
      <c r="E3120" s="95"/>
      <c r="G3120" s="95"/>
      <c r="I3120" s="95"/>
      <c r="L3120" s="95"/>
    </row>
    <row r="3121" spans="4:12">
      <c r="D3121" s="95"/>
      <c r="E3121" s="95"/>
      <c r="G3121" s="95"/>
      <c r="I3121" s="95"/>
      <c r="L3121" s="95"/>
    </row>
    <row r="3122" spans="4:12">
      <c r="D3122" s="95"/>
      <c r="E3122" s="95"/>
      <c r="G3122" s="95"/>
      <c r="I3122" s="95"/>
      <c r="L3122" s="95"/>
    </row>
    <row r="3123" spans="4:12">
      <c r="D3123" s="95"/>
      <c r="E3123" s="95"/>
      <c r="G3123" s="95"/>
      <c r="I3123" s="95"/>
      <c r="L3123" s="95"/>
    </row>
    <row r="3124" spans="4:12">
      <c r="D3124" s="95"/>
      <c r="E3124" s="95"/>
      <c r="G3124" s="95"/>
      <c r="I3124" s="95"/>
      <c r="L3124" s="95"/>
    </row>
    <row r="3125" spans="4:12">
      <c r="D3125" s="95"/>
      <c r="E3125" s="95"/>
      <c r="G3125" s="95"/>
      <c r="I3125" s="95"/>
      <c r="L3125" s="95"/>
    </row>
    <row r="3126" spans="4:12">
      <c r="D3126" s="95"/>
      <c r="E3126" s="95"/>
      <c r="G3126" s="95"/>
      <c r="I3126" s="95"/>
      <c r="L3126" s="95"/>
    </row>
    <row r="3127" spans="4:12">
      <c r="D3127" s="95"/>
      <c r="E3127" s="95"/>
      <c r="G3127" s="95"/>
      <c r="I3127" s="95"/>
      <c r="L3127" s="95"/>
    </row>
    <row r="3128" spans="4:12">
      <c r="D3128" s="95"/>
      <c r="E3128" s="95"/>
      <c r="G3128" s="95"/>
      <c r="I3128" s="95"/>
      <c r="L3128" s="95"/>
    </row>
    <row r="3129" spans="4:12">
      <c r="D3129" s="95"/>
      <c r="E3129" s="95"/>
      <c r="G3129" s="95"/>
      <c r="I3129" s="95"/>
      <c r="L3129" s="95"/>
    </row>
    <row r="3130" spans="4:12">
      <c r="D3130" s="95"/>
      <c r="E3130" s="95"/>
      <c r="G3130" s="95"/>
      <c r="I3130" s="95"/>
      <c r="L3130" s="95"/>
    </row>
    <row r="3131" spans="4:12">
      <c r="D3131" s="95"/>
      <c r="E3131" s="95"/>
      <c r="G3131" s="95"/>
      <c r="I3131" s="95"/>
      <c r="L3131" s="95"/>
    </row>
    <row r="3132" spans="4:12">
      <c r="D3132" s="95"/>
      <c r="E3132" s="95"/>
      <c r="G3132" s="95"/>
      <c r="I3132" s="95"/>
      <c r="L3132" s="95"/>
    </row>
    <row r="3133" spans="4:12">
      <c r="D3133" s="95"/>
      <c r="E3133" s="95"/>
      <c r="G3133" s="95"/>
      <c r="I3133" s="95"/>
      <c r="L3133" s="95"/>
    </row>
    <row r="3134" spans="4:12">
      <c r="D3134" s="95"/>
      <c r="E3134" s="95"/>
      <c r="G3134" s="95"/>
      <c r="I3134" s="95"/>
      <c r="L3134" s="95"/>
    </row>
    <row r="3135" spans="4:12">
      <c r="D3135" s="95"/>
      <c r="E3135" s="95"/>
      <c r="G3135" s="95"/>
      <c r="I3135" s="95"/>
      <c r="L3135" s="95"/>
    </row>
    <row r="3136" spans="4:12">
      <c r="D3136" s="95"/>
      <c r="E3136" s="95"/>
      <c r="G3136" s="95"/>
      <c r="I3136" s="95"/>
      <c r="L3136" s="95"/>
    </row>
    <row r="3137" spans="4:12">
      <c r="D3137" s="95"/>
      <c r="E3137" s="95"/>
      <c r="G3137" s="95"/>
      <c r="I3137" s="95"/>
      <c r="L3137" s="95"/>
    </row>
    <row r="3138" spans="4:12">
      <c r="D3138" s="95"/>
      <c r="E3138" s="95"/>
      <c r="G3138" s="95"/>
      <c r="I3138" s="95"/>
      <c r="L3138" s="95"/>
    </row>
    <row r="3139" spans="4:12">
      <c r="D3139" s="95"/>
      <c r="E3139" s="95"/>
      <c r="G3139" s="95"/>
      <c r="I3139" s="95"/>
      <c r="L3139" s="95"/>
    </row>
    <row r="3140" spans="4:12">
      <c r="D3140" s="95"/>
      <c r="E3140" s="95"/>
      <c r="G3140" s="95"/>
      <c r="I3140" s="95"/>
      <c r="L3140" s="95"/>
    </row>
    <row r="3141" spans="4:12">
      <c r="D3141" s="95"/>
      <c r="E3141" s="95"/>
      <c r="G3141" s="95"/>
      <c r="I3141" s="95"/>
      <c r="L3141" s="95"/>
    </row>
    <row r="3142" spans="4:12">
      <c r="D3142" s="95"/>
      <c r="E3142" s="95"/>
      <c r="G3142" s="95"/>
      <c r="I3142" s="95"/>
      <c r="L3142" s="95"/>
    </row>
    <row r="3143" spans="4:12">
      <c r="D3143" s="95"/>
      <c r="E3143" s="95"/>
      <c r="G3143" s="95"/>
      <c r="I3143" s="95"/>
      <c r="L3143" s="95"/>
    </row>
    <row r="3144" spans="4:12">
      <c r="D3144" s="95"/>
      <c r="E3144" s="95"/>
      <c r="G3144" s="95"/>
      <c r="I3144" s="95"/>
      <c r="L3144" s="95"/>
    </row>
    <row r="3145" spans="4:12">
      <c r="D3145" s="95"/>
      <c r="E3145" s="95"/>
      <c r="G3145" s="95"/>
      <c r="I3145" s="95"/>
      <c r="L3145" s="95"/>
    </row>
    <row r="3146" spans="4:12">
      <c r="D3146" s="95"/>
      <c r="E3146" s="95"/>
      <c r="G3146" s="95"/>
      <c r="I3146" s="95"/>
      <c r="L3146" s="95"/>
    </row>
    <row r="3147" spans="4:12">
      <c r="D3147" s="95"/>
      <c r="E3147" s="95"/>
      <c r="G3147" s="95"/>
      <c r="I3147" s="95"/>
      <c r="L3147" s="95"/>
    </row>
    <row r="3148" spans="4:12">
      <c r="D3148" s="95"/>
      <c r="E3148" s="95"/>
      <c r="G3148" s="95"/>
      <c r="I3148" s="95"/>
      <c r="L3148" s="95"/>
    </row>
    <row r="3149" spans="4:12">
      <c r="D3149" s="95"/>
      <c r="E3149" s="95"/>
      <c r="G3149" s="95"/>
      <c r="I3149" s="95"/>
      <c r="L3149" s="95"/>
    </row>
    <row r="3150" spans="4:12">
      <c r="D3150" s="95"/>
      <c r="E3150" s="95"/>
      <c r="G3150" s="95"/>
      <c r="I3150" s="95"/>
      <c r="L3150" s="95"/>
    </row>
    <row r="3151" spans="4:12">
      <c r="D3151" s="95"/>
      <c r="E3151" s="95"/>
      <c r="G3151" s="95"/>
      <c r="I3151" s="95"/>
      <c r="L3151" s="95"/>
    </row>
    <row r="3152" spans="4:12">
      <c r="D3152" s="95"/>
      <c r="E3152" s="95"/>
      <c r="G3152" s="95"/>
      <c r="I3152" s="95"/>
      <c r="L3152" s="95"/>
    </row>
    <row r="3153" spans="4:12">
      <c r="D3153" s="95"/>
      <c r="E3153" s="95"/>
      <c r="G3153" s="95"/>
      <c r="I3153" s="95"/>
      <c r="L3153" s="95"/>
    </row>
    <row r="3154" spans="4:12">
      <c r="D3154" s="95"/>
      <c r="E3154" s="95"/>
      <c r="G3154" s="95"/>
      <c r="I3154" s="95"/>
      <c r="L3154" s="95"/>
    </row>
    <row r="3155" spans="4:12">
      <c r="D3155" s="95"/>
      <c r="E3155" s="95"/>
      <c r="G3155" s="95"/>
      <c r="I3155" s="95"/>
      <c r="L3155" s="95"/>
    </row>
    <row r="3156" spans="4:12">
      <c r="D3156" s="95"/>
      <c r="E3156" s="95"/>
      <c r="G3156" s="95"/>
      <c r="I3156" s="95"/>
      <c r="L3156" s="95"/>
    </row>
    <row r="3157" spans="4:12">
      <c r="D3157" s="95"/>
      <c r="E3157" s="95"/>
      <c r="G3157" s="95"/>
      <c r="I3157" s="95"/>
      <c r="L3157" s="95"/>
    </row>
    <row r="3158" spans="4:12">
      <c r="D3158" s="95"/>
      <c r="E3158" s="95"/>
      <c r="G3158" s="95"/>
      <c r="I3158" s="95"/>
      <c r="L3158" s="95"/>
    </row>
    <row r="3159" spans="4:12">
      <c r="D3159" s="95"/>
      <c r="E3159" s="95"/>
      <c r="G3159" s="95"/>
      <c r="I3159" s="95"/>
      <c r="L3159" s="95"/>
    </row>
    <row r="3160" spans="4:12">
      <c r="D3160" s="95"/>
      <c r="E3160" s="95"/>
      <c r="G3160" s="95"/>
      <c r="I3160" s="95"/>
      <c r="L3160" s="95"/>
    </row>
    <row r="3161" spans="4:12">
      <c r="D3161" s="95"/>
      <c r="E3161" s="95"/>
      <c r="G3161" s="95"/>
      <c r="I3161" s="95"/>
      <c r="L3161" s="95"/>
    </row>
    <row r="3162" spans="4:12">
      <c r="D3162" s="95"/>
      <c r="E3162" s="95"/>
      <c r="G3162" s="95"/>
      <c r="I3162" s="95"/>
      <c r="L3162" s="95"/>
    </row>
    <row r="3163" spans="4:12">
      <c r="D3163" s="95"/>
      <c r="E3163" s="95"/>
      <c r="G3163" s="95"/>
      <c r="I3163" s="95"/>
      <c r="L3163" s="95"/>
    </row>
    <row r="3164" spans="4:12">
      <c r="D3164" s="95"/>
      <c r="E3164" s="95"/>
      <c r="G3164" s="95"/>
      <c r="I3164" s="95"/>
      <c r="L3164" s="95"/>
    </row>
    <row r="3165" spans="4:12">
      <c r="D3165" s="95"/>
      <c r="E3165" s="95"/>
      <c r="G3165" s="95"/>
      <c r="I3165" s="95"/>
      <c r="L3165" s="95"/>
    </row>
    <row r="3166" spans="4:12">
      <c r="D3166" s="95"/>
      <c r="E3166" s="95"/>
      <c r="G3166" s="95"/>
      <c r="I3166" s="95"/>
      <c r="L3166" s="95"/>
    </row>
    <row r="3167" spans="4:12">
      <c r="D3167" s="95"/>
      <c r="E3167" s="95"/>
      <c r="G3167" s="95"/>
      <c r="I3167" s="95"/>
      <c r="L3167" s="95"/>
    </row>
    <row r="3168" spans="4:12">
      <c r="D3168" s="95"/>
      <c r="E3168" s="95"/>
      <c r="G3168" s="95"/>
      <c r="I3168" s="95"/>
      <c r="L3168" s="95"/>
    </row>
    <row r="3169" spans="4:12">
      <c r="D3169" s="95"/>
      <c r="E3169" s="95"/>
      <c r="G3169" s="95"/>
      <c r="I3169" s="95"/>
      <c r="L3169" s="95"/>
    </row>
    <row r="3170" spans="4:12">
      <c r="D3170" s="95"/>
      <c r="E3170" s="95"/>
      <c r="G3170" s="95"/>
      <c r="I3170" s="95"/>
      <c r="L3170" s="95"/>
    </row>
    <row r="3171" spans="4:12">
      <c r="D3171" s="95"/>
      <c r="E3171" s="95"/>
      <c r="G3171" s="95"/>
      <c r="I3171" s="95"/>
      <c r="L3171" s="95"/>
    </row>
    <row r="3172" spans="4:12">
      <c r="D3172" s="95"/>
      <c r="E3172" s="95"/>
      <c r="G3172" s="95"/>
      <c r="I3172" s="95"/>
      <c r="L3172" s="95"/>
    </row>
    <row r="3173" spans="4:12">
      <c r="D3173" s="95"/>
      <c r="E3173" s="95"/>
      <c r="G3173" s="95"/>
      <c r="I3173" s="95"/>
      <c r="L3173" s="95"/>
    </row>
    <row r="3174" spans="4:12">
      <c r="D3174" s="95"/>
      <c r="E3174" s="95"/>
      <c r="G3174" s="95"/>
      <c r="I3174" s="95"/>
      <c r="L3174" s="95"/>
    </row>
    <row r="3175" spans="4:12">
      <c r="D3175" s="95"/>
      <c r="E3175" s="95"/>
      <c r="G3175" s="95"/>
      <c r="I3175" s="95"/>
      <c r="L3175" s="95"/>
    </row>
    <row r="3176" spans="4:12">
      <c r="D3176" s="95"/>
      <c r="E3176" s="95"/>
      <c r="G3176" s="95"/>
      <c r="I3176" s="95"/>
      <c r="L3176" s="95"/>
    </row>
    <row r="3177" spans="4:12">
      <c r="D3177" s="95"/>
      <c r="E3177" s="95"/>
      <c r="G3177" s="95"/>
      <c r="I3177" s="95"/>
      <c r="L3177" s="95"/>
    </row>
    <row r="3178" spans="4:12">
      <c r="D3178" s="95"/>
      <c r="E3178" s="95"/>
      <c r="G3178" s="95"/>
      <c r="I3178" s="95"/>
      <c r="L3178" s="95"/>
    </row>
    <row r="3179" spans="4:12">
      <c r="D3179" s="95"/>
      <c r="E3179" s="95"/>
      <c r="G3179" s="95"/>
      <c r="I3179" s="95"/>
      <c r="L3179" s="95"/>
    </row>
    <row r="3180" spans="4:12">
      <c r="D3180" s="95"/>
      <c r="E3180" s="95"/>
      <c r="G3180" s="95"/>
      <c r="I3180" s="95"/>
      <c r="L3180" s="95"/>
    </row>
    <row r="3181" spans="4:12">
      <c r="D3181" s="95"/>
      <c r="E3181" s="95"/>
      <c r="G3181" s="95"/>
      <c r="I3181" s="95"/>
      <c r="L3181" s="95"/>
    </row>
    <row r="3182" spans="4:12">
      <c r="D3182" s="95"/>
      <c r="E3182" s="95"/>
      <c r="G3182" s="95"/>
      <c r="I3182" s="95"/>
      <c r="L3182" s="95"/>
    </row>
    <row r="3183" spans="4:12">
      <c r="D3183" s="95"/>
      <c r="E3183" s="95"/>
      <c r="G3183" s="95"/>
      <c r="I3183" s="95"/>
      <c r="L3183" s="95"/>
    </row>
    <row r="3184" spans="4:12">
      <c r="D3184" s="95"/>
      <c r="E3184" s="95"/>
      <c r="G3184" s="95"/>
      <c r="I3184" s="95"/>
      <c r="L3184" s="95"/>
    </row>
    <row r="3185" spans="4:12">
      <c r="D3185" s="95"/>
      <c r="E3185" s="95"/>
      <c r="G3185" s="95"/>
      <c r="I3185" s="95"/>
      <c r="L3185" s="95"/>
    </row>
    <row r="3186" spans="4:12">
      <c r="D3186" s="95"/>
      <c r="E3186" s="95"/>
      <c r="G3186" s="95"/>
      <c r="I3186" s="95"/>
      <c r="L3186" s="95"/>
    </row>
    <row r="3187" spans="4:12">
      <c r="D3187" s="95"/>
      <c r="E3187" s="95"/>
      <c r="G3187" s="95"/>
      <c r="I3187" s="95"/>
      <c r="L3187" s="95"/>
    </row>
    <row r="3188" spans="4:12">
      <c r="D3188" s="95"/>
      <c r="E3188" s="95"/>
      <c r="G3188" s="95"/>
      <c r="I3188" s="95"/>
      <c r="L3188" s="95"/>
    </row>
    <row r="3189" spans="4:12">
      <c r="D3189" s="95"/>
      <c r="E3189" s="95"/>
      <c r="G3189" s="95"/>
      <c r="I3189" s="95"/>
      <c r="L3189" s="95"/>
    </row>
    <row r="3190" spans="4:12">
      <c r="D3190" s="95"/>
      <c r="E3190" s="95"/>
      <c r="G3190" s="95"/>
      <c r="I3190" s="95"/>
      <c r="L3190" s="95"/>
    </row>
    <row r="3191" spans="4:12">
      <c r="D3191" s="95"/>
      <c r="E3191" s="95"/>
      <c r="G3191" s="95"/>
      <c r="I3191" s="95"/>
      <c r="L3191" s="95"/>
    </row>
    <row r="3192" spans="4:12">
      <c r="D3192" s="95"/>
      <c r="E3192" s="95"/>
      <c r="G3192" s="95"/>
      <c r="I3192" s="95"/>
      <c r="L3192" s="95"/>
    </row>
    <row r="3193" spans="4:12">
      <c r="D3193" s="95"/>
      <c r="E3193" s="95"/>
      <c r="G3193" s="95"/>
      <c r="I3193" s="95"/>
      <c r="L3193" s="95"/>
    </row>
    <row r="3194" spans="4:12">
      <c r="D3194" s="95"/>
      <c r="E3194" s="95"/>
      <c r="G3194" s="95"/>
      <c r="I3194" s="95"/>
      <c r="L3194" s="95"/>
    </row>
    <row r="3195" spans="4:12">
      <c r="D3195" s="95"/>
      <c r="E3195" s="95"/>
      <c r="G3195" s="95"/>
      <c r="I3195" s="95"/>
      <c r="L3195" s="95"/>
    </row>
    <row r="3196" spans="4:12">
      <c r="D3196" s="95"/>
      <c r="E3196" s="95"/>
      <c r="G3196" s="95"/>
      <c r="I3196" s="95"/>
      <c r="L3196" s="95"/>
    </row>
    <row r="3197" spans="4:12">
      <c r="D3197" s="95"/>
      <c r="E3197" s="95"/>
      <c r="G3197" s="95"/>
      <c r="I3197" s="95"/>
      <c r="L3197" s="95"/>
    </row>
    <row r="3198" spans="4:12">
      <c r="D3198" s="95"/>
      <c r="E3198" s="95"/>
      <c r="G3198" s="95"/>
      <c r="I3198" s="95"/>
      <c r="L3198" s="95"/>
    </row>
    <row r="3199" spans="4:12">
      <c r="D3199" s="95"/>
      <c r="E3199" s="95"/>
      <c r="G3199" s="95"/>
      <c r="I3199" s="95"/>
      <c r="L3199" s="95"/>
    </row>
    <row r="3200" spans="4:12">
      <c r="D3200" s="95"/>
      <c r="E3200" s="95"/>
      <c r="G3200" s="95"/>
      <c r="I3200" s="95"/>
      <c r="L3200" s="95"/>
    </row>
    <row r="3201" spans="4:12">
      <c r="D3201" s="95"/>
      <c r="E3201" s="95"/>
      <c r="G3201" s="95"/>
      <c r="I3201" s="95"/>
      <c r="L3201" s="95"/>
    </row>
    <row r="3202" spans="4:12">
      <c r="D3202" s="95"/>
      <c r="E3202" s="95"/>
      <c r="G3202" s="95"/>
      <c r="I3202" s="95"/>
      <c r="L3202" s="95"/>
    </row>
    <row r="3203" spans="4:12">
      <c r="D3203" s="95"/>
      <c r="E3203" s="95"/>
      <c r="G3203" s="95"/>
      <c r="I3203" s="95"/>
      <c r="L3203" s="95"/>
    </row>
    <row r="3204" spans="4:12">
      <c r="D3204" s="95"/>
      <c r="E3204" s="95"/>
      <c r="G3204" s="95"/>
      <c r="I3204" s="95"/>
      <c r="L3204" s="95"/>
    </row>
    <row r="3205" spans="4:12">
      <c r="D3205" s="95"/>
      <c r="E3205" s="95"/>
      <c r="G3205" s="95"/>
      <c r="I3205" s="95"/>
      <c r="L3205" s="95"/>
    </row>
    <row r="3206" spans="4:12">
      <c r="D3206" s="95"/>
      <c r="E3206" s="95"/>
      <c r="G3206" s="95"/>
      <c r="I3206" s="95"/>
      <c r="L3206" s="95"/>
    </row>
    <row r="3207" spans="4:12">
      <c r="D3207" s="95"/>
      <c r="E3207" s="95"/>
      <c r="G3207" s="95"/>
      <c r="I3207" s="95"/>
      <c r="L3207" s="95"/>
    </row>
    <row r="3208" spans="4:12">
      <c r="D3208" s="95"/>
      <c r="E3208" s="95"/>
      <c r="G3208" s="95"/>
      <c r="I3208" s="95"/>
      <c r="L3208" s="95"/>
    </row>
    <row r="3209" spans="4:12">
      <c r="D3209" s="95"/>
      <c r="E3209" s="95"/>
      <c r="G3209" s="95"/>
      <c r="I3209" s="95"/>
      <c r="L3209" s="95"/>
    </row>
    <row r="3210" spans="4:12">
      <c r="D3210" s="95"/>
      <c r="E3210" s="95"/>
      <c r="G3210" s="95"/>
      <c r="I3210" s="95"/>
      <c r="L3210" s="95"/>
    </row>
    <row r="3211" spans="4:12">
      <c r="D3211" s="95"/>
      <c r="E3211" s="95"/>
      <c r="G3211" s="95"/>
      <c r="I3211" s="95"/>
      <c r="L3211" s="95"/>
    </row>
    <row r="3212" spans="4:12">
      <c r="D3212" s="95"/>
      <c r="E3212" s="95"/>
      <c r="G3212" s="95"/>
      <c r="I3212" s="95"/>
      <c r="L3212" s="95"/>
    </row>
    <row r="3213" spans="4:12">
      <c r="D3213" s="95"/>
      <c r="E3213" s="95"/>
      <c r="G3213" s="95"/>
      <c r="I3213" s="95"/>
      <c r="L3213" s="95"/>
    </row>
    <row r="3214" spans="4:12">
      <c r="D3214" s="95"/>
      <c r="E3214" s="95"/>
      <c r="G3214" s="95"/>
      <c r="I3214" s="95"/>
      <c r="L3214" s="95"/>
    </row>
    <row r="3215" spans="4:12">
      <c r="D3215" s="95"/>
      <c r="E3215" s="95"/>
      <c r="G3215" s="95"/>
      <c r="I3215" s="95"/>
      <c r="L3215" s="95"/>
    </row>
    <row r="3216" spans="4:12">
      <c r="D3216" s="95"/>
      <c r="E3216" s="95"/>
      <c r="G3216" s="95"/>
      <c r="I3216" s="95"/>
      <c r="L3216" s="95"/>
    </row>
    <row r="3217" spans="4:12">
      <c r="D3217" s="95"/>
      <c r="E3217" s="95"/>
      <c r="G3217" s="95"/>
      <c r="I3217" s="95"/>
      <c r="L3217" s="95"/>
    </row>
    <row r="3218" spans="4:12">
      <c r="D3218" s="95"/>
      <c r="E3218" s="95"/>
      <c r="G3218" s="95"/>
      <c r="I3218" s="95"/>
      <c r="L3218" s="95"/>
    </row>
    <row r="3219" spans="4:12">
      <c r="D3219" s="95"/>
      <c r="E3219" s="95"/>
      <c r="G3219" s="95"/>
      <c r="I3219" s="95"/>
      <c r="L3219" s="95"/>
    </row>
    <row r="3220" spans="4:12">
      <c r="D3220" s="95"/>
      <c r="E3220" s="95"/>
      <c r="G3220" s="95"/>
      <c r="I3220" s="95"/>
      <c r="L3220" s="95"/>
    </row>
    <row r="3221" spans="4:12">
      <c r="D3221" s="95"/>
      <c r="E3221" s="95"/>
      <c r="G3221" s="95"/>
      <c r="I3221" s="95"/>
      <c r="L3221" s="95"/>
    </row>
    <row r="3222" spans="4:12">
      <c r="D3222" s="95"/>
      <c r="E3222" s="95"/>
      <c r="G3222" s="95"/>
      <c r="I3222" s="95"/>
      <c r="L3222" s="95"/>
    </row>
    <row r="3223" spans="4:12">
      <c r="D3223" s="95"/>
      <c r="E3223" s="95"/>
      <c r="G3223" s="95"/>
      <c r="I3223" s="95"/>
      <c r="L3223" s="95"/>
    </row>
    <row r="3224" spans="4:12">
      <c r="D3224" s="95"/>
      <c r="E3224" s="95"/>
      <c r="G3224" s="95"/>
      <c r="I3224" s="95"/>
      <c r="L3224" s="95"/>
    </row>
    <row r="3225" spans="4:12">
      <c r="D3225" s="95"/>
      <c r="E3225" s="95"/>
      <c r="G3225" s="95"/>
      <c r="I3225" s="95"/>
      <c r="L3225" s="95"/>
    </row>
    <row r="3226" spans="4:12">
      <c r="D3226" s="95"/>
      <c r="E3226" s="95"/>
      <c r="G3226" s="95"/>
      <c r="I3226" s="95"/>
      <c r="L3226" s="95"/>
    </row>
    <row r="3227" spans="4:12">
      <c r="D3227" s="95"/>
      <c r="E3227" s="95"/>
      <c r="G3227" s="95"/>
      <c r="I3227" s="95"/>
      <c r="L3227" s="95"/>
    </row>
    <row r="3228" spans="4:12">
      <c r="D3228" s="95"/>
      <c r="E3228" s="95"/>
      <c r="G3228" s="95"/>
      <c r="I3228" s="95"/>
      <c r="L3228" s="95"/>
    </row>
    <row r="3229" spans="4:12">
      <c r="D3229" s="95"/>
      <c r="E3229" s="95"/>
      <c r="G3229" s="95"/>
      <c r="I3229" s="95"/>
      <c r="L3229" s="95"/>
    </row>
    <row r="3230" spans="4:12">
      <c r="D3230" s="95"/>
      <c r="E3230" s="95"/>
      <c r="G3230" s="95"/>
      <c r="I3230" s="95"/>
      <c r="L3230" s="95"/>
    </row>
    <row r="3231" spans="4:12">
      <c r="D3231" s="95"/>
      <c r="E3231" s="95"/>
      <c r="G3231" s="95"/>
      <c r="I3231" s="95"/>
      <c r="L3231" s="95"/>
    </row>
    <row r="3232" spans="4:12">
      <c r="D3232" s="95"/>
      <c r="E3232" s="95"/>
      <c r="G3232" s="95"/>
      <c r="I3232" s="95"/>
      <c r="L3232" s="95"/>
    </row>
    <row r="3233" spans="4:12">
      <c r="D3233" s="95"/>
      <c r="E3233" s="95"/>
      <c r="G3233" s="95"/>
      <c r="I3233" s="95"/>
      <c r="L3233" s="95"/>
    </row>
    <row r="3234" spans="4:12">
      <c r="D3234" s="95"/>
      <c r="E3234" s="95"/>
      <c r="G3234" s="95"/>
      <c r="I3234" s="95"/>
      <c r="L3234" s="95"/>
    </row>
    <row r="3235" spans="4:12">
      <c r="D3235" s="95"/>
      <c r="E3235" s="95"/>
      <c r="G3235" s="95"/>
      <c r="I3235" s="95"/>
      <c r="L3235" s="95"/>
    </row>
    <row r="3236" spans="4:12">
      <c r="D3236" s="95"/>
      <c r="E3236" s="95"/>
      <c r="G3236" s="95"/>
      <c r="I3236" s="95"/>
      <c r="L3236" s="95"/>
    </row>
    <row r="3237" spans="4:12">
      <c r="D3237" s="95"/>
      <c r="E3237" s="95"/>
      <c r="G3237" s="95"/>
      <c r="I3237" s="95"/>
      <c r="L3237" s="95"/>
    </row>
    <row r="3238" spans="4:12">
      <c r="D3238" s="95"/>
      <c r="E3238" s="95"/>
      <c r="G3238" s="95"/>
      <c r="I3238" s="95"/>
      <c r="L3238" s="95"/>
    </row>
    <row r="3239" spans="4:12">
      <c r="D3239" s="95"/>
      <c r="E3239" s="95"/>
      <c r="G3239" s="95"/>
      <c r="I3239" s="95"/>
      <c r="L3239" s="95"/>
    </row>
    <row r="3240" spans="4:12">
      <c r="D3240" s="95"/>
      <c r="E3240" s="95"/>
      <c r="G3240" s="95"/>
      <c r="I3240" s="95"/>
      <c r="L3240" s="95"/>
    </row>
    <row r="3241" spans="4:12">
      <c r="D3241" s="95"/>
      <c r="E3241" s="95"/>
      <c r="G3241" s="95"/>
      <c r="I3241" s="95"/>
      <c r="L3241" s="95"/>
    </row>
    <row r="3242" spans="4:12">
      <c r="D3242" s="95"/>
      <c r="E3242" s="95"/>
      <c r="G3242" s="95"/>
      <c r="I3242" s="95"/>
      <c r="L3242" s="95"/>
    </row>
    <row r="3243" spans="4:12">
      <c r="D3243" s="95"/>
      <c r="E3243" s="95"/>
      <c r="G3243" s="95"/>
      <c r="I3243" s="95"/>
      <c r="L3243" s="95"/>
    </row>
    <row r="3244" spans="4:12">
      <c r="D3244" s="95"/>
      <c r="E3244" s="95"/>
      <c r="G3244" s="95"/>
      <c r="I3244" s="95"/>
      <c r="L3244" s="95"/>
    </row>
    <row r="3245" spans="4:12">
      <c r="D3245" s="95"/>
      <c r="E3245" s="95"/>
      <c r="G3245" s="95"/>
      <c r="I3245" s="95"/>
      <c r="L3245" s="95"/>
    </row>
    <row r="3246" spans="4:12">
      <c r="D3246" s="95"/>
      <c r="E3246" s="95"/>
      <c r="G3246" s="95"/>
      <c r="I3246" s="95"/>
      <c r="L3246" s="95"/>
    </row>
    <row r="3247" spans="4:12">
      <c r="D3247" s="95"/>
      <c r="E3247" s="95"/>
      <c r="G3247" s="95"/>
      <c r="I3247" s="95"/>
      <c r="L3247" s="95"/>
    </row>
    <row r="3248" spans="4:12">
      <c r="D3248" s="95"/>
      <c r="E3248" s="95"/>
      <c r="G3248" s="95"/>
      <c r="I3248" s="95"/>
      <c r="L3248" s="95"/>
    </row>
    <row r="3249" spans="4:12">
      <c r="D3249" s="95"/>
      <c r="E3249" s="95"/>
      <c r="G3249" s="95"/>
      <c r="I3249" s="95"/>
      <c r="L3249" s="95"/>
    </row>
    <row r="3250" spans="4:12">
      <c r="D3250" s="95"/>
      <c r="E3250" s="95"/>
      <c r="G3250" s="95"/>
      <c r="I3250" s="95"/>
      <c r="L3250" s="95"/>
    </row>
    <row r="3251" spans="4:12">
      <c r="D3251" s="95"/>
      <c r="E3251" s="95"/>
      <c r="G3251" s="95"/>
      <c r="I3251" s="95"/>
      <c r="L3251" s="95"/>
    </row>
    <row r="3252" spans="4:12">
      <c r="D3252" s="95"/>
      <c r="E3252" s="95"/>
      <c r="G3252" s="95"/>
      <c r="I3252" s="95"/>
      <c r="L3252" s="95"/>
    </row>
    <row r="3253" spans="4:12">
      <c r="D3253" s="95"/>
      <c r="E3253" s="95"/>
      <c r="G3253" s="95"/>
      <c r="I3253" s="95"/>
      <c r="L3253" s="95"/>
    </row>
    <row r="3254" spans="4:12">
      <c r="D3254" s="95"/>
      <c r="E3254" s="95"/>
      <c r="G3254" s="95"/>
      <c r="I3254" s="95"/>
      <c r="L3254" s="95"/>
    </row>
    <row r="3255" spans="4:12">
      <c r="D3255" s="95"/>
      <c r="E3255" s="95"/>
      <c r="G3255" s="95"/>
      <c r="I3255" s="95"/>
      <c r="L3255" s="95"/>
    </row>
    <row r="3256" spans="4:12">
      <c r="D3256" s="95"/>
      <c r="E3256" s="95"/>
      <c r="G3256" s="95"/>
      <c r="I3256" s="95"/>
      <c r="L3256" s="95"/>
    </row>
    <row r="3257" spans="4:12">
      <c r="D3257" s="95"/>
      <c r="E3257" s="95"/>
      <c r="G3257" s="95"/>
      <c r="I3257" s="95"/>
      <c r="L3257" s="95"/>
    </row>
    <row r="3258" spans="4:12">
      <c r="D3258" s="95"/>
      <c r="E3258" s="95"/>
      <c r="G3258" s="95"/>
      <c r="I3258" s="95"/>
      <c r="L3258" s="95"/>
    </row>
    <row r="3259" spans="4:12">
      <c r="D3259" s="95"/>
      <c r="E3259" s="95"/>
      <c r="G3259" s="95"/>
      <c r="I3259" s="95"/>
      <c r="L3259" s="95"/>
    </row>
    <row r="3260" spans="4:12">
      <c r="D3260" s="95"/>
      <c r="E3260" s="95"/>
      <c r="G3260" s="95"/>
      <c r="I3260" s="95"/>
      <c r="L3260" s="95"/>
    </row>
    <row r="3261" spans="4:12">
      <c r="D3261" s="95"/>
      <c r="E3261" s="95"/>
      <c r="G3261" s="95"/>
      <c r="I3261" s="95"/>
      <c r="L3261" s="95"/>
    </row>
    <row r="3262" spans="4:12">
      <c r="D3262" s="95"/>
      <c r="E3262" s="95"/>
      <c r="G3262" s="95"/>
      <c r="I3262" s="95"/>
      <c r="L3262" s="95"/>
    </row>
    <row r="3263" spans="4:12">
      <c r="D3263" s="95"/>
      <c r="E3263" s="95"/>
      <c r="G3263" s="95"/>
      <c r="I3263" s="95"/>
      <c r="L3263" s="95"/>
    </row>
    <row r="3264" spans="4:12">
      <c r="D3264" s="95"/>
      <c r="E3264" s="95"/>
      <c r="G3264" s="95"/>
      <c r="I3264" s="95"/>
      <c r="L3264" s="95"/>
    </row>
    <row r="3265" spans="4:12">
      <c r="D3265" s="95"/>
      <c r="E3265" s="95"/>
      <c r="G3265" s="95"/>
      <c r="I3265" s="95"/>
      <c r="L3265" s="95"/>
    </row>
    <row r="3266" spans="4:12">
      <c r="D3266" s="95"/>
      <c r="E3266" s="95"/>
      <c r="G3266" s="95"/>
      <c r="I3266" s="95"/>
      <c r="L3266" s="95"/>
    </row>
    <row r="3267" spans="4:12">
      <c r="D3267" s="95"/>
      <c r="E3267" s="95"/>
      <c r="G3267" s="95"/>
      <c r="I3267" s="95"/>
      <c r="L3267" s="95"/>
    </row>
    <row r="3268" spans="4:12">
      <c r="D3268" s="95"/>
      <c r="E3268" s="95"/>
      <c r="G3268" s="95"/>
      <c r="I3268" s="95"/>
      <c r="L3268" s="95"/>
    </row>
    <row r="3269" spans="4:12">
      <c r="D3269" s="95"/>
      <c r="E3269" s="95"/>
      <c r="G3269" s="95"/>
      <c r="I3269" s="95"/>
      <c r="L3269" s="95"/>
    </row>
    <row r="3270" spans="4:12">
      <c r="D3270" s="95"/>
      <c r="E3270" s="95"/>
      <c r="G3270" s="95"/>
      <c r="I3270" s="95"/>
      <c r="L3270" s="95"/>
    </row>
    <row r="3271" spans="4:12">
      <c r="D3271" s="95"/>
      <c r="E3271" s="95"/>
      <c r="G3271" s="95"/>
      <c r="I3271" s="95"/>
      <c r="L3271" s="95"/>
    </row>
    <row r="3272" spans="4:12">
      <c r="D3272" s="95"/>
      <c r="E3272" s="95"/>
      <c r="G3272" s="95"/>
      <c r="I3272" s="95"/>
      <c r="L3272" s="95"/>
    </row>
    <row r="3273" spans="4:12">
      <c r="D3273" s="95"/>
      <c r="E3273" s="95"/>
      <c r="G3273" s="95"/>
      <c r="I3273" s="95"/>
      <c r="L3273" s="95"/>
    </row>
    <row r="3274" spans="4:12">
      <c r="D3274" s="95"/>
      <c r="E3274" s="95"/>
      <c r="G3274" s="95"/>
      <c r="I3274" s="95"/>
      <c r="L3274" s="95"/>
    </row>
    <row r="3275" spans="4:12">
      <c r="D3275" s="95"/>
      <c r="E3275" s="95"/>
      <c r="G3275" s="95"/>
      <c r="I3275" s="95"/>
      <c r="L3275" s="95"/>
    </row>
    <row r="3276" spans="4:12">
      <c r="D3276" s="95"/>
      <c r="E3276" s="95"/>
      <c r="G3276" s="95"/>
      <c r="I3276" s="95"/>
      <c r="L3276" s="95"/>
    </row>
    <row r="3277" spans="4:12">
      <c r="D3277" s="95"/>
      <c r="E3277" s="95"/>
      <c r="G3277" s="95"/>
      <c r="I3277" s="95"/>
      <c r="L3277" s="95"/>
    </row>
    <row r="3278" spans="4:12">
      <c r="D3278" s="95"/>
      <c r="E3278" s="95"/>
      <c r="G3278" s="95"/>
      <c r="I3278" s="95"/>
      <c r="L3278" s="95"/>
    </row>
    <row r="3279" spans="4:12">
      <c r="D3279" s="95"/>
      <c r="E3279" s="95"/>
      <c r="G3279" s="95"/>
      <c r="I3279" s="95"/>
      <c r="L3279" s="95"/>
    </row>
    <row r="3280" spans="4:12">
      <c r="D3280" s="95"/>
      <c r="E3280" s="95"/>
      <c r="G3280" s="95"/>
      <c r="I3280" s="95"/>
      <c r="L3280" s="95"/>
    </row>
    <row r="3281" spans="4:12">
      <c r="D3281" s="95"/>
      <c r="E3281" s="95"/>
      <c r="G3281" s="95"/>
      <c r="I3281" s="95"/>
      <c r="L3281" s="95"/>
    </row>
    <row r="3282" spans="4:12">
      <c r="D3282" s="95"/>
      <c r="E3282" s="95"/>
      <c r="G3282" s="95"/>
      <c r="I3282" s="95"/>
      <c r="L3282" s="95"/>
    </row>
    <row r="3283" spans="4:12">
      <c r="D3283" s="95"/>
      <c r="E3283" s="95"/>
      <c r="G3283" s="95"/>
      <c r="I3283" s="95"/>
      <c r="L3283" s="95"/>
    </row>
    <row r="3284" spans="4:12">
      <c r="D3284" s="95"/>
      <c r="E3284" s="95"/>
      <c r="G3284" s="95"/>
      <c r="I3284" s="95"/>
      <c r="L3284" s="95"/>
    </row>
    <row r="3285" spans="4:12">
      <c r="D3285" s="95"/>
      <c r="E3285" s="95"/>
      <c r="G3285" s="95"/>
      <c r="I3285" s="95"/>
      <c r="L3285" s="95"/>
    </row>
    <row r="3286" spans="4:12">
      <c r="D3286" s="95"/>
      <c r="E3286" s="95"/>
      <c r="G3286" s="95"/>
      <c r="I3286" s="95"/>
      <c r="L3286" s="95"/>
    </row>
    <row r="3287" spans="4:12">
      <c r="D3287" s="95"/>
      <c r="E3287" s="95"/>
      <c r="G3287" s="95"/>
      <c r="I3287" s="95"/>
      <c r="L3287" s="95"/>
    </row>
    <row r="3288" spans="4:12">
      <c r="D3288" s="95"/>
      <c r="E3288" s="95"/>
      <c r="G3288" s="95"/>
      <c r="I3288" s="95"/>
      <c r="L3288" s="95"/>
    </row>
    <row r="3289" spans="4:12">
      <c r="D3289" s="95"/>
      <c r="E3289" s="95"/>
      <c r="G3289" s="95"/>
      <c r="I3289" s="95"/>
      <c r="L3289" s="95"/>
    </row>
    <row r="3290" spans="4:12">
      <c r="D3290" s="95"/>
      <c r="E3290" s="95"/>
      <c r="G3290" s="95"/>
      <c r="I3290" s="95"/>
      <c r="L3290" s="95"/>
    </row>
    <row r="3291" spans="4:12">
      <c r="D3291" s="95"/>
      <c r="E3291" s="95"/>
      <c r="G3291" s="95"/>
      <c r="I3291" s="95"/>
      <c r="L3291" s="95"/>
    </row>
    <row r="3292" spans="4:12">
      <c r="D3292" s="95"/>
      <c r="E3292" s="95"/>
      <c r="G3292" s="95"/>
      <c r="I3292" s="95"/>
      <c r="L3292" s="95"/>
    </row>
    <row r="3293" spans="4:12">
      <c r="D3293" s="95"/>
      <c r="E3293" s="95"/>
      <c r="G3293" s="95"/>
      <c r="I3293" s="95"/>
      <c r="L3293" s="95"/>
    </row>
    <row r="3294" spans="4:12">
      <c r="D3294" s="95"/>
      <c r="E3294" s="95"/>
      <c r="G3294" s="95"/>
      <c r="I3294" s="95"/>
      <c r="L3294" s="95"/>
    </row>
    <row r="3295" spans="4:12">
      <c r="D3295" s="95"/>
      <c r="E3295" s="95"/>
      <c r="G3295" s="95"/>
      <c r="I3295" s="95"/>
      <c r="L3295" s="95"/>
    </row>
    <row r="3296" spans="4:12">
      <c r="D3296" s="95"/>
      <c r="E3296" s="95"/>
      <c r="G3296" s="95"/>
      <c r="I3296" s="95"/>
      <c r="L3296" s="95"/>
    </row>
    <row r="3297" spans="4:12">
      <c r="D3297" s="95"/>
      <c r="E3297" s="95"/>
      <c r="G3297" s="95"/>
      <c r="I3297" s="95"/>
      <c r="L3297" s="95"/>
    </row>
    <row r="3298" spans="4:12">
      <c r="D3298" s="95"/>
      <c r="E3298" s="95"/>
      <c r="G3298" s="95"/>
      <c r="I3298" s="95"/>
      <c r="L3298" s="95"/>
    </row>
    <row r="3299" spans="4:12">
      <c r="D3299" s="95"/>
      <c r="E3299" s="95"/>
      <c r="G3299" s="95"/>
      <c r="I3299" s="95"/>
      <c r="L3299" s="95"/>
    </row>
    <row r="3300" spans="4:12">
      <c r="D3300" s="95"/>
      <c r="E3300" s="95"/>
      <c r="G3300" s="95"/>
      <c r="I3300" s="95"/>
      <c r="L3300" s="95"/>
    </row>
    <row r="3301" spans="4:12">
      <c r="D3301" s="95"/>
      <c r="E3301" s="95"/>
      <c r="G3301" s="95"/>
      <c r="I3301" s="95"/>
      <c r="L3301" s="95"/>
    </row>
    <row r="3302" spans="4:12">
      <c r="D3302" s="95"/>
      <c r="E3302" s="95"/>
      <c r="G3302" s="95"/>
      <c r="I3302" s="95"/>
      <c r="L3302" s="95"/>
    </row>
    <row r="3303" spans="4:12">
      <c r="D3303" s="95"/>
      <c r="E3303" s="95"/>
      <c r="G3303" s="95"/>
      <c r="I3303" s="95"/>
      <c r="L3303" s="95"/>
    </row>
    <row r="3304" spans="4:12">
      <c r="D3304" s="95"/>
      <c r="E3304" s="95"/>
      <c r="G3304" s="95"/>
      <c r="I3304" s="95"/>
      <c r="L3304" s="95"/>
    </row>
    <row r="3305" spans="4:12">
      <c r="D3305" s="95"/>
      <c r="E3305" s="95"/>
      <c r="G3305" s="95"/>
      <c r="I3305" s="95"/>
      <c r="L3305" s="95"/>
    </row>
    <row r="3306" spans="4:12">
      <c r="D3306" s="95"/>
      <c r="E3306" s="95"/>
      <c r="G3306" s="95"/>
      <c r="I3306" s="95"/>
      <c r="L3306" s="95"/>
    </row>
    <row r="3307" spans="4:12">
      <c r="D3307" s="95"/>
      <c r="E3307" s="95"/>
      <c r="G3307" s="95"/>
      <c r="I3307" s="95"/>
      <c r="L3307" s="95"/>
    </row>
    <row r="3308" spans="4:12">
      <c r="D3308" s="95"/>
      <c r="E3308" s="95"/>
      <c r="G3308" s="95"/>
      <c r="I3308" s="95"/>
      <c r="L3308" s="95"/>
    </row>
    <row r="3309" spans="4:12">
      <c r="D3309" s="95"/>
      <c r="E3309" s="95"/>
      <c r="G3309" s="95"/>
      <c r="I3309" s="95"/>
      <c r="L3309" s="95"/>
    </row>
    <row r="3310" spans="4:12">
      <c r="D3310" s="95"/>
      <c r="E3310" s="95"/>
      <c r="G3310" s="95"/>
      <c r="I3310" s="95"/>
      <c r="L3310" s="95"/>
    </row>
    <row r="3311" spans="4:12">
      <c r="D3311" s="95"/>
      <c r="E3311" s="95"/>
      <c r="G3311" s="95"/>
      <c r="I3311" s="95"/>
      <c r="L3311" s="95"/>
    </row>
    <row r="3312" spans="4:12">
      <c r="D3312" s="95"/>
      <c r="E3312" s="95"/>
      <c r="G3312" s="95"/>
      <c r="I3312" s="95"/>
      <c r="L3312" s="95"/>
    </row>
    <row r="3313" spans="4:12">
      <c r="D3313" s="95"/>
      <c r="E3313" s="95"/>
      <c r="G3313" s="95"/>
      <c r="I3313" s="95"/>
      <c r="L3313" s="95"/>
    </row>
    <row r="3314" spans="4:12">
      <c r="D3314" s="95"/>
      <c r="E3314" s="95"/>
      <c r="G3314" s="95"/>
      <c r="I3314" s="95"/>
      <c r="L3314" s="95"/>
    </row>
    <row r="3315" spans="4:12">
      <c r="D3315" s="95"/>
      <c r="E3315" s="95"/>
      <c r="G3315" s="95"/>
      <c r="I3315" s="95"/>
      <c r="L3315" s="95"/>
    </row>
    <row r="3316" spans="4:12">
      <c r="D3316" s="95"/>
      <c r="E3316" s="95"/>
      <c r="G3316" s="95"/>
      <c r="I3316" s="95"/>
      <c r="L3316" s="95"/>
    </row>
    <row r="3317" spans="4:12">
      <c r="D3317" s="95"/>
      <c r="E3317" s="95"/>
      <c r="G3317" s="95"/>
      <c r="I3317" s="95"/>
      <c r="L3317" s="95"/>
    </row>
    <row r="3318" spans="4:12">
      <c r="D3318" s="95"/>
      <c r="E3318" s="95"/>
      <c r="G3318" s="95"/>
      <c r="I3318" s="95"/>
      <c r="L3318" s="95"/>
    </row>
    <row r="3319" spans="4:12">
      <c r="D3319" s="95"/>
      <c r="E3319" s="95"/>
      <c r="G3319" s="95"/>
      <c r="I3319" s="95"/>
      <c r="L3319" s="95"/>
    </row>
    <row r="3320" spans="4:12">
      <c r="D3320" s="95"/>
      <c r="E3320" s="95"/>
      <c r="G3320" s="95"/>
      <c r="I3320" s="95"/>
      <c r="L3320" s="95"/>
    </row>
    <row r="3321" spans="4:12">
      <c r="D3321" s="95"/>
      <c r="E3321" s="95"/>
      <c r="G3321" s="95"/>
      <c r="I3321" s="95"/>
      <c r="L3321" s="95"/>
    </row>
    <row r="3322" spans="4:12">
      <c r="D3322" s="95"/>
      <c r="E3322" s="95"/>
      <c r="G3322" s="95"/>
      <c r="I3322" s="95"/>
      <c r="L3322" s="95"/>
    </row>
    <row r="3323" spans="4:12">
      <c r="D3323" s="95"/>
      <c r="E3323" s="95"/>
      <c r="G3323" s="95"/>
      <c r="I3323" s="95"/>
      <c r="L3323" s="95"/>
    </row>
    <row r="3324" spans="4:12">
      <c r="D3324" s="95"/>
      <c r="E3324" s="95"/>
      <c r="G3324" s="95"/>
      <c r="I3324" s="95"/>
      <c r="L3324" s="95"/>
    </row>
    <row r="3325" spans="4:12">
      <c r="D3325" s="95"/>
      <c r="E3325" s="95"/>
      <c r="G3325" s="95"/>
      <c r="I3325" s="95"/>
      <c r="L3325" s="95"/>
    </row>
    <row r="3326" spans="4:12">
      <c r="D3326" s="95"/>
      <c r="E3326" s="95"/>
      <c r="G3326" s="95"/>
      <c r="I3326" s="95"/>
      <c r="L3326" s="95"/>
    </row>
    <row r="3327" spans="4:12">
      <c r="D3327" s="95"/>
      <c r="E3327" s="95"/>
      <c r="G3327" s="95"/>
      <c r="I3327" s="95"/>
      <c r="L3327" s="95"/>
    </row>
    <row r="3328" spans="4:12">
      <c r="D3328" s="95"/>
      <c r="E3328" s="95"/>
      <c r="G3328" s="95"/>
      <c r="I3328" s="95"/>
      <c r="L3328" s="95"/>
    </row>
    <row r="3329" spans="4:12">
      <c r="D3329" s="95"/>
      <c r="E3329" s="95"/>
      <c r="G3329" s="95"/>
      <c r="I3329" s="95"/>
      <c r="L3329" s="95"/>
    </row>
    <row r="3330" spans="4:12">
      <c r="D3330" s="95"/>
      <c r="E3330" s="95"/>
      <c r="G3330" s="95"/>
      <c r="I3330" s="95"/>
      <c r="L3330" s="95"/>
    </row>
    <row r="3331" spans="4:12">
      <c r="D3331" s="95"/>
      <c r="E3331" s="95"/>
      <c r="G3331" s="95"/>
      <c r="I3331" s="95"/>
      <c r="L3331" s="95"/>
    </row>
    <row r="3332" spans="4:12">
      <c r="D3332" s="95"/>
      <c r="E3332" s="95"/>
      <c r="G3332" s="95"/>
      <c r="I3332" s="95"/>
      <c r="L3332" s="95"/>
    </row>
    <row r="3333" spans="4:12">
      <c r="D3333" s="95"/>
      <c r="E3333" s="95"/>
      <c r="G3333" s="95"/>
      <c r="I3333" s="95"/>
      <c r="L3333" s="95"/>
    </row>
    <row r="3334" spans="4:12">
      <c r="D3334" s="95"/>
      <c r="E3334" s="95"/>
      <c r="G3334" s="95"/>
      <c r="I3334" s="95"/>
      <c r="L3334" s="95"/>
    </row>
    <row r="3335" spans="4:12">
      <c r="D3335" s="95"/>
      <c r="E3335" s="95"/>
      <c r="G3335" s="95"/>
      <c r="I3335" s="95"/>
      <c r="L3335" s="95"/>
    </row>
    <row r="3336" spans="4:12">
      <c r="D3336" s="95"/>
      <c r="E3336" s="95"/>
      <c r="G3336" s="95"/>
      <c r="I3336" s="95"/>
      <c r="L3336" s="95"/>
    </row>
    <row r="3337" spans="4:12">
      <c r="D3337" s="95"/>
      <c r="E3337" s="95"/>
      <c r="G3337" s="95"/>
      <c r="I3337" s="95"/>
      <c r="L3337" s="95"/>
    </row>
    <row r="3338" spans="4:12">
      <c r="D3338" s="95"/>
      <c r="E3338" s="95"/>
      <c r="G3338" s="95"/>
      <c r="I3338" s="95"/>
      <c r="L3338" s="95"/>
    </row>
    <row r="3339" spans="4:12">
      <c r="D3339" s="95"/>
      <c r="E3339" s="95"/>
      <c r="G3339" s="95"/>
      <c r="I3339" s="95"/>
      <c r="L3339" s="95"/>
    </row>
    <row r="3340" spans="4:12">
      <c r="D3340" s="95"/>
      <c r="E3340" s="95"/>
      <c r="G3340" s="95"/>
      <c r="I3340" s="95"/>
      <c r="L3340" s="95"/>
    </row>
    <row r="3341" spans="4:12">
      <c r="D3341" s="95"/>
      <c r="E3341" s="95"/>
      <c r="G3341" s="95"/>
      <c r="I3341" s="95"/>
      <c r="L3341" s="95"/>
    </row>
    <row r="3342" spans="4:12">
      <c r="D3342" s="95"/>
      <c r="E3342" s="95"/>
      <c r="G3342" s="95"/>
      <c r="I3342" s="95"/>
      <c r="L3342" s="95"/>
    </row>
    <row r="3343" spans="4:12">
      <c r="D3343" s="95"/>
      <c r="E3343" s="95"/>
      <c r="G3343" s="95"/>
      <c r="I3343" s="95"/>
      <c r="L3343" s="95"/>
    </row>
    <row r="3344" spans="4:12">
      <c r="D3344" s="95"/>
      <c r="E3344" s="95"/>
      <c r="G3344" s="95"/>
      <c r="I3344" s="95"/>
      <c r="L3344" s="95"/>
    </row>
    <row r="3345" spans="4:12">
      <c r="D3345" s="95"/>
      <c r="E3345" s="95"/>
      <c r="G3345" s="95"/>
      <c r="I3345" s="95"/>
      <c r="L3345" s="95"/>
    </row>
    <row r="3346" spans="4:12">
      <c r="D3346" s="95"/>
      <c r="E3346" s="95"/>
      <c r="G3346" s="95"/>
      <c r="I3346" s="95"/>
      <c r="L3346" s="95"/>
    </row>
    <row r="3347" spans="4:12">
      <c r="D3347" s="95"/>
      <c r="E3347" s="95"/>
      <c r="G3347" s="95"/>
      <c r="I3347" s="95"/>
      <c r="L3347" s="95"/>
    </row>
    <row r="3348" spans="4:12">
      <c r="D3348" s="95"/>
      <c r="E3348" s="95"/>
      <c r="G3348" s="95"/>
      <c r="I3348" s="95"/>
      <c r="L3348" s="95"/>
    </row>
    <row r="3349" spans="4:12">
      <c r="D3349" s="95"/>
      <c r="E3349" s="95"/>
      <c r="G3349" s="95"/>
      <c r="I3349" s="95"/>
      <c r="L3349" s="95"/>
    </row>
    <row r="3350" spans="4:12">
      <c r="D3350" s="95"/>
      <c r="E3350" s="95"/>
      <c r="G3350" s="95"/>
      <c r="I3350" s="95"/>
      <c r="L3350" s="95"/>
    </row>
    <row r="3351" spans="4:12">
      <c r="D3351" s="95"/>
      <c r="E3351" s="95"/>
      <c r="G3351" s="95"/>
      <c r="I3351" s="95"/>
      <c r="L3351" s="95"/>
    </row>
    <row r="3352" spans="4:12">
      <c r="D3352" s="95"/>
      <c r="E3352" s="95"/>
      <c r="G3352" s="95"/>
      <c r="I3352" s="95"/>
      <c r="L3352" s="95"/>
    </row>
    <row r="3353" spans="4:12">
      <c r="D3353" s="95"/>
      <c r="E3353" s="95"/>
      <c r="G3353" s="95"/>
      <c r="I3353" s="95"/>
      <c r="L3353" s="95"/>
    </row>
    <row r="3354" spans="4:12">
      <c r="D3354" s="95"/>
      <c r="E3354" s="95"/>
      <c r="G3354" s="95"/>
      <c r="I3354" s="95"/>
      <c r="L3354" s="95"/>
    </row>
    <row r="3355" spans="4:12">
      <c r="D3355" s="95"/>
      <c r="E3355" s="95"/>
      <c r="G3355" s="95"/>
      <c r="I3355" s="95"/>
      <c r="L3355" s="95"/>
    </row>
    <row r="3356" spans="4:12">
      <c r="D3356" s="95"/>
      <c r="E3356" s="95"/>
      <c r="G3356" s="95"/>
      <c r="I3356" s="95"/>
      <c r="L3356" s="95"/>
    </row>
    <row r="3357" spans="4:12">
      <c r="D3357" s="95"/>
      <c r="E3357" s="95"/>
      <c r="G3357" s="95"/>
      <c r="I3357" s="95"/>
      <c r="L3357" s="95"/>
    </row>
    <row r="3358" spans="4:12">
      <c r="D3358" s="95"/>
      <c r="E3358" s="95"/>
      <c r="G3358" s="95"/>
      <c r="I3358" s="95"/>
      <c r="L3358" s="95"/>
    </row>
    <row r="3359" spans="4:12">
      <c r="D3359" s="95"/>
      <c r="E3359" s="95"/>
      <c r="G3359" s="95"/>
      <c r="I3359" s="95"/>
      <c r="L3359" s="95"/>
    </row>
    <row r="3360" spans="4:12">
      <c r="D3360" s="95"/>
      <c r="E3360" s="95"/>
      <c r="G3360" s="95"/>
      <c r="I3360" s="95"/>
      <c r="L3360" s="95"/>
    </row>
    <row r="3361" spans="4:12">
      <c r="D3361" s="95"/>
      <c r="E3361" s="95"/>
      <c r="G3361" s="95"/>
      <c r="I3361" s="95"/>
      <c r="L3361" s="95"/>
    </row>
    <row r="3362" spans="4:12">
      <c r="D3362" s="95"/>
      <c r="E3362" s="95"/>
      <c r="G3362" s="95"/>
      <c r="I3362" s="95"/>
      <c r="L3362" s="95"/>
    </row>
    <row r="3363" spans="4:12">
      <c r="D3363" s="95"/>
      <c r="E3363" s="95"/>
      <c r="G3363" s="95"/>
      <c r="I3363" s="95"/>
      <c r="L3363" s="95"/>
    </row>
    <row r="3364" spans="4:12">
      <c r="D3364" s="95"/>
      <c r="E3364" s="95"/>
      <c r="G3364" s="95"/>
      <c r="I3364" s="95"/>
      <c r="L3364" s="95"/>
    </row>
    <row r="3365" spans="4:12">
      <c r="D3365" s="95"/>
      <c r="E3365" s="95"/>
      <c r="G3365" s="95"/>
      <c r="I3365" s="95"/>
      <c r="L3365" s="95"/>
    </row>
    <row r="3366" spans="4:12">
      <c r="D3366" s="95"/>
      <c r="E3366" s="95"/>
      <c r="G3366" s="95"/>
      <c r="I3366" s="95"/>
      <c r="L3366" s="95"/>
    </row>
    <row r="3367" spans="4:12">
      <c r="D3367" s="95"/>
      <c r="E3367" s="95"/>
      <c r="G3367" s="95"/>
      <c r="I3367" s="95"/>
      <c r="L3367" s="95"/>
    </row>
    <row r="3368" spans="4:12">
      <c r="D3368" s="95"/>
      <c r="E3368" s="95"/>
      <c r="G3368" s="95"/>
      <c r="I3368" s="95"/>
      <c r="L3368" s="95"/>
    </row>
    <row r="3369" spans="4:12">
      <c r="D3369" s="95"/>
      <c r="E3369" s="95"/>
      <c r="G3369" s="95"/>
      <c r="I3369" s="95"/>
      <c r="L3369" s="95"/>
    </row>
    <row r="3370" spans="4:12">
      <c r="D3370" s="95"/>
      <c r="E3370" s="95"/>
      <c r="G3370" s="95"/>
      <c r="I3370" s="95"/>
      <c r="L3370" s="95"/>
    </row>
    <row r="3371" spans="4:12">
      <c r="D3371" s="95"/>
      <c r="E3371" s="95"/>
      <c r="G3371" s="95"/>
      <c r="I3371" s="95"/>
      <c r="L3371" s="95"/>
    </row>
    <row r="3372" spans="4:12">
      <c r="D3372" s="95"/>
      <c r="E3372" s="95"/>
      <c r="G3372" s="95"/>
      <c r="I3372" s="95"/>
      <c r="L3372" s="95"/>
    </row>
    <row r="3373" spans="4:12">
      <c r="D3373" s="95"/>
      <c r="E3373" s="95"/>
      <c r="G3373" s="95"/>
      <c r="I3373" s="95"/>
      <c r="L3373" s="95"/>
    </row>
    <row r="3374" spans="4:12">
      <c r="D3374" s="95"/>
      <c r="E3374" s="95"/>
      <c r="G3374" s="95"/>
      <c r="I3374" s="95"/>
      <c r="L3374" s="95"/>
    </row>
    <row r="3375" spans="4:12">
      <c r="D3375" s="95"/>
      <c r="E3375" s="95"/>
      <c r="G3375" s="95"/>
      <c r="I3375" s="95"/>
      <c r="L3375" s="95"/>
    </row>
    <row r="3376" spans="4:12">
      <c r="D3376" s="95"/>
      <c r="E3376" s="95"/>
      <c r="G3376" s="95"/>
      <c r="I3376" s="95"/>
      <c r="L3376" s="95"/>
    </row>
    <row r="3377" spans="4:12">
      <c r="D3377" s="95"/>
      <c r="E3377" s="95"/>
      <c r="G3377" s="95"/>
      <c r="I3377" s="95"/>
      <c r="L3377" s="95"/>
    </row>
    <row r="3378" spans="4:12">
      <c r="D3378" s="95"/>
      <c r="E3378" s="95"/>
      <c r="G3378" s="95"/>
      <c r="I3378" s="95"/>
      <c r="L3378" s="95"/>
    </row>
    <row r="3379" spans="4:12">
      <c r="D3379" s="95"/>
      <c r="E3379" s="95"/>
      <c r="G3379" s="95"/>
      <c r="I3379" s="95"/>
      <c r="L3379" s="95"/>
    </row>
    <row r="3380" spans="4:12">
      <c r="D3380" s="95"/>
      <c r="E3380" s="95"/>
      <c r="G3380" s="95"/>
      <c r="I3380" s="95"/>
      <c r="L3380" s="95"/>
    </row>
    <row r="3381" spans="4:12">
      <c r="D3381" s="95"/>
      <c r="E3381" s="95"/>
      <c r="G3381" s="95"/>
      <c r="I3381" s="95"/>
      <c r="L3381" s="95"/>
    </row>
    <row r="3382" spans="4:12">
      <c r="D3382" s="95"/>
      <c r="E3382" s="95"/>
      <c r="G3382" s="95"/>
      <c r="I3382" s="95"/>
      <c r="L3382" s="95"/>
    </row>
    <row r="3383" spans="4:12">
      <c r="D3383" s="95"/>
      <c r="E3383" s="95"/>
      <c r="G3383" s="95"/>
      <c r="I3383" s="95"/>
      <c r="L3383" s="95"/>
    </row>
    <row r="3384" spans="4:12">
      <c r="D3384" s="95"/>
      <c r="E3384" s="95"/>
      <c r="G3384" s="95"/>
      <c r="I3384" s="95"/>
      <c r="L3384" s="95"/>
    </row>
    <row r="3385" spans="4:12">
      <c r="D3385" s="95"/>
      <c r="E3385" s="95"/>
      <c r="G3385" s="95"/>
      <c r="I3385" s="95"/>
      <c r="L3385" s="95"/>
    </row>
    <row r="3386" spans="4:12">
      <c r="D3386" s="95"/>
      <c r="E3386" s="95"/>
      <c r="G3386" s="95"/>
      <c r="I3386" s="95"/>
      <c r="L3386" s="95"/>
    </row>
    <row r="3387" spans="4:12">
      <c r="D3387" s="95"/>
      <c r="E3387" s="95"/>
      <c r="G3387" s="95"/>
      <c r="I3387" s="95"/>
      <c r="L3387" s="95"/>
    </row>
    <row r="3388" spans="4:12">
      <c r="D3388" s="95"/>
      <c r="E3388" s="95"/>
      <c r="G3388" s="95"/>
      <c r="I3388" s="95"/>
      <c r="L3388" s="95"/>
    </row>
    <row r="3389" spans="4:12">
      <c r="D3389" s="95"/>
      <c r="E3389" s="95"/>
      <c r="G3389" s="95"/>
      <c r="I3389" s="95"/>
      <c r="L3389" s="95"/>
    </row>
    <row r="3390" spans="4:12">
      <c r="D3390" s="95"/>
      <c r="E3390" s="95"/>
      <c r="G3390" s="95"/>
      <c r="I3390" s="95"/>
      <c r="L3390" s="95"/>
    </row>
    <row r="3391" spans="4:12">
      <c r="D3391" s="95"/>
      <c r="E3391" s="95"/>
      <c r="G3391" s="95"/>
      <c r="I3391" s="95"/>
      <c r="L3391" s="95"/>
    </row>
    <row r="3392" spans="4:12">
      <c r="D3392" s="95"/>
      <c r="E3392" s="95"/>
      <c r="G3392" s="95"/>
      <c r="I3392" s="95"/>
      <c r="L3392" s="95"/>
    </row>
    <row r="3393" spans="4:12">
      <c r="D3393" s="95"/>
      <c r="E3393" s="95"/>
      <c r="G3393" s="95"/>
      <c r="I3393" s="95"/>
      <c r="L3393" s="95"/>
    </row>
    <row r="3394" spans="4:12">
      <c r="D3394" s="95"/>
      <c r="E3394" s="95"/>
      <c r="G3394" s="95"/>
      <c r="I3394" s="95"/>
      <c r="L3394" s="95"/>
    </row>
    <row r="3395" spans="4:12">
      <c r="D3395" s="95"/>
      <c r="E3395" s="95"/>
      <c r="G3395" s="95"/>
      <c r="I3395" s="95"/>
      <c r="L3395" s="95"/>
    </row>
    <row r="3396" spans="4:12">
      <c r="D3396" s="95"/>
      <c r="E3396" s="95"/>
      <c r="G3396" s="95"/>
      <c r="I3396" s="95"/>
      <c r="L3396" s="95"/>
    </row>
    <row r="3397" spans="4:12">
      <c r="D3397" s="95"/>
      <c r="E3397" s="95"/>
      <c r="G3397" s="95"/>
      <c r="I3397" s="95"/>
      <c r="L3397" s="95"/>
    </row>
    <row r="3398" spans="4:12">
      <c r="D3398" s="95"/>
      <c r="E3398" s="95"/>
      <c r="G3398" s="95"/>
      <c r="I3398" s="95"/>
      <c r="L3398" s="95"/>
    </row>
    <row r="3399" spans="4:12">
      <c r="D3399" s="95"/>
      <c r="E3399" s="95"/>
      <c r="G3399" s="95"/>
      <c r="I3399" s="95"/>
      <c r="L3399" s="95"/>
    </row>
    <row r="3400" spans="4:12">
      <c r="D3400" s="95"/>
      <c r="E3400" s="95"/>
      <c r="G3400" s="95"/>
      <c r="I3400" s="95"/>
      <c r="L3400" s="95"/>
    </row>
    <row r="3401" spans="4:12">
      <c r="D3401" s="95"/>
      <c r="E3401" s="95"/>
      <c r="G3401" s="95"/>
      <c r="I3401" s="95"/>
      <c r="L3401" s="95"/>
    </row>
    <row r="3402" spans="4:12">
      <c r="D3402" s="95"/>
      <c r="E3402" s="95"/>
      <c r="G3402" s="95"/>
      <c r="I3402" s="95"/>
      <c r="L3402" s="95"/>
    </row>
    <row r="3403" spans="4:12">
      <c r="D3403" s="95"/>
      <c r="E3403" s="95"/>
      <c r="G3403" s="95"/>
      <c r="I3403" s="95"/>
      <c r="L3403" s="95"/>
    </row>
    <row r="3404" spans="4:12">
      <c r="D3404" s="95"/>
      <c r="E3404" s="95"/>
      <c r="G3404" s="95"/>
      <c r="I3404" s="95"/>
      <c r="L3404" s="95"/>
    </row>
    <row r="3405" spans="4:12">
      <c r="D3405" s="95"/>
      <c r="E3405" s="95"/>
      <c r="G3405" s="95"/>
      <c r="I3405" s="95"/>
      <c r="L3405" s="95"/>
    </row>
    <row r="3406" spans="4:12">
      <c r="D3406" s="95"/>
      <c r="E3406" s="95"/>
      <c r="G3406" s="95"/>
      <c r="I3406" s="95"/>
      <c r="L3406" s="95"/>
    </row>
    <row r="3407" spans="4:12">
      <c r="D3407" s="95"/>
      <c r="E3407" s="95"/>
      <c r="G3407" s="95"/>
      <c r="I3407" s="95"/>
      <c r="L3407" s="95"/>
    </row>
    <row r="3408" spans="4:12">
      <c r="D3408" s="95"/>
      <c r="E3408" s="95"/>
      <c r="G3408" s="95"/>
      <c r="I3408" s="95"/>
      <c r="L3408" s="95"/>
    </row>
    <row r="3409" spans="4:12">
      <c r="D3409" s="95"/>
      <c r="E3409" s="95"/>
      <c r="G3409" s="95"/>
      <c r="I3409" s="95"/>
      <c r="L3409" s="95"/>
    </row>
    <row r="3410" spans="4:12">
      <c r="D3410" s="95"/>
      <c r="E3410" s="95"/>
      <c r="G3410" s="95"/>
      <c r="I3410" s="95"/>
      <c r="L3410" s="95"/>
    </row>
    <row r="3411" spans="4:12">
      <c r="D3411" s="95"/>
      <c r="E3411" s="95"/>
      <c r="G3411" s="95"/>
      <c r="I3411" s="95"/>
      <c r="L3411" s="95"/>
    </row>
    <row r="3412" spans="4:12">
      <c r="D3412" s="95"/>
      <c r="E3412" s="95"/>
      <c r="G3412" s="95"/>
      <c r="I3412" s="95"/>
      <c r="L3412" s="95"/>
    </row>
    <row r="3413" spans="4:12">
      <c r="D3413" s="95"/>
      <c r="E3413" s="95"/>
      <c r="G3413" s="95"/>
      <c r="I3413" s="95"/>
      <c r="L3413" s="95"/>
    </row>
    <row r="3414" spans="4:12">
      <c r="D3414" s="95"/>
      <c r="E3414" s="95"/>
      <c r="G3414" s="95"/>
      <c r="I3414" s="95"/>
      <c r="L3414" s="95"/>
    </row>
    <row r="3415" spans="4:12">
      <c r="D3415" s="95"/>
      <c r="E3415" s="95"/>
      <c r="G3415" s="95"/>
      <c r="I3415" s="95"/>
      <c r="L3415" s="95"/>
    </row>
    <row r="3416" spans="4:12">
      <c r="D3416" s="95"/>
      <c r="E3416" s="95"/>
      <c r="G3416" s="95"/>
      <c r="I3416" s="95"/>
      <c r="L3416" s="95"/>
    </row>
    <row r="3417" spans="4:12">
      <c r="D3417" s="95"/>
      <c r="E3417" s="95"/>
      <c r="G3417" s="95"/>
      <c r="I3417" s="95"/>
      <c r="L3417" s="95"/>
    </row>
    <row r="3418" spans="4:12">
      <c r="D3418" s="95"/>
      <c r="E3418" s="95"/>
      <c r="G3418" s="95"/>
      <c r="I3418" s="95"/>
      <c r="L3418" s="95"/>
    </row>
    <row r="3419" spans="4:12">
      <c r="D3419" s="95"/>
      <c r="E3419" s="95"/>
      <c r="G3419" s="95"/>
      <c r="I3419" s="95"/>
      <c r="L3419" s="95"/>
    </row>
    <row r="3420" spans="4:12">
      <c r="D3420" s="95"/>
      <c r="E3420" s="95"/>
      <c r="G3420" s="95"/>
      <c r="I3420" s="95"/>
      <c r="L3420" s="95"/>
    </row>
    <row r="3421" spans="4:12">
      <c r="D3421" s="95"/>
      <c r="E3421" s="95"/>
      <c r="G3421" s="95"/>
      <c r="I3421" s="95"/>
      <c r="L3421" s="95"/>
    </row>
    <row r="3422" spans="4:12">
      <c r="D3422" s="95"/>
      <c r="E3422" s="95"/>
      <c r="G3422" s="95"/>
      <c r="I3422" s="95"/>
      <c r="L3422" s="95"/>
    </row>
    <row r="3423" spans="4:12">
      <c r="D3423" s="95"/>
      <c r="E3423" s="95"/>
      <c r="G3423" s="95"/>
      <c r="I3423" s="95"/>
      <c r="L3423" s="95"/>
    </row>
    <row r="3424" spans="4:12">
      <c r="D3424" s="95"/>
      <c r="E3424" s="95"/>
      <c r="G3424" s="95"/>
      <c r="I3424" s="95"/>
      <c r="L3424" s="95"/>
    </row>
    <row r="3425" spans="4:12">
      <c r="D3425" s="95"/>
      <c r="E3425" s="95"/>
      <c r="G3425" s="95"/>
      <c r="I3425" s="95"/>
      <c r="L3425" s="95"/>
    </row>
    <row r="3426" spans="4:12">
      <c r="D3426" s="95"/>
      <c r="E3426" s="95"/>
      <c r="G3426" s="95"/>
      <c r="I3426" s="95"/>
      <c r="L3426" s="95"/>
    </row>
    <row r="3427" spans="4:12">
      <c r="D3427" s="95"/>
      <c r="E3427" s="95"/>
      <c r="G3427" s="95"/>
      <c r="I3427" s="95"/>
      <c r="L3427" s="95"/>
    </row>
    <row r="3428" spans="4:12">
      <c r="D3428" s="95"/>
      <c r="E3428" s="95"/>
      <c r="G3428" s="95"/>
      <c r="I3428" s="95"/>
      <c r="L3428" s="95"/>
    </row>
    <row r="3429" spans="4:12">
      <c r="D3429" s="95"/>
      <c r="E3429" s="95"/>
      <c r="G3429" s="95"/>
      <c r="I3429" s="95"/>
      <c r="L3429" s="95"/>
    </row>
    <row r="3430" spans="4:12">
      <c r="D3430" s="95"/>
      <c r="E3430" s="95"/>
      <c r="G3430" s="95"/>
      <c r="I3430" s="95"/>
      <c r="L3430" s="95"/>
    </row>
    <row r="3431" spans="4:12">
      <c r="D3431" s="95"/>
      <c r="E3431" s="95"/>
      <c r="G3431" s="95"/>
      <c r="I3431" s="95"/>
      <c r="L3431" s="95"/>
    </row>
    <row r="3432" spans="4:12">
      <c r="D3432" s="95"/>
      <c r="E3432" s="95"/>
      <c r="G3432" s="95"/>
      <c r="I3432" s="95"/>
      <c r="L3432" s="95"/>
    </row>
    <row r="3433" spans="4:12">
      <c r="D3433" s="95"/>
      <c r="E3433" s="95"/>
      <c r="G3433" s="95"/>
      <c r="I3433" s="95"/>
      <c r="L3433" s="95"/>
    </row>
    <row r="3434" spans="4:12">
      <c r="D3434" s="95"/>
      <c r="E3434" s="95"/>
      <c r="G3434" s="95"/>
      <c r="I3434" s="95"/>
      <c r="L3434" s="95"/>
    </row>
    <row r="3435" spans="4:12">
      <c r="D3435" s="95"/>
      <c r="E3435" s="95"/>
      <c r="G3435" s="95"/>
      <c r="I3435" s="95"/>
      <c r="L3435" s="95"/>
    </row>
    <row r="3436" spans="4:12">
      <c r="D3436" s="95"/>
      <c r="E3436" s="95"/>
      <c r="G3436" s="95"/>
      <c r="I3436" s="95"/>
      <c r="L3436" s="95"/>
    </row>
    <row r="3437" spans="4:12">
      <c r="D3437" s="95"/>
      <c r="E3437" s="95"/>
      <c r="G3437" s="95"/>
      <c r="I3437" s="95"/>
      <c r="L3437" s="95"/>
    </row>
    <row r="3438" spans="4:12">
      <c r="D3438" s="95"/>
      <c r="E3438" s="95"/>
      <c r="G3438" s="95"/>
      <c r="I3438" s="95"/>
      <c r="L3438" s="95"/>
    </row>
    <row r="3439" spans="4:12">
      <c r="D3439" s="95"/>
      <c r="E3439" s="95"/>
      <c r="G3439" s="95"/>
      <c r="I3439" s="95"/>
      <c r="L3439" s="95"/>
    </row>
    <row r="3440" spans="4:12">
      <c r="D3440" s="95"/>
      <c r="E3440" s="95"/>
      <c r="G3440" s="95"/>
      <c r="I3440" s="95"/>
      <c r="L3440" s="95"/>
    </row>
    <row r="3441" spans="4:12">
      <c r="D3441" s="95"/>
      <c r="E3441" s="95"/>
      <c r="G3441" s="95"/>
      <c r="I3441" s="95"/>
      <c r="L3441" s="95"/>
    </row>
    <row r="3442" spans="4:12">
      <c r="D3442" s="95"/>
      <c r="E3442" s="95"/>
      <c r="G3442" s="95"/>
      <c r="I3442" s="95"/>
      <c r="L3442" s="95"/>
    </row>
    <row r="3443" spans="4:12">
      <c r="D3443" s="95"/>
      <c r="E3443" s="95"/>
      <c r="G3443" s="95"/>
      <c r="I3443" s="95"/>
      <c r="L3443" s="95"/>
    </row>
    <row r="3444" spans="4:12">
      <c r="D3444" s="95"/>
      <c r="E3444" s="95"/>
      <c r="G3444" s="95"/>
      <c r="I3444" s="95"/>
      <c r="L3444" s="95"/>
    </row>
    <row r="3445" spans="4:12">
      <c r="D3445" s="95"/>
      <c r="E3445" s="95"/>
      <c r="G3445" s="95"/>
      <c r="I3445" s="95"/>
      <c r="L3445" s="95"/>
    </row>
    <row r="3446" spans="4:12">
      <c r="D3446" s="95"/>
      <c r="E3446" s="95"/>
      <c r="G3446" s="95"/>
      <c r="I3446" s="95"/>
      <c r="L3446" s="95"/>
    </row>
    <row r="3447" spans="4:12">
      <c r="D3447" s="95"/>
      <c r="E3447" s="95"/>
      <c r="G3447" s="95"/>
      <c r="I3447" s="95"/>
      <c r="L3447" s="95"/>
    </row>
    <row r="3448" spans="4:12">
      <c r="D3448" s="95"/>
      <c r="E3448" s="95"/>
      <c r="G3448" s="95"/>
      <c r="I3448" s="95"/>
      <c r="L3448" s="95"/>
    </row>
    <row r="3449" spans="4:12">
      <c r="D3449" s="95"/>
      <c r="E3449" s="95"/>
      <c r="G3449" s="95"/>
      <c r="I3449" s="95"/>
      <c r="L3449" s="95"/>
    </row>
    <row r="3450" spans="4:12">
      <c r="D3450" s="95"/>
      <c r="E3450" s="95"/>
      <c r="G3450" s="95"/>
      <c r="I3450" s="95"/>
      <c r="L3450" s="95"/>
    </row>
    <row r="3451" spans="4:12">
      <c r="D3451" s="95"/>
      <c r="E3451" s="95"/>
      <c r="G3451" s="95"/>
      <c r="I3451" s="95"/>
      <c r="L3451" s="95"/>
    </row>
    <row r="3452" spans="4:12">
      <c r="D3452" s="95"/>
      <c r="E3452" s="95"/>
      <c r="G3452" s="95"/>
      <c r="I3452" s="95"/>
      <c r="L3452" s="95"/>
    </row>
    <row r="3453" spans="4:12">
      <c r="D3453" s="95"/>
      <c r="E3453" s="95"/>
      <c r="G3453" s="95"/>
      <c r="I3453" s="95"/>
      <c r="L3453" s="95"/>
    </row>
    <row r="3454" spans="4:12">
      <c r="D3454" s="95"/>
      <c r="E3454" s="95"/>
      <c r="G3454" s="95"/>
      <c r="I3454" s="95"/>
      <c r="L3454" s="95"/>
    </row>
    <row r="3455" spans="4:12">
      <c r="D3455" s="95"/>
      <c r="E3455" s="95"/>
      <c r="G3455" s="95"/>
      <c r="I3455" s="95"/>
      <c r="L3455" s="95"/>
    </row>
    <row r="3456" spans="4:12">
      <c r="D3456" s="95"/>
      <c r="E3456" s="95"/>
      <c r="G3456" s="95"/>
      <c r="I3456" s="95"/>
      <c r="L3456" s="95"/>
    </row>
    <row r="3457" spans="4:12">
      <c r="D3457" s="95"/>
      <c r="E3457" s="95"/>
      <c r="G3457" s="95"/>
      <c r="I3457" s="95"/>
      <c r="L3457" s="95"/>
    </row>
    <row r="3458" spans="4:12">
      <c r="D3458" s="95"/>
      <c r="E3458" s="95"/>
      <c r="G3458" s="95"/>
      <c r="I3458" s="95"/>
      <c r="L3458" s="95"/>
    </row>
    <row r="3459" spans="4:12">
      <c r="D3459" s="95"/>
      <c r="E3459" s="95"/>
      <c r="G3459" s="95"/>
      <c r="I3459" s="95"/>
      <c r="L3459" s="95"/>
    </row>
    <row r="3460" spans="4:12">
      <c r="D3460" s="95"/>
      <c r="E3460" s="95"/>
      <c r="G3460" s="95"/>
      <c r="I3460" s="95"/>
      <c r="L3460" s="95"/>
    </row>
    <row r="3461" spans="4:12">
      <c r="D3461" s="95"/>
      <c r="E3461" s="95"/>
      <c r="G3461" s="95"/>
      <c r="I3461" s="95"/>
      <c r="L3461" s="95"/>
    </row>
    <row r="3462" spans="4:12">
      <c r="D3462" s="95"/>
      <c r="E3462" s="95"/>
      <c r="G3462" s="95"/>
      <c r="I3462" s="95"/>
      <c r="L3462" s="95"/>
    </row>
    <row r="3463" spans="4:12">
      <c r="D3463" s="95"/>
      <c r="E3463" s="95"/>
      <c r="G3463" s="95"/>
      <c r="I3463" s="95"/>
      <c r="L3463" s="95"/>
    </row>
    <row r="3464" spans="4:12">
      <c r="D3464" s="95"/>
      <c r="E3464" s="95"/>
      <c r="G3464" s="95"/>
      <c r="I3464" s="95"/>
      <c r="L3464" s="95"/>
    </row>
    <row r="3465" spans="4:12">
      <c r="D3465" s="95"/>
      <c r="E3465" s="95"/>
      <c r="G3465" s="95"/>
      <c r="I3465" s="95"/>
      <c r="L3465" s="95"/>
    </row>
    <row r="3466" spans="4:12">
      <c r="D3466" s="95"/>
      <c r="E3466" s="95"/>
      <c r="G3466" s="95"/>
      <c r="I3466" s="95"/>
      <c r="L3466" s="95"/>
    </row>
    <row r="3467" spans="4:12">
      <c r="D3467" s="95"/>
      <c r="E3467" s="95"/>
      <c r="G3467" s="95"/>
      <c r="I3467" s="95"/>
      <c r="L3467" s="95"/>
    </row>
    <row r="3468" spans="4:12">
      <c r="D3468" s="95"/>
      <c r="E3468" s="95"/>
      <c r="G3468" s="95"/>
      <c r="I3468" s="95"/>
      <c r="L3468" s="95"/>
    </row>
    <row r="3469" spans="4:12">
      <c r="D3469" s="95"/>
      <c r="E3469" s="95"/>
      <c r="G3469" s="95"/>
      <c r="I3469" s="95"/>
      <c r="L3469" s="95"/>
    </row>
    <row r="3470" spans="4:12">
      <c r="D3470" s="95"/>
      <c r="E3470" s="95"/>
      <c r="G3470" s="95"/>
      <c r="I3470" s="95"/>
      <c r="L3470" s="95"/>
    </row>
    <row r="3471" spans="4:12">
      <c r="D3471" s="95"/>
      <c r="E3471" s="95"/>
      <c r="G3471" s="95"/>
      <c r="I3471" s="95"/>
      <c r="L3471" s="95"/>
    </row>
    <row r="3472" spans="4:12">
      <c r="D3472" s="95"/>
      <c r="E3472" s="95"/>
      <c r="G3472" s="95"/>
      <c r="I3472" s="95"/>
      <c r="L3472" s="95"/>
    </row>
    <row r="3473" spans="4:12">
      <c r="D3473" s="95"/>
      <c r="E3473" s="95"/>
      <c r="G3473" s="95"/>
      <c r="I3473" s="95"/>
      <c r="L3473" s="95"/>
    </row>
    <row r="3474" spans="4:12">
      <c r="D3474" s="95"/>
      <c r="E3474" s="95"/>
      <c r="G3474" s="95"/>
      <c r="I3474" s="95"/>
      <c r="L3474" s="95"/>
    </row>
    <row r="3475" spans="4:12">
      <c r="D3475" s="95"/>
      <c r="E3475" s="95"/>
      <c r="G3475" s="95"/>
      <c r="I3475" s="95"/>
      <c r="L3475" s="95"/>
    </row>
    <row r="3476" spans="4:12">
      <c r="D3476" s="95"/>
      <c r="E3476" s="95"/>
      <c r="G3476" s="95"/>
      <c r="I3476" s="95"/>
      <c r="L3476" s="95"/>
    </row>
    <row r="3477" spans="4:12">
      <c r="D3477" s="95"/>
      <c r="E3477" s="95"/>
      <c r="G3477" s="95"/>
      <c r="I3477" s="95"/>
      <c r="L3477" s="95"/>
    </row>
    <row r="3478" spans="4:12">
      <c r="D3478" s="95"/>
      <c r="E3478" s="95"/>
      <c r="G3478" s="95"/>
      <c r="I3478" s="95"/>
      <c r="L3478" s="95"/>
    </row>
    <row r="3479" spans="4:12">
      <c r="D3479" s="95"/>
      <c r="E3479" s="95"/>
      <c r="G3479" s="95"/>
      <c r="I3479" s="95"/>
      <c r="L3479" s="95"/>
    </row>
    <row r="3480" spans="4:12">
      <c r="D3480" s="95"/>
      <c r="E3480" s="95"/>
      <c r="G3480" s="95"/>
      <c r="I3480" s="95"/>
      <c r="L3480" s="95"/>
    </row>
    <row r="3481" spans="4:12">
      <c r="D3481" s="95"/>
      <c r="E3481" s="95"/>
      <c r="G3481" s="95"/>
      <c r="I3481" s="95"/>
      <c r="L3481" s="95"/>
    </row>
    <row r="3482" spans="4:12">
      <c r="D3482" s="95"/>
      <c r="E3482" s="95"/>
      <c r="G3482" s="95"/>
      <c r="I3482" s="95"/>
      <c r="L3482" s="95"/>
    </row>
    <row r="3483" spans="4:12">
      <c r="D3483" s="95"/>
      <c r="E3483" s="95"/>
      <c r="G3483" s="95"/>
      <c r="I3483" s="95"/>
      <c r="L3483" s="95"/>
    </row>
    <row r="3484" spans="4:12">
      <c r="D3484" s="95"/>
      <c r="E3484" s="95"/>
      <c r="G3484" s="95"/>
      <c r="I3484" s="95"/>
      <c r="L3484" s="95"/>
    </row>
    <row r="3485" spans="4:12">
      <c r="D3485" s="95"/>
      <c r="E3485" s="95"/>
      <c r="G3485" s="95"/>
      <c r="I3485" s="95"/>
      <c r="L3485" s="95"/>
    </row>
    <row r="3486" spans="4:12">
      <c r="D3486" s="95"/>
      <c r="E3486" s="95"/>
      <c r="G3486" s="95"/>
      <c r="I3486" s="95"/>
      <c r="L3486" s="95"/>
    </row>
    <row r="3487" spans="4:12">
      <c r="D3487" s="95"/>
      <c r="E3487" s="95"/>
      <c r="G3487" s="95"/>
      <c r="I3487" s="95"/>
      <c r="L3487" s="95"/>
    </row>
    <row r="3488" spans="4:12">
      <c r="D3488" s="95"/>
      <c r="E3488" s="95"/>
      <c r="G3488" s="95"/>
      <c r="I3488" s="95"/>
      <c r="L3488" s="95"/>
    </row>
    <row r="3489" spans="4:12">
      <c r="D3489" s="95"/>
      <c r="E3489" s="95"/>
      <c r="G3489" s="95"/>
      <c r="I3489" s="95"/>
      <c r="L3489" s="95"/>
    </row>
    <row r="3490" spans="4:12">
      <c r="D3490" s="95"/>
      <c r="E3490" s="95"/>
      <c r="G3490" s="95"/>
      <c r="I3490" s="95"/>
      <c r="L3490" s="95"/>
    </row>
    <row r="3491" spans="4:12">
      <c r="D3491" s="95"/>
      <c r="E3491" s="95"/>
      <c r="G3491" s="95"/>
      <c r="I3491" s="95"/>
      <c r="L3491" s="95"/>
    </row>
    <row r="3492" spans="4:12">
      <c r="D3492" s="95"/>
      <c r="E3492" s="95"/>
      <c r="G3492" s="95"/>
      <c r="I3492" s="95"/>
      <c r="L3492" s="95"/>
    </row>
    <row r="3493" spans="4:12">
      <c r="D3493" s="95"/>
      <c r="E3493" s="95"/>
      <c r="G3493" s="95"/>
      <c r="I3493" s="95"/>
      <c r="L3493" s="95"/>
    </row>
    <row r="3494" spans="4:12">
      <c r="D3494" s="95"/>
      <c r="E3494" s="95"/>
      <c r="G3494" s="95"/>
      <c r="I3494" s="95"/>
      <c r="L3494" s="95"/>
    </row>
    <row r="3495" spans="4:12">
      <c r="D3495" s="95"/>
      <c r="E3495" s="95"/>
      <c r="G3495" s="95"/>
      <c r="I3495" s="95"/>
      <c r="L3495" s="95"/>
    </row>
    <row r="3496" spans="4:12">
      <c r="D3496" s="95"/>
      <c r="E3496" s="95"/>
      <c r="G3496" s="95"/>
      <c r="I3496" s="95"/>
      <c r="L3496" s="95"/>
    </row>
    <row r="3497" spans="4:12">
      <c r="D3497" s="95"/>
      <c r="E3497" s="95"/>
      <c r="G3497" s="95"/>
      <c r="I3497" s="95"/>
      <c r="L3497" s="95"/>
    </row>
    <row r="3498" spans="4:12">
      <c r="D3498" s="95"/>
      <c r="E3498" s="95"/>
      <c r="G3498" s="95"/>
      <c r="I3498" s="95"/>
      <c r="L3498" s="95"/>
    </row>
    <row r="3499" spans="4:12">
      <c r="D3499" s="95"/>
      <c r="E3499" s="95"/>
      <c r="G3499" s="95"/>
      <c r="I3499" s="95"/>
      <c r="L3499" s="95"/>
    </row>
    <row r="3500" spans="4:12">
      <c r="D3500" s="95"/>
      <c r="E3500" s="95"/>
      <c r="G3500" s="95"/>
      <c r="I3500" s="95"/>
      <c r="L3500" s="95"/>
    </row>
    <row r="3501" spans="4:12">
      <c r="D3501" s="95"/>
      <c r="E3501" s="95"/>
      <c r="G3501" s="95"/>
      <c r="I3501" s="95"/>
      <c r="L3501" s="95"/>
    </row>
    <row r="3502" spans="4:12">
      <c r="D3502" s="95"/>
      <c r="E3502" s="95"/>
      <c r="G3502" s="95"/>
      <c r="I3502" s="95"/>
      <c r="L3502" s="95"/>
    </row>
    <row r="3503" spans="4:12">
      <c r="D3503" s="95"/>
      <c r="E3503" s="95"/>
      <c r="G3503" s="95"/>
      <c r="I3503" s="95"/>
      <c r="L3503" s="95"/>
    </row>
    <row r="3504" spans="4:12">
      <c r="D3504" s="95"/>
      <c r="E3504" s="95"/>
      <c r="G3504" s="95"/>
      <c r="I3504" s="95"/>
      <c r="L3504" s="95"/>
    </row>
    <row r="3505" spans="4:12">
      <c r="D3505" s="95"/>
      <c r="E3505" s="95"/>
      <c r="G3505" s="95"/>
      <c r="I3505" s="95"/>
      <c r="L3505" s="95"/>
    </row>
    <row r="3506" spans="4:12">
      <c r="D3506" s="95"/>
      <c r="E3506" s="95"/>
      <c r="G3506" s="95"/>
      <c r="I3506" s="95"/>
      <c r="L3506" s="95"/>
    </row>
    <row r="3507" spans="4:12">
      <c r="D3507" s="95"/>
      <c r="E3507" s="95"/>
      <c r="G3507" s="95"/>
      <c r="I3507" s="95"/>
      <c r="L3507" s="95"/>
    </row>
    <row r="3508" spans="4:12">
      <c r="D3508" s="95"/>
      <c r="E3508" s="95"/>
      <c r="G3508" s="95"/>
      <c r="I3508" s="95"/>
      <c r="L3508" s="95"/>
    </row>
    <row r="3509" spans="4:12">
      <c r="D3509" s="95"/>
      <c r="E3509" s="95"/>
      <c r="G3509" s="95"/>
      <c r="I3509" s="95"/>
      <c r="L3509" s="95"/>
    </row>
    <row r="3510" spans="4:12">
      <c r="D3510" s="95"/>
      <c r="E3510" s="95"/>
      <c r="G3510" s="95"/>
      <c r="I3510" s="95"/>
      <c r="L3510" s="95"/>
    </row>
    <row r="3511" spans="4:12">
      <c r="D3511" s="95"/>
      <c r="E3511" s="95"/>
      <c r="G3511" s="95"/>
      <c r="I3511" s="95"/>
      <c r="L3511" s="95"/>
    </row>
    <row r="3512" spans="4:12">
      <c r="D3512" s="95"/>
      <c r="E3512" s="95"/>
      <c r="G3512" s="95"/>
      <c r="I3512" s="95"/>
      <c r="L3512" s="95"/>
    </row>
    <row r="3513" spans="4:12">
      <c r="D3513" s="95"/>
      <c r="E3513" s="95"/>
      <c r="G3513" s="95"/>
      <c r="I3513" s="95"/>
      <c r="L3513" s="95"/>
    </row>
    <row r="3514" spans="4:12">
      <c r="D3514" s="95"/>
      <c r="E3514" s="95"/>
      <c r="G3514" s="95"/>
      <c r="I3514" s="95"/>
      <c r="L3514" s="95"/>
    </row>
    <row r="3515" spans="4:12">
      <c r="D3515" s="95"/>
      <c r="E3515" s="95"/>
      <c r="G3515" s="95"/>
      <c r="I3515" s="95"/>
      <c r="L3515" s="95"/>
    </row>
    <row r="3516" spans="4:12">
      <c r="D3516" s="95"/>
      <c r="E3516" s="95"/>
      <c r="G3516" s="95"/>
      <c r="I3516" s="95"/>
      <c r="L3516" s="95"/>
    </row>
    <row r="3517" spans="4:12">
      <c r="D3517" s="95"/>
      <c r="E3517" s="95"/>
      <c r="G3517" s="95"/>
      <c r="I3517" s="95"/>
      <c r="L3517" s="95"/>
    </row>
    <row r="3518" spans="4:12">
      <c r="D3518" s="95"/>
      <c r="E3518" s="95"/>
      <c r="G3518" s="95"/>
      <c r="I3518" s="95"/>
      <c r="L3518" s="95"/>
    </row>
    <row r="3519" spans="4:12">
      <c r="D3519" s="95"/>
      <c r="E3519" s="95"/>
      <c r="G3519" s="95"/>
      <c r="I3519" s="95"/>
      <c r="L3519" s="95"/>
    </row>
    <row r="3520" spans="4:12">
      <c r="D3520" s="95"/>
      <c r="E3520" s="95"/>
      <c r="G3520" s="95"/>
      <c r="I3520" s="95"/>
      <c r="L3520" s="95"/>
    </row>
    <row r="3521" spans="4:12">
      <c r="D3521" s="95"/>
      <c r="E3521" s="95"/>
      <c r="G3521" s="95"/>
      <c r="I3521" s="95"/>
      <c r="L3521" s="95"/>
    </row>
    <row r="3522" spans="4:12">
      <c r="D3522" s="95"/>
      <c r="E3522" s="95"/>
      <c r="G3522" s="95"/>
      <c r="I3522" s="95"/>
      <c r="L3522" s="95"/>
    </row>
    <row r="3523" spans="4:12">
      <c r="D3523" s="95"/>
      <c r="E3523" s="95"/>
      <c r="G3523" s="95"/>
      <c r="I3523" s="95"/>
      <c r="L3523" s="95"/>
    </row>
    <row r="3524" spans="4:12">
      <c r="D3524" s="95"/>
      <c r="E3524" s="95"/>
      <c r="G3524" s="95"/>
      <c r="I3524" s="95"/>
      <c r="L3524" s="95"/>
    </row>
    <row r="3525" spans="4:12">
      <c r="D3525" s="95"/>
      <c r="E3525" s="95"/>
      <c r="G3525" s="95"/>
      <c r="I3525" s="95"/>
      <c r="L3525" s="95"/>
    </row>
    <row r="3526" spans="4:12">
      <c r="D3526" s="95"/>
      <c r="E3526" s="95"/>
      <c r="G3526" s="95"/>
      <c r="I3526" s="95"/>
      <c r="L3526" s="95"/>
    </row>
    <row r="3527" spans="4:12">
      <c r="D3527" s="95"/>
      <c r="E3527" s="95"/>
      <c r="G3527" s="95"/>
      <c r="I3527" s="95"/>
      <c r="L3527" s="95"/>
    </row>
    <row r="3528" spans="4:12">
      <c r="D3528" s="95"/>
      <c r="E3528" s="95"/>
      <c r="G3528" s="95"/>
      <c r="I3528" s="95"/>
      <c r="L3528" s="95"/>
    </row>
    <row r="3529" spans="4:12">
      <c r="D3529" s="95"/>
      <c r="E3529" s="95"/>
      <c r="G3529" s="95"/>
      <c r="I3529" s="95"/>
      <c r="L3529" s="95"/>
    </row>
    <row r="3530" spans="4:12">
      <c r="D3530" s="95"/>
      <c r="E3530" s="95"/>
      <c r="G3530" s="95"/>
      <c r="I3530" s="95"/>
      <c r="L3530" s="95"/>
    </row>
    <row r="3531" spans="4:12">
      <c r="D3531" s="95"/>
      <c r="E3531" s="95"/>
      <c r="G3531" s="95"/>
      <c r="I3531" s="95"/>
      <c r="L3531" s="95"/>
    </row>
    <row r="3532" spans="4:12">
      <c r="D3532" s="95"/>
      <c r="E3532" s="95"/>
      <c r="G3532" s="95"/>
      <c r="I3532" s="95"/>
      <c r="L3532" s="95"/>
    </row>
    <row r="3533" spans="4:12">
      <c r="D3533" s="95"/>
      <c r="E3533" s="95"/>
      <c r="G3533" s="95"/>
      <c r="I3533" s="95"/>
      <c r="L3533" s="95"/>
    </row>
    <row r="3534" spans="4:12">
      <c r="D3534" s="95"/>
      <c r="E3534" s="95"/>
      <c r="G3534" s="95"/>
      <c r="I3534" s="95"/>
      <c r="L3534" s="95"/>
    </row>
    <row r="3535" spans="4:12">
      <c r="D3535" s="95"/>
      <c r="E3535" s="95"/>
      <c r="G3535" s="95"/>
      <c r="I3535" s="95"/>
      <c r="L3535" s="95"/>
    </row>
    <row r="3536" spans="4:12">
      <c r="D3536" s="95"/>
      <c r="E3536" s="95"/>
      <c r="G3536" s="95"/>
      <c r="I3536" s="95"/>
      <c r="L3536" s="95"/>
    </row>
    <row r="3537" spans="4:12">
      <c r="D3537" s="95"/>
      <c r="E3537" s="95"/>
      <c r="G3537" s="95"/>
      <c r="I3537" s="95"/>
      <c r="L3537" s="95"/>
    </row>
    <row r="3538" spans="4:12">
      <c r="D3538" s="95"/>
      <c r="E3538" s="95"/>
      <c r="G3538" s="95"/>
      <c r="I3538" s="95"/>
      <c r="L3538" s="95"/>
    </row>
    <row r="3539" spans="4:12">
      <c r="D3539" s="95"/>
      <c r="E3539" s="95"/>
      <c r="G3539" s="95"/>
      <c r="I3539" s="95"/>
      <c r="L3539" s="95"/>
    </row>
    <row r="3540" spans="4:12">
      <c r="D3540" s="95"/>
      <c r="E3540" s="95"/>
      <c r="G3540" s="95"/>
      <c r="I3540" s="95"/>
      <c r="L3540" s="95"/>
    </row>
    <row r="3541" spans="4:12">
      <c r="D3541" s="95"/>
      <c r="E3541" s="95"/>
      <c r="G3541" s="95"/>
      <c r="I3541" s="95"/>
      <c r="L3541" s="95"/>
    </row>
    <row r="3542" spans="4:12">
      <c r="D3542" s="95"/>
      <c r="E3542" s="95"/>
      <c r="G3542" s="95"/>
      <c r="I3542" s="95"/>
      <c r="L3542" s="95"/>
    </row>
    <row r="3543" spans="4:12">
      <c r="D3543" s="95"/>
      <c r="E3543" s="95"/>
      <c r="G3543" s="95"/>
      <c r="I3543" s="95"/>
      <c r="L3543" s="95"/>
    </row>
    <row r="3544" spans="4:12">
      <c r="D3544" s="95"/>
      <c r="E3544" s="95"/>
      <c r="G3544" s="95"/>
      <c r="I3544" s="95"/>
      <c r="L3544" s="95"/>
    </row>
    <row r="3545" spans="4:12">
      <c r="D3545" s="95"/>
      <c r="E3545" s="95"/>
      <c r="G3545" s="95"/>
      <c r="I3545" s="95"/>
      <c r="L3545" s="95"/>
    </row>
    <row r="3546" spans="4:12">
      <c r="D3546" s="95"/>
      <c r="E3546" s="95"/>
      <c r="G3546" s="95"/>
      <c r="I3546" s="95"/>
      <c r="L3546" s="95"/>
    </row>
    <row r="3547" spans="4:12">
      <c r="D3547" s="95"/>
      <c r="E3547" s="95"/>
      <c r="G3547" s="95"/>
      <c r="I3547" s="95"/>
      <c r="L3547" s="95"/>
    </row>
    <row r="3548" spans="4:12">
      <c r="D3548" s="95"/>
      <c r="E3548" s="95"/>
      <c r="G3548" s="95"/>
      <c r="I3548" s="95"/>
      <c r="L3548" s="95"/>
    </row>
    <row r="3549" spans="4:12">
      <c r="D3549" s="95"/>
      <c r="E3549" s="95"/>
      <c r="G3549" s="95"/>
      <c r="I3549" s="95"/>
      <c r="L3549" s="95"/>
    </row>
    <row r="3550" spans="4:12">
      <c r="D3550" s="95"/>
      <c r="E3550" s="95"/>
      <c r="G3550" s="95"/>
      <c r="I3550" s="95"/>
      <c r="L3550" s="95"/>
    </row>
    <row r="3551" spans="4:12">
      <c r="D3551" s="95"/>
      <c r="E3551" s="95"/>
      <c r="G3551" s="95"/>
      <c r="I3551" s="95"/>
      <c r="L3551" s="95"/>
    </row>
    <row r="3552" spans="4:12">
      <c r="D3552" s="95"/>
      <c r="E3552" s="95"/>
      <c r="G3552" s="95"/>
      <c r="I3552" s="95"/>
      <c r="L3552" s="95"/>
    </row>
    <row r="3553" spans="4:12">
      <c r="D3553" s="95"/>
      <c r="E3553" s="95"/>
      <c r="G3553" s="95"/>
      <c r="I3553" s="95"/>
      <c r="L3553" s="95"/>
    </row>
    <row r="3554" spans="4:12">
      <c r="D3554" s="95"/>
      <c r="E3554" s="95"/>
      <c r="G3554" s="95"/>
      <c r="I3554" s="95"/>
      <c r="L3554" s="95"/>
    </row>
    <row r="3555" spans="4:12">
      <c r="D3555" s="95"/>
      <c r="E3555" s="95"/>
      <c r="G3555" s="95"/>
      <c r="I3555" s="95"/>
      <c r="L3555" s="95"/>
    </row>
    <row r="3556" spans="4:12">
      <c r="D3556" s="95"/>
      <c r="E3556" s="95"/>
      <c r="G3556" s="95"/>
      <c r="I3556" s="95"/>
      <c r="L3556" s="95"/>
    </row>
    <row r="3557" spans="4:12">
      <c r="D3557" s="95"/>
      <c r="E3557" s="95"/>
      <c r="G3557" s="95"/>
      <c r="I3557" s="95"/>
      <c r="L3557" s="95"/>
    </row>
    <row r="3558" spans="4:12">
      <c r="D3558" s="95"/>
      <c r="E3558" s="95"/>
      <c r="G3558" s="95"/>
      <c r="I3558" s="95"/>
      <c r="L3558" s="95"/>
    </row>
    <row r="3559" spans="4:12">
      <c r="D3559" s="95"/>
      <c r="E3559" s="95"/>
      <c r="G3559" s="95"/>
      <c r="I3559" s="95"/>
      <c r="L3559" s="95"/>
    </row>
    <row r="3560" spans="4:12">
      <c r="D3560" s="95"/>
      <c r="E3560" s="95"/>
      <c r="G3560" s="95"/>
      <c r="I3560" s="95"/>
      <c r="L3560" s="95"/>
    </row>
    <row r="3561" spans="4:12">
      <c r="D3561" s="95"/>
      <c r="E3561" s="95"/>
      <c r="G3561" s="95"/>
      <c r="I3561" s="95"/>
      <c r="L3561" s="95"/>
    </row>
    <row r="3562" spans="4:12">
      <c r="D3562" s="95"/>
      <c r="E3562" s="95"/>
      <c r="G3562" s="95"/>
      <c r="I3562" s="95"/>
      <c r="L3562" s="95"/>
    </row>
    <row r="3563" spans="4:12">
      <c r="D3563" s="95"/>
      <c r="E3563" s="95"/>
      <c r="G3563" s="95"/>
      <c r="I3563" s="95"/>
      <c r="L3563" s="95"/>
    </row>
    <row r="3564" spans="4:12">
      <c r="D3564" s="95"/>
      <c r="E3564" s="95"/>
      <c r="G3564" s="95"/>
      <c r="I3564" s="95"/>
      <c r="L3564" s="95"/>
    </row>
    <row r="3565" spans="4:12">
      <c r="D3565" s="95"/>
      <c r="E3565" s="95"/>
      <c r="G3565" s="95"/>
      <c r="I3565" s="95"/>
      <c r="L3565" s="95"/>
    </row>
    <row r="3566" spans="4:12">
      <c r="D3566" s="95"/>
      <c r="E3566" s="95"/>
      <c r="G3566" s="95"/>
      <c r="I3566" s="95"/>
      <c r="L3566" s="95"/>
    </row>
    <row r="3567" spans="4:12">
      <c r="D3567" s="95"/>
      <c r="E3567" s="95"/>
      <c r="G3567" s="95"/>
      <c r="I3567" s="95"/>
      <c r="L3567" s="95"/>
    </row>
    <row r="3568" spans="4:12">
      <c r="D3568" s="95"/>
      <c r="E3568" s="95"/>
      <c r="G3568" s="95"/>
      <c r="I3568" s="95"/>
      <c r="L3568" s="95"/>
    </row>
    <row r="3569" spans="4:12">
      <c r="D3569" s="95"/>
      <c r="E3569" s="95"/>
      <c r="G3569" s="95"/>
      <c r="I3569" s="95"/>
      <c r="L3569" s="95"/>
    </row>
    <row r="3570" spans="4:12">
      <c r="D3570" s="95"/>
      <c r="E3570" s="95"/>
      <c r="G3570" s="95"/>
      <c r="I3570" s="95"/>
      <c r="L3570" s="95"/>
    </row>
    <row r="3571" spans="4:12">
      <c r="D3571" s="95"/>
      <c r="E3571" s="95"/>
      <c r="G3571" s="95"/>
      <c r="I3571" s="95"/>
      <c r="L3571" s="95"/>
    </row>
    <row r="3572" spans="4:12">
      <c r="D3572" s="95"/>
      <c r="E3572" s="95"/>
      <c r="G3572" s="95"/>
      <c r="I3572" s="95"/>
      <c r="L3572" s="95"/>
    </row>
    <row r="3573" spans="4:12">
      <c r="D3573" s="95"/>
      <c r="E3573" s="95"/>
      <c r="G3573" s="95"/>
      <c r="I3573" s="95"/>
      <c r="L3573" s="95"/>
    </row>
    <row r="3574" spans="4:12">
      <c r="D3574" s="95"/>
      <c r="E3574" s="95"/>
      <c r="G3574" s="95"/>
      <c r="I3574" s="95"/>
      <c r="L3574" s="95"/>
    </row>
    <row r="3575" spans="4:12">
      <c r="D3575" s="95"/>
      <c r="E3575" s="95"/>
      <c r="G3575" s="95"/>
      <c r="I3575" s="95"/>
      <c r="L3575" s="95"/>
    </row>
    <row r="3576" spans="4:12">
      <c r="D3576" s="95"/>
      <c r="E3576" s="95"/>
      <c r="G3576" s="95"/>
      <c r="I3576" s="95"/>
      <c r="L3576" s="95"/>
    </row>
    <row r="3577" spans="4:12">
      <c r="D3577" s="95"/>
      <c r="E3577" s="95"/>
      <c r="G3577" s="95"/>
      <c r="I3577" s="95"/>
      <c r="L3577" s="95"/>
    </row>
    <row r="3578" spans="4:12">
      <c r="D3578" s="95"/>
      <c r="E3578" s="95"/>
      <c r="G3578" s="95"/>
      <c r="I3578" s="95"/>
      <c r="L3578" s="95"/>
    </row>
    <row r="3579" spans="4:12">
      <c r="D3579" s="95"/>
      <c r="E3579" s="95"/>
      <c r="G3579" s="95"/>
      <c r="I3579" s="95"/>
      <c r="L3579" s="95"/>
    </row>
    <row r="3580" spans="4:12">
      <c r="D3580" s="95"/>
      <c r="E3580" s="95"/>
      <c r="G3580" s="95"/>
      <c r="I3580" s="95"/>
      <c r="L3580" s="95"/>
    </row>
    <row r="3581" spans="4:12">
      <c r="D3581" s="95"/>
      <c r="E3581" s="95"/>
      <c r="G3581" s="95"/>
      <c r="I3581" s="95"/>
      <c r="L3581" s="95"/>
    </row>
    <row r="3582" spans="4:12">
      <c r="D3582" s="95"/>
      <c r="E3582" s="95"/>
      <c r="G3582" s="95"/>
      <c r="I3582" s="95"/>
      <c r="L3582" s="95"/>
    </row>
    <row r="3583" spans="4:12">
      <c r="D3583" s="95"/>
      <c r="E3583" s="95"/>
      <c r="G3583" s="95"/>
      <c r="I3583" s="95"/>
      <c r="L3583" s="95"/>
    </row>
    <row r="3584" spans="4:12">
      <c r="D3584" s="95"/>
      <c r="E3584" s="95"/>
      <c r="G3584" s="95"/>
      <c r="I3584" s="95"/>
      <c r="L3584" s="95"/>
    </row>
    <row r="3585" spans="4:12">
      <c r="D3585" s="95"/>
      <c r="E3585" s="95"/>
      <c r="G3585" s="95"/>
      <c r="I3585" s="95"/>
      <c r="L3585" s="95"/>
    </row>
    <row r="3586" spans="4:12">
      <c r="D3586" s="95"/>
      <c r="E3586" s="95"/>
      <c r="G3586" s="95"/>
      <c r="I3586" s="95"/>
      <c r="L3586" s="95"/>
    </row>
    <row r="3587" spans="4:12">
      <c r="D3587" s="95"/>
      <c r="E3587" s="95"/>
      <c r="G3587" s="95"/>
      <c r="I3587" s="95"/>
      <c r="L3587" s="95"/>
    </row>
    <row r="3588" spans="4:12">
      <c r="D3588" s="95"/>
      <c r="E3588" s="95"/>
      <c r="G3588" s="95"/>
      <c r="I3588" s="95"/>
      <c r="L3588" s="95"/>
    </row>
    <row r="3589" spans="4:12">
      <c r="D3589" s="95"/>
      <c r="E3589" s="95"/>
      <c r="G3589" s="95"/>
      <c r="I3589" s="95"/>
      <c r="L3589" s="95"/>
    </row>
    <row r="3590" spans="4:12">
      <c r="D3590" s="95"/>
      <c r="E3590" s="95"/>
      <c r="G3590" s="95"/>
      <c r="I3590" s="95"/>
      <c r="L3590" s="95"/>
    </row>
    <row r="3591" spans="4:12">
      <c r="D3591" s="95"/>
      <c r="E3591" s="95"/>
      <c r="G3591" s="95"/>
      <c r="I3591" s="95"/>
      <c r="L3591" s="95"/>
    </row>
    <row r="3592" spans="4:12">
      <c r="D3592" s="95"/>
      <c r="E3592" s="95"/>
      <c r="G3592" s="95"/>
      <c r="I3592" s="95"/>
      <c r="L3592" s="95"/>
    </row>
    <row r="3593" spans="4:12">
      <c r="D3593" s="95"/>
      <c r="E3593" s="95"/>
      <c r="G3593" s="95"/>
      <c r="I3593" s="95"/>
      <c r="L3593" s="95"/>
    </row>
    <row r="3594" spans="4:12">
      <c r="D3594" s="95"/>
      <c r="E3594" s="95"/>
      <c r="G3594" s="95"/>
      <c r="I3594" s="95"/>
      <c r="L3594" s="95"/>
    </row>
    <row r="3595" spans="4:12">
      <c r="D3595" s="95"/>
      <c r="E3595" s="95"/>
      <c r="G3595" s="95"/>
      <c r="I3595" s="95"/>
      <c r="L3595" s="95"/>
    </row>
    <row r="3596" spans="4:12">
      <c r="D3596" s="95"/>
      <c r="E3596" s="95"/>
      <c r="G3596" s="95"/>
      <c r="I3596" s="95"/>
      <c r="L3596" s="95"/>
    </row>
    <row r="3597" spans="4:12">
      <c r="D3597" s="95"/>
      <c r="E3597" s="95"/>
      <c r="G3597" s="95"/>
      <c r="I3597" s="95"/>
      <c r="L3597" s="95"/>
    </row>
    <row r="3598" spans="4:12">
      <c r="D3598" s="95"/>
      <c r="E3598" s="95"/>
      <c r="G3598" s="95"/>
      <c r="I3598" s="95"/>
      <c r="L3598" s="95"/>
    </row>
    <row r="3599" spans="4:12">
      <c r="D3599" s="95"/>
      <c r="E3599" s="95"/>
      <c r="G3599" s="95"/>
      <c r="I3599" s="95"/>
      <c r="L3599" s="95"/>
    </row>
    <row r="3600" spans="4:12">
      <c r="D3600" s="95"/>
      <c r="E3600" s="95"/>
      <c r="G3600" s="95"/>
      <c r="I3600" s="95"/>
      <c r="L3600" s="95"/>
    </row>
    <row r="3601" spans="4:12">
      <c r="D3601" s="95"/>
      <c r="E3601" s="95"/>
      <c r="G3601" s="95"/>
      <c r="I3601" s="95"/>
      <c r="L3601" s="95"/>
    </row>
    <row r="3602" spans="4:12">
      <c r="D3602" s="95"/>
      <c r="E3602" s="95"/>
      <c r="G3602" s="95"/>
      <c r="I3602" s="95"/>
      <c r="L3602" s="95"/>
    </row>
    <row r="3603" spans="4:12">
      <c r="D3603" s="95"/>
      <c r="E3603" s="95"/>
      <c r="G3603" s="95"/>
      <c r="I3603" s="95"/>
      <c r="L3603" s="95"/>
    </row>
    <row r="3604" spans="4:12">
      <c r="D3604" s="95"/>
      <c r="E3604" s="95"/>
      <c r="G3604" s="95"/>
      <c r="I3604" s="95"/>
      <c r="L3604" s="95"/>
    </row>
    <row r="3605" spans="4:12">
      <c r="D3605" s="95"/>
      <c r="E3605" s="95"/>
      <c r="G3605" s="95"/>
      <c r="I3605" s="95"/>
      <c r="L3605" s="95"/>
    </row>
    <row r="3606" spans="4:12">
      <c r="D3606" s="95"/>
      <c r="E3606" s="95"/>
      <c r="G3606" s="95"/>
      <c r="I3606" s="95"/>
      <c r="L3606" s="95"/>
    </row>
    <row r="3607" spans="4:12">
      <c r="D3607" s="95"/>
      <c r="E3607" s="95"/>
      <c r="G3607" s="95"/>
      <c r="I3607" s="95"/>
      <c r="L3607" s="95"/>
    </row>
    <row r="3608" spans="4:12">
      <c r="D3608" s="95"/>
      <c r="E3608" s="95"/>
      <c r="G3608" s="95"/>
      <c r="I3608" s="95"/>
      <c r="L3608" s="95"/>
    </row>
    <row r="3609" spans="4:12">
      <c r="D3609" s="95"/>
      <c r="E3609" s="95"/>
      <c r="G3609" s="95"/>
      <c r="I3609" s="95"/>
      <c r="L3609" s="95"/>
    </row>
    <row r="3610" spans="4:12">
      <c r="D3610" s="95"/>
      <c r="E3610" s="95"/>
      <c r="G3610" s="95"/>
      <c r="I3610" s="95"/>
      <c r="L3610" s="95"/>
    </row>
    <row r="3611" spans="4:12">
      <c r="D3611" s="95"/>
      <c r="E3611" s="95"/>
      <c r="G3611" s="95"/>
      <c r="I3611" s="95"/>
      <c r="L3611" s="95"/>
    </row>
    <row r="3612" spans="4:12">
      <c r="D3612" s="95"/>
      <c r="E3612" s="95"/>
      <c r="G3612" s="95"/>
      <c r="I3612" s="95"/>
      <c r="L3612" s="95"/>
    </row>
    <row r="3613" spans="4:12">
      <c r="D3613" s="95"/>
      <c r="E3613" s="95"/>
      <c r="G3613" s="95"/>
      <c r="I3613" s="95"/>
      <c r="L3613" s="95"/>
    </row>
    <row r="3614" spans="4:12">
      <c r="D3614" s="95"/>
      <c r="E3614" s="95"/>
      <c r="G3614" s="95"/>
      <c r="I3614" s="95"/>
      <c r="L3614" s="95"/>
    </row>
    <row r="3615" spans="4:12">
      <c r="D3615" s="95"/>
      <c r="E3615" s="95"/>
      <c r="G3615" s="95"/>
      <c r="I3615" s="95"/>
      <c r="L3615" s="95"/>
    </row>
    <row r="3616" spans="4:12">
      <c r="D3616" s="95"/>
      <c r="E3616" s="95"/>
      <c r="G3616" s="95"/>
      <c r="I3616" s="95"/>
      <c r="L3616" s="95"/>
    </row>
    <row r="3617" spans="4:12">
      <c r="D3617" s="95"/>
      <c r="E3617" s="95"/>
      <c r="G3617" s="95"/>
      <c r="I3617" s="95"/>
      <c r="L3617" s="95"/>
    </row>
    <row r="3618" spans="4:12">
      <c r="D3618" s="95"/>
      <c r="E3618" s="95"/>
      <c r="G3618" s="95"/>
      <c r="I3618" s="95"/>
      <c r="L3618" s="95"/>
    </row>
    <row r="3619" spans="4:12">
      <c r="D3619" s="95"/>
      <c r="E3619" s="95"/>
      <c r="G3619" s="95"/>
      <c r="I3619" s="95"/>
      <c r="L3619" s="95"/>
    </row>
    <row r="3620" spans="4:12">
      <c r="D3620" s="95"/>
      <c r="E3620" s="95"/>
      <c r="G3620" s="95"/>
      <c r="I3620" s="95"/>
      <c r="L3620" s="95"/>
    </row>
    <row r="3621" spans="4:12">
      <c r="D3621" s="95"/>
      <c r="E3621" s="95"/>
      <c r="G3621" s="95"/>
      <c r="I3621" s="95"/>
      <c r="L3621" s="95"/>
    </row>
    <row r="3622" spans="4:12">
      <c r="D3622" s="95"/>
      <c r="E3622" s="95"/>
      <c r="G3622" s="95"/>
      <c r="I3622" s="95"/>
      <c r="L3622" s="95"/>
    </row>
    <row r="3623" spans="4:12">
      <c r="D3623" s="95"/>
      <c r="E3623" s="95"/>
      <c r="G3623" s="95"/>
      <c r="I3623" s="95"/>
      <c r="L3623" s="95"/>
    </row>
    <row r="3624" spans="4:12">
      <c r="D3624" s="95"/>
      <c r="E3624" s="95"/>
      <c r="G3624" s="95"/>
      <c r="I3624" s="95"/>
      <c r="L3624" s="95"/>
    </row>
    <row r="3625" spans="4:12">
      <c r="D3625" s="95"/>
      <c r="E3625" s="95"/>
      <c r="G3625" s="95"/>
      <c r="I3625" s="95"/>
      <c r="L3625" s="95"/>
    </row>
    <row r="3626" spans="4:12">
      <c r="D3626" s="95"/>
      <c r="E3626" s="95"/>
      <c r="G3626" s="95"/>
      <c r="I3626" s="95"/>
      <c r="L3626" s="95"/>
    </row>
    <row r="3627" spans="4:12">
      <c r="D3627" s="95"/>
      <c r="E3627" s="95"/>
      <c r="G3627" s="95"/>
      <c r="I3627" s="95"/>
      <c r="L3627" s="95"/>
    </row>
    <row r="3628" spans="4:12">
      <c r="D3628" s="95"/>
      <c r="E3628" s="95"/>
      <c r="G3628" s="95"/>
      <c r="I3628" s="95"/>
      <c r="L3628" s="95"/>
    </row>
    <row r="3629" spans="4:12">
      <c r="D3629" s="95"/>
      <c r="E3629" s="95"/>
      <c r="G3629" s="95"/>
      <c r="I3629" s="95"/>
      <c r="L3629" s="95"/>
    </row>
    <row r="3630" spans="4:12">
      <c r="D3630" s="95"/>
      <c r="E3630" s="95"/>
      <c r="G3630" s="95"/>
      <c r="I3630" s="95"/>
      <c r="L3630" s="95"/>
    </row>
    <row r="3631" spans="4:12">
      <c r="D3631" s="95"/>
      <c r="E3631" s="95"/>
      <c r="G3631" s="95"/>
      <c r="I3631" s="95"/>
      <c r="L3631" s="95"/>
    </row>
    <row r="3632" spans="4:12">
      <c r="D3632" s="95"/>
      <c r="E3632" s="95"/>
      <c r="G3632" s="95"/>
      <c r="I3632" s="95"/>
      <c r="L3632" s="95"/>
    </row>
    <row r="3633" spans="4:12">
      <c r="D3633" s="95"/>
      <c r="E3633" s="95"/>
      <c r="G3633" s="95"/>
      <c r="I3633" s="95"/>
      <c r="L3633" s="95"/>
    </row>
    <row r="3634" spans="4:12">
      <c r="D3634" s="95"/>
      <c r="E3634" s="95"/>
      <c r="G3634" s="95"/>
      <c r="I3634" s="95"/>
      <c r="L3634" s="95"/>
    </row>
    <row r="3635" spans="4:12">
      <c r="D3635" s="95"/>
      <c r="E3635" s="95"/>
      <c r="G3635" s="95"/>
      <c r="I3635" s="95"/>
      <c r="L3635" s="95"/>
    </row>
    <row r="3636" spans="4:12">
      <c r="D3636" s="95"/>
      <c r="E3636" s="95"/>
      <c r="G3636" s="95"/>
      <c r="I3636" s="95"/>
      <c r="L3636" s="95"/>
    </row>
    <row r="3637" spans="4:12">
      <c r="D3637" s="95"/>
      <c r="E3637" s="95"/>
      <c r="G3637" s="95"/>
      <c r="I3637" s="95"/>
      <c r="L3637" s="95"/>
    </row>
    <row r="3638" spans="4:12">
      <c r="D3638" s="95"/>
      <c r="E3638" s="95"/>
      <c r="G3638" s="95"/>
      <c r="I3638" s="95"/>
      <c r="L3638" s="95"/>
    </row>
    <row r="3639" spans="4:12">
      <c r="D3639" s="95"/>
      <c r="E3639" s="95"/>
      <c r="G3639" s="95"/>
      <c r="I3639" s="95"/>
      <c r="L3639" s="95"/>
    </row>
    <row r="3640" spans="4:12">
      <c r="D3640" s="95"/>
      <c r="E3640" s="95"/>
      <c r="G3640" s="95"/>
      <c r="I3640" s="95"/>
      <c r="L3640" s="95"/>
    </row>
    <row r="3641" spans="4:12">
      <c r="D3641" s="95"/>
      <c r="E3641" s="95"/>
      <c r="G3641" s="95"/>
      <c r="I3641" s="95"/>
      <c r="L3641" s="95"/>
    </row>
    <row r="3642" spans="4:12">
      <c r="D3642" s="95"/>
      <c r="E3642" s="95"/>
      <c r="G3642" s="95"/>
      <c r="I3642" s="95"/>
      <c r="L3642" s="95"/>
    </row>
    <row r="3643" spans="4:12">
      <c r="D3643" s="95"/>
      <c r="E3643" s="95"/>
      <c r="G3643" s="95"/>
      <c r="I3643" s="95"/>
      <c r="L3643" s="95"/>
    </row>
    <row r="3644" spans="4:12">
      <c r="D3644" s="95"/>
      <c r="E3644" s="95"/>
      <c r="G3644" s="95"/>
      <c r="I3644" s="95"/>
      <c r="L3644" s="95"/>
    </row>
    <row r="3645" spans="4:12">
      <c r="D3645" s="95"/>
      <c r="E3645" s="95"/>
      <c r="G3645" s="95"/>
      <c r="I3645" s="95"/>
      <c r="L3645" s="95"/>
    </row>
    <row r="3646" spans="4:12">
      <c r="D3646" s="95"/>
      <c r="E3646" s="95"/>
      <c r="G3646" s="95"/>
      <c r="I3646" s="95"/>
      <c r="L3646" s="95"/>
    </row>
    <row r="3647" spans="4:12">
      <c r="D3647" s="95"/>
      <c r="E3647" s="95"/>
      <c r="G3647" s="95"/>
      <c r="I3647" s="95"/>
      <c r="L3647" s="95"/>
    </row>
    <row r="3648" spans="4:12">
      <c r="D3648" s="95"/>
      <c r="E3648" s="95"/>
      <c r="G3648" s="95"/>
      <c r="I3648" s="95"/>
      <c r="L3648" s="95"/>
    </row>
    <row r="3649" spans="4:12">
      <c r="D3649" s="95"/>
      <c r="E3649" s="95"/>
      <c r="G3649" s="95"/>
      <c r="I3649" s="95"/>
      <c r="L3649" s="95"/>
    </row>
    <row r="3650" spans="4:12">
      <c r="D3650" s="95"/>
      <c r="E3650" s="95"/>
      <c r="G3650" s="95"/>
      <c r="I3650" s="95"/>
      <c r="L3650" s="95"/>
    </row>
    <row r="3651" spans="4:12">
      <c r="D3651" s="95"/>
      <c r="E3651" s="95"/>
      <c r="G3651" s="95"/>
      <c r="I3651" s="95"/>
      <c r="L3651" s="95"/>
    </row>
    <row r="3652" spans="4:12">
      <c r="D3652" s="95"/>
      <c r="E3652" s="95"/>
      <c r="G3652" s="95"/>
      <c r="I3652" s="95"/>
      <c r="L3652" s="95"/>
    </row>
    <row r="3653" spans="4:12">
      <c r="D3653" s="95"/>
      <c r="E3653" s="95"/>
      <c r="G3653" s="95"/>
      <c r="I3653" s="95"/>
      <c r="L3653" s="95"/>
    </row>
    <row r="3654" spans="4:12">
      <c r="D3654" s="95"/>
      <c r="E3654" s="95"/>
      <c r="G3654" s="95"/>
      <c r="I3654" s="95"/>
      <c r="L3654" s="95"/>
    </row>
    <row r="3655" spans="4:12">
      <c r="D3655" s="95"/>
      <c r="E3655" s="95"/>
      <c r="G3655" s="95"/>
      <c r="I3655" s="95"/>
      <c r="L3655" s="95"/>
    </row>
    <row r="3656" spans="4:12">
      <c r="D3656" s="95"/>
      <c r="E3656" s="95"/>
      <c r="G3656" s="95"/>
      <c r="I3656" s="95"/>
      <c r="L3656" s="95"/>
    </row>
    <row r="3657" spans="4:12">
      <c r="D3657" s="95"/>
      <c r="E3657" s="95"/>
      <c r="G3657" s="95"/>
      <c r="I3657" s="95"/>
      <c r="L3657" s="95"/>
    </row>
    <row r="3658" spans="4:12">
      <c r="D3658" s="95"/>
      <c r="E3658" s="95"/>
      <c r="G3658" s="95"/>
      <c r="I3658" s="95"/>
      <c r="L3658" s="95"/>
    </row>
    <row r="3659" spans="4:12">
      <c r="D3659" s="95"/>
      <c r="E3659" s="95"/>
      <c r="G3659" s="95"/>
      <c r="I3659" s="95"/>
      <c r="L3659" s="95"/>
    </row>
    <row r="3660" spans="4:12">
      <c r="D3660" s="95"/>
      <c r="E3660" s="95"/>
      <c r="G3660" s="95"/>
      <c r="I3660" s="95"/>
      <c r="L3660" s="95"/>
    </row>
    <row r="3661" spans="4:12">
      <c r="D3661" s="95"/>
      <c r="E3661" s="95"/>
      <c r="G3661" s="95"/>
      <c r="I3661" s="95"/>
      <c r="L3661" s="95"/>
    </row>
    <row r="3662" spans="4:12">
      <c r="D3662" s="95"/>
      <c r="E3662" s="95"/>
      <c r="G3662" s="95"/>
      <c r="I3662" s="95"/>
      <c r="L3662" s="95"/>
    </row>
    <row r="3663" spans="4:12">
      <c r="D3663" s="95"/>
      <c r="E3663" s="95"/>
      <c r="G3663" s="95"/>
      <c r="I3663" s="95"/>
      <c r="L3663" s="95"/>
    </row>
    <row r="3664" spans="4:12">
      <c r="D3664" s="95"/>
      <c r="E3664" s="95"/>
      <c r="G3664" s="95"/>
      <c r="I3664" s="95"/>
      <c r="L3664" s="95"/>
    </row>
    <row r="3665" spans="4:12">
      <c r="D3665" s="95"/>
      <c r="E3665" s="95"/>
      <c r="G3665" s="95"/>
      <c r="I3665" s="95"/>
      <c r="L3665" s="95"/>
    </row>
    <row r="3666" spans="4:12">
      <c r="D3666" s="95"/>
      <c r="E3666" s="95"/>
      <c r="G3666" s="95"/>
      <c r="I3666" s="95"/>
      <c r="L3666" s="95"/>
    </row>
    <row r="3667" spans="4:12">
      <c r="D3667" s="95"/>
      <c r="E3667" s="95"/>
      <c r="G3667" s="95"/>
      <c r="I3667" s="95"/>
      <c r="L3667" s="95"/>
    </row>
    <row r="3668" spans="4:12">
      <c r="D3668" s="95"/>
      <c r="E3668" s="95"/>
      <c r="G3668" s="95"/>
      <c r="I3668" s="95"/>
      <c r="L3668" s="95"/>
    </row>
    <row r="3669" spans="4:12">
      <c r="D3669" s="95"/>
      <c r="E3669" s="95"/>
      <c r="G3669" s="95"/>
      <c r="I3669" s="95"/>
      <c r="L3669" s="95"/>
    </row>
    <row r="3670" spans="4:12">
      <c r="D3670" s="95"/>
      <c r="E3670" s="95"/>
      <c r="G3670" s="95"/>
      <c r="I3670" s="95"/>
      <c r="L3670" s="95"/>
    </row>
    <row r="3671" spans="4:12">
      <c r="D3671" s="95"/>
      <c r="E3671" s="95"/>
      <c r="G3671" s="95"/>
      <c r="I3671" s="95"/>
      <c r="L3671" s="95"/>
    </row>
    <row r="3672" spans="4:12">
      <c r="D3672" s="95"/>
      <c r="E3672" s="95"/>
      <c r="G3672" s="95"/>
      <c r="I3672" s="95"/>
      <c r="L3672" s="95"/>
    </row>
    <row r="3673" spans="4:12">
      <c r="D3673" s="95"/>
      <c r="E3673" s="95"/>
      <c r="G3673" s="95"/>
      <c r="I3673" s="95"/>
      <c r="L3673" s="95"/>
    </row>
    <row r="3674" spans="4:12">
      <c r="D3674" s="95"/>
      <c r="E3674" s="95"/>
      <c r="G3674" s="95"/>
      <c r="I3674" s="95"/>
      <c r="L3674" s="95"/>
    </row>
    <row r="3675" spans="4:12">
      <c r="D3675" s="95"/>
      <c r="E3675" s="95"/>
      <c r="G3675" s="95"/>
      <c r="I3675" s="95"/>
      <c r="L3675" s="95"/>
    </row>
    <row r="3676" spans="4:12">
      <c r="D3676" s="95"/>
      <c r="E3676" s="95"/>
      <c r="G3676" s="95"/>
      <c r="I3676" s="95"/>
      <c r="L3676" s="95"/>
    </row>
    <row r="3677" spans="4:12">
      <c r="D3677" s="95"/>
      <c r="E3677" s="95"/>
      <c r="G3677" s="95"/>
      <c r="I3677" s="95"/>
      <c r="L3677" s="95"/>
    </row>
    <row r="3678" spans="4:12">
      <c r="D3678" s="95"/>
      <c r="E3678" s="95"/>
      <c r="G3678" s="95"/>
      <c r="I3678" s="95"/>
      <c r="L3678" s="95"/>
    </row>
    <row r="3679" spans="4:12">
      <c r="D3679" s="95"/>
      <c r="E3679" s="95"/>
      <c r="G3679" s="95"/>
      <c r="I3679" s="95"/>
      <c r="L3679" s="95"/>
    </row>
    <row r="3680" spans="4:12">
      <c r="D3680" s="95"/>
      <c r="E3680" s="95"/>
      <c r="G3680" s="95"/>
      <c r="I3680" s="95"/>
      <c r="L3680" s="95"/>
    </row>
    <row r="3681" spans="4:12">
      <c r="D3681" s="95"/>
      <c r="E3681" s="95"/>
      <c r="G3681" s="95"/>
      <c r="I3681" s="95"/>
      <c r="L3681" s="95"/>
    </row>
    <row r="3682" spans="4:12">
      <c r="D3682" s="95"/>
      <c r="E3682" s="95"/>
      <c r="G3682" s="95"/>
      <c r="I3682" s="95"/>
      <c r="L3682" s="95"/>
    </row>
    <row r="3683" spans="4:12">
      <c r="D3683" s="95"/>
      <c r="E3683" s="95"/>
      <c r="G3683" s="95"/>
      <c r="I3683" s="95"/>
      <c r="L3683" s="95"/>
    </row>
    <row r="3684" spans="4:12">
      <c r="D3684" s="95"/>
      <c r="E3684" s="95"/>
      <c r="G3684" s="95"/>
      <c r="I3684" s="95"/>
      <c r="L3684" s="95"/>
    </row>
    <row r="3685" spans="4:12">
      <c r="D3685" s="95"/>
      <c r="E3685" s="95"/>
      <c r="G3685" s="95"/>
      <c r="I3685" s="95"/>
      <c r="L3685" s="95"/>
    </row>
    <row r="3686" spans="4:12">
      <c r="D3686" s="95"/>
      <c r="E3686" s="95"/>
      <c r="G3686" s="95"/>
      <c r="I3686" s="95"/>
      <c r="L3686" s="95"/>
    </row>
    <row r="3687" spans="4:12">
      <c r="D3687" s="95"/>
      <c r="E3687" s="95"/>
      <c r="G3687" s="95"/>
      <c r="I3687" s="95"/>
      <c r="L3687" s="95"/>
    </row>
    <row r="3688" spans="4:12">
      <c r="D3688" s="95"/>
      <c r="E3688" s="95"/>
      <c r="G3688" s="95"/>
      <c r="I3688" s="95"/>
      <c r="L3688" s="95"/>
    </row>
    <row r="3689" spans="4:12">
      <c r="D3689" s="95"/>
      <c r="E3689" s="95"/>
      <c r="G3689" s="95"/>
      <c r="I3689" s="95"/>
      <c r="L3689" s="95"/>
    </row>
    <row r="3690" spans="4:12">
      <c r="D3690" s="95"/>
      <c r="E3690" s="95"/>
      <c r="G3690" s="95"/>
      <c r="I3690" s="95"/>
      <c r="L3690" s="95"/>
    </row>
    <row r="3691" spans="4:12">
      <c r="D3691" s="95"/>
      <c r="E3691" s="95"/>
      <c r="G3691" s="95"/>
      <c r="I3691" s="95"/>
      <c r="L3691" s="95"/>
    </row>
    <row r="3692" spans="4:12">
      <c r="D3692" s="95"/>
      <c r="E3692" s="95"/>
      <c r="G3692" s="95"/>
      <c r="I3692" s="95"/>
      <c r="L3692" s="95"/>
    </row>
    <row r="3693" spans="4:12">
      <c r="D3693" s="95"/>
      <c r="E3693" s="95"/>
      <c r="G3693" s="95"/>
      <c r="I3693" s="95"/>
      <c r="L3693" s="95"/>
    </row>
    <row r="3694" spans="4:12">
      <c r="D3694" s="95"/>
      <c r="E3694" s="95"/>
      <c r="G3694" s="95"/>
      <c r="I3694" s="95"/>
      <c r="L3694" s="95"/>
    </row>
    <row r="3695" spans="4:12">
      <c r="D3695" s="95"/>
      <c r="E3695" s="95"/>
      <c r="G3695" s="95"/>
      <c r="I3695" s="95"/>
      <c r="L3695" s="95"/>
    </row>
    <row r="3696" spans="4:12">
      <c r="D3696" s="95"/>
      <c r="E3696" s="95"/>
      <c r="G3696" s="95"/>
      <c r="I3696" s="95"/>
      <c r="L3696" s="95"/>
    </row>
    <row r="3697" spans="4:12">
      <c r="D3697" s="95"/>
      <c r="E3697" s="95"/>
      <c r="G3697" s="95"/>
      <c r="I3697" s="95"/>
      <c r="L3697" s="95"/>
    </row>
    <row r="3698" spans="4:12">
      <c r="D3698" s="95"/>
      <c r="E3698" s="95"/>
      <c r="G3698" s="95"/>
      <c r="I3698" s="95"/>
      <c r="L3698" s="95"/>
    </row>
    <row r="3699" spans="4:12">
      <c r="D3699" s="95"/>
      <c r="E3699" s="95"/>
      <c r="G3699" s="95"/>
      <c r="I3699" s="95"/>
      <c r="L3699" s="95"/>
    </row>
    <row r="3700" spans="4:12">
      <c r="D3700" s="95"/>
      <c r="E3700" s="95"/>
      <c r="G3700" s="95"/>
      <c r="I3700" s="95"/>
      <c r="L3700" s="95"/>
    </row>
    <row r="3701" spans="4:12">
      <c r="D3701" s="95"/>
      <c r="E3701" s="95"/>
      <c r="G3701" s="95"/>
      <c r="I3701" s="95"/>
      <c r="L3701" s="95"/>
    </row>
    <row r="3702" spans="4:12">
      <c r="D3702" s="95"/>
      <c r="E3702" s="95"/>
      <c r="G3702" s="95"/>
      <c r="I3702" s="95"/>
      <c r="L3702" s="95"/>
    </row>
    <row r="3703" spans="4:12">
      <c r="D3703" s="95"/>
      <c r="E3703" s="95"/>
      <c r="G3703" s="95"/>
      <c r="I3703" s="95"/>
      <c r="L3703" s="95"/>
    </row>
    <row r="3704" spans="4:12">
      <c r="D3704" s="95"/>
      <c r="E3704" s="95"/>
      <c r="G3704" s="95"/>
      <c r="I3704" s="95"/>
      <c r="L3704" s="95"/>
    </row>
    <row r="3705" spans="4:12">
      <c r="D3705" s="95"/>
      <c r="E3705" s="95"/>
      <c r="G3705" s="95"/>
      <c r="I3705" s="95"/>
      <c r="L3705" s="95"/>
    </row>
    <row r="3706" spans="4:12">
      <c r="D3706" s="95"/>
      <c r="E3706" s="95"/>
      <c r="G3706" s="95"/>
      <c r="I3706" s="95"/>
      <c r="L3706" s="95"/>
    </row>
    <row r="3707" spans="4:12">
      <c r="D3707" s="95"/>
      <c r="E3707" s="95"/>
      <c r="G3707" s="95"/>
      <c r="I3707" s="95"/>
      <c r="L3707" s="95"/>
    </row>
    <row r="3708" spans="4:12">
      <c r="D3708" s="95"/>
      <c r="E3708" s="95"/>
      <c r="G3708" s="95"/>
      <c r="I3708" s="95"/>
      <c r="L3708" s="95"/>
    </row>
    <row r="3709" spans="4:12">
      <c r="D3709" s="95"/>
      <c r="E3709" s="95"/>
      <c r="G3709" s="95"/>
      <c r="I3709" s="95"/>
      <c r="L3709" s="95"/>
    </row>
    <row r="3710" spans="4:12">
      <c r="D3710" s="95"/>
      <c r="E3710" s="95"/>
      <c r="G3710" s="95"/>
      <c r="I3710" s="95"/>
      <c r="L3710" s="95"/>
    </row>
    <row r="3711" spans="4:12">
      <c r="D3711" s="95"/>
      <c r="E3711" s="95"/>
      <c r="G3711" s="95"/>
      <c r="I3711" s="95"/>
      <c r="L3711" s="95"/>
    </row>
    <row r="3712" spans="4:12">
      <c r="D3712" s="95"/>
      <c r="E3712" s="95"/>
      <c r="G3712" s="95"/>
      <c r="I3712" s="95"/>
      <c r="L3712" s="95"/>
    </row>
    <row r="3713" spans="4:12">
      <c r="D3713" s="95"/>
      <c r="E3713" s="95"/>
      <c r="G3713" s="95"/>
      <c r="I3713" s="95"/>
      <c r="L3713" s="95"/>
    </row>
    <row r="3714" spans="4:12">
      <c r="D3714" s="95"/>
      <c r="E3714" s="95"/>
      <c r="G3714" s="95"/>
      <c r="I3714" s="95"/>
      <c r="L3714" s="95"/>
    </row>
    <row r="3715" spans="4:12">
      <c r="D3715" s="95"/>
      <c r="E3715" s="95"/>
      <c r="G3715" s="95"/>
      <c r="I3715" s="95"/>
      <c r="L3715" s="95"/>
    </row>
    <row r="3716" spans="4:12">
      <c r="D3716" s="95"/>
      <c r="E3716" s="95"/>
      <c r="G3716" s="95"/>
      <c r="I3716" s="95"/>
      <c r="L3716" s="95"/>
    </row>
    <row r="3717" spans="4:12">
      <c r="D3717" s="95"/>
      <c r="E3717" s="95"/>
      <c r="G3717" s="95"/>
      <c r="I3717" s="95"/>
      <c r="L3717" s="95"/>
    </row>
    <row r="3718" spans="4:12">
      <c r="D3718" s="95"/>
      <c r="E3718" s="95"/>
      <c r="G3718" s="95"/>
      <c r="I3718" s="95"/>
      <c r="L3718" s="95"/>
    </row>
    <row r="3719" spans="4:12">
      <c r="D3719" s="95"/>
      <c r="E3719" s="95"/>
      <c r="G3719" s="95"/>
      <c r="I3719" s="95"/>
      <c r="L3719" s="95"/>
    </row>
    <row r="3720" spans="4:12">
      <c r="D3720" s="95"/>
      <c r="E3720" s="95"/>
      <c r="G3720" s="95"/>
      <c r="I3720" s="95"/>
      <c r="L3720" s="95"/>
    </row>
    <row r="3721" spans="4:12">
      <c r="D3721" s="95"/>
      <c r="E3721" s="95"/>
      <c r="G3721" s="95"/>
      <c r="I3721" s="95"/>
      <c r="L3721" s="95"/>
    </row>
    <row r="3722" spans="4:12">
      <c r="D3722" s="95"/>
      <c r="E3722" s="95"/>
      <c r="G3722" s="95"/>
      <c r="I3722" s="95"/>
      <c r="L3722" s="95"/>
    </row>
    <row r="3723" spans="4:12">
      <c r="D3723" s="95"/>
      <c r="E3723" s="95"/>
      <c r="G3723" s="95"/>
      <c r="I3723" s="95"/>
      <c r="L3723" s="95"/>
    </row>
    <row r="3724" spans="4:12">
      <c r="D3724" s="95"/>
      <c r="E3724" s="95"/>
      <c r="G3724" s="95"/>
      <c r="I3724" s="95"/>
      <c r="L3724" s="95"/>
    </row>
    <row r="3725" spans="4:12">
      <c r="D3725" s="95"/>
      <c r="E3725" s="95"/>
      <c r="G3725" s="95"/>
      <c r="I3725" s="95"/>
      <c r="L3725" s="95"/>
    </row>
    <row r="3726" spans="4:12">
      <c r="D3726" s="95"/>
      <c r="E3726" s="95"/>
      <c r="G3726" s="95"/>
      <c r="I3726" s="95"/>
      <c r="L3726" s="95"/>
    </row>
    <row r="3727" spans="4:12">
      <c r="D3727" s="95"/>
      <c r="E3727" s="95"/>
      <c r="G3727" s="95"/>
      <c r="I3727" s="95"/>
      <c r="L3727" s="95"/>
    </row>
    <row r="3728" spans="4:12">
      <c r="D3728" s="95"/>
      <c r="E3728" s="95"/>
      <c r="G3728" s="95"/>
      <c r="I3728" s="95"/>
      <c r="L3728" s="95"/>
    </row>
    <row r="3729" spans="4:12">
      <c r="D3729" s="95"/>
      <c r="E3729" s="95"/>
      <c r="G3729" s="95"/>
      <c r="I3729" s="95"/>
      <c r="L3729" s="95"/>
    </row>
    <row r="3730" spans="4:12">
      <c r="D3730" s="95"/>
      <c r="E3730" s="95"/>
      <c r="G3730" s="95"/>
      <c r="I3730" s="95"/>
      <c r="L3730" s="95"/>
    </row>
    <row r="3731" spans="4:12">
      <c r="D3731" s="95"/>
      <c r="E3731" s="95"/>
      <c r="G3731" s="95"/>
      <c r="I3731" s="95"/>
      <c r="L3731" s="95"/>
    </row>
    <row r="3732" spans="4:12">
      <c r="D3732" s="95"/>
      <c r="E3732" s="95"/>
      <c r="G3732" s="95"/>
      <c r="I3732" s="95"/>
      <c r="L3732" s="95"/>
    </row>
    <row r="3733" spans="4:12">
      <c r="D3733" s="95"/>
      <c r="E3733" s="95"/>
      <c r="G3733" s="95"/>
      <c r="I3733" s="95"/>
      <c r="L3733" s="95"/>
    </row>
    <row r="3734" spans="4:12">
      <c r="D3734" s="95"/>
      <c r="E3734" s="95"/>
      <c r="G3734" s="95"/>
      <c r="I3734" s="95"/>
      <c r="L3734" s="95"/>
    </row>
    <row r="3735" spans="4:12">
      <c r="D3735" s="95"/>
      <c r="E3735" s="95"/>
      <c r="G3735" s="95"/>
      <c r="I3735" s="95"/>
      <c r="L3735" s="95"/>
    </row>
    <row r="3736" spans="4:12">
      <c r="D3736" s="95"/>
      <c r="E3736" s="95"/>
      <c r="G3736" s="95"/>
      <c r="I3736" s="95"/>
      <c r="L3736" s="95"/>
    </row>
    <row r="3737" spans="4:12">
      <c r="D3737" s="95"/>
      <c r="E3737" s="95"/>
      <c r="G3737" s="95"/>
      <c r="I3737" s="95"/>
      <c r="L3737" s="95"/>
    </row>
    <row r="3738" spans="4:12">
      <c r="D3738" s="95"/>
      <c r="E3738" s="95"/>
      <c r="G3738" s="95"/>
      <c r="I3738" s="95"/>
      <c r="L3738" s="95"/>
    </row>
    <row r="3739" spans="4:12">
      <c r="D3739" s="95"/>
      <c r="E3739" s="95"/>
      <c r="G3739" s="95"/>
      <c r="I3739" s="95"/>
      <c r="L3739" s="95"/>
    </row>
    <row r="3740" spans="4:12">
      <c r="D3740" s="95"/>
      <c r="E3740" s="95"/>
      <c r="G3740" s="95"/>
      <c r="I3740" s="95"/>
      <c r="L3740" s="95"/>
    </row>
    <row r="3741" spans="4:12">
      <c r="D3741" s="95"/>
      <c r="E3741" s="95"/>
      <c r="G3741" s="95"/>
      <c r="I3741" s="95"/>
      <c r="L3741" s="95"/>
    </row>
    <row r="3742" spans="4:12">
      <c r="D3742" s="95"/>
      <c r="E3742" s="95"/>
      <c r="G3742" s="95"/>
      <c r="I3742" s="95"/>
      <c r="L3742" s="95"/>
    </row>
    <row r="3743" spans="4:12">
      <c r="D3743" s="95"/>
      <c r="E3743" s="95"/>
      <c r="G3743" s="95"/>
      <c r="I3743" s="95"/>
      <c r="L3743" s="95"/>
    </row>
    <row r="3744" spans="4:12">
      <c r="D3744" s="95"/>
      <c r="E3744" s="95"/>
      <c r="G3744" s="95"/>
      <c r="I3744" s="95"/>
      <c r="L3744" s="95"/>
    </row>
    <row r="3745" spans="4:12">
      <c r="D3745" s="95"/>
      <c r="E3745" s="95"/>
      <c r="G3745" s="95"/>
      <c r="I3745" s="95"/>
      <c r="L3745" s="95"/>
    </row>
    <row r="3746" spans="4:12">
      <c r="D3746" s="95"/>
      <c r="E3746" s="95"/>
      <c r="G3746" s="95"/>
      <c r="I3746" s="95"/>
      <c r="L3746" s="95"/>
    </row>
    <row r="3747" spans="4:12">
      <c r="D3747" s="95"/>
      <c r="E3747" s="95"/>
      <c r="G3747" s="95"/>
      <c r="I3747" s="95"/>
      <c r="L3747" s="95"/>
    </row>
    <row r="3748" spans="4:12">
      <c r="D3748" s="95"/>
      <c r="E3748" s="95"/>
      <c r="G3748" s="95"/>
      <c r="I3748" s="95"/>
      <c r="L3748" s="95"/>
    </row>
    <row r="3749" spans="4:12">
      <c r="D3749" s="95"/>
      <c r="E3749" s="95"/>
      <c r="G3749" s="95"/>
      <c r="I3749" s="95"/>
      <c r="L3749" s="95"/>
    </row>
    <row r="3750" spans="4:12">
      <c r="D3750" s="95"/>
      <c r="E3750" s="95"/>
      <c r="G3750" s="95"/>
      <c r="I3750" s="95"/>
      <c r="L3750" s="95"/>
    </row>
    <row r="3751" spans="4:12">
      <c r="D3751" s="95"/>
      <c r="E3751" s="95"/>
      <c r="G3751" s="95"/>
      <c r="I3751" s="95"/>
      <c r="L3751" s="95"/>
    </row>
    <row r="3752" spans="4:12">
      <c r="D3752" s="95"/>
      <c r="E3752" s="95"/>
      <c r="G3752" s="95"/>
      <c r="I3752" s="95"/>
      <c r="L3752" s="95"/>
    </row>
    <row r="3753" spans="4:12">
      <c r="D3753" s="95"/>
      <c r="E3753" s="95"/>
      <c r="G3753" s="95"/>
      <c r="I3753" s="95"/>
      <c r="L3753" s="95"/>
    </row>
    <row r="3754" spans="4:12">
      <c r="D3754" s="95"/>
      <c r="E3754" s="95"/>
      <c r="G3754" s="95"/>
      <c r="I3754" s="95"/>
      <c r="L3754" s="95"/>
    </row>
    <row r="3755" spans="4:12">
      <c r="D3755" s="95"/>
      <c r="E3755" s="95"/>
      <c r="G3755" s="95"/>
      <c r="I3755" s="95"/>
      <c r="L3755" s="95"/>
    </row>
    <row r="3756" spans="4:12">
      <c r="D3756" s="95"/>
      <c r="E3756" s="95"/>
      <c r="G3756" s="95"/>
      <c r="I3756" s="95"/>
      <c r="L3756" s="95"/>
    </row>
    <row r="3757" spans="4:12">
      <c r="D3757" s="95"/>
      <c r="E3757" s="95"/>
      <c r="G3757" s="95"/>
      <c r="I3757" s="95"/>
      <c r="L3757" s="95"/>
    </row>
    <row r="3758" spans="4:12">
      <c r="D3758" s="95"/>
      <c r="E3758" s="95"/>
      <c r="G3758" s="95"/>
      <c r="I3758" s="95"/>
      <c r="L3758" s="95"/>
    </row>
    <row r="3759" spans="4:12">
      <c r="D3759" s="95"/>
      <c r="E3759" s="95"/>
      <c r="G3759" s="95"/>
      <c r="I3759" s="95"/>
      <c r="L3759" s="95"/>
    </row>
    <row r="3760" spans="4:12">
      <c r="D3760" s="95"/>
      <c r="E3760" s="95"/>
      <c r="G3760" s="95"/>
      <c r="I3760" s="95"/>
      <c r="L3760" s="95"/>
    </row>
    <row r="3761" spans="4:12">
      <c r="D3761" s="95"/>
      <c r="E3761" s="95"/>
      <c r="G3761" s="95"/>
      <c r="I3761" s="95"/>
      <c r="L3761" s="95"/>
    </row>
    <row r="3762" spans="4:12">
      <c r="D3762" s="95"/>
      <c r="E3762" s="95"/>
      <c r="G3762" s="95"/>
      <c r="I3762" s="95"/>
      <c r="L3762" s="95"/>
    </row>
    <row r="3763" spans="4:12">
      <c r="D3763" s="95"/>
      <c r="E3763" s="95"/>
      <c r="G3763" s="95"/>
      <c r="I3763" s="95"/>
      <c r="L3763" s="95"/>
    </row>
    <row r="3764" spans="4:12">
      <c r="D3764" s="95"/>
      <c r="E3764" s="95"/>
      <c r="G3764" s="95"/>
      <c r="I3764" s="95"/>
      <c r="L3764" s="95"/>
    </row>
    <row r="3765" spans="4:12">
      <c r="D3765" s="95"/>
      <c r="E3765" s="95"/>
      <c r="G3765" s="95"/>
      <c r="I3765" s="95"/>
      <c r="L3765" s="95"/>
    </row>
    <row r="3766" spans="4:12">
      <c r="D3766" s="95"/>
      <c r="E3766" s="95"/>
      <c r="G3766" s="95"/>
      <c r="I3766" s="95"/>
      <c r="L3766" s="95"/>
    </row>
    <row r="3767" spans="4:12">
      <c r="D3767" s="95"/>
      <c r="E3767" s="95"/>
      <c r="G3767" s="95"/>
      <c r="I3767" s="95"/>
      <c r="L3767" s="95"/>
    </row>
    <row r="3768" spans="4:12">
      <c r="D3768" s="95"/>
      <c r="E3768" s="95"/>
      <c r="G3768" s="95"/>
      <c r="I3768" s="95"/>
      <c r="L3768" s="95"/>
    </row>
    <row r="3769" spans="4:12">
      <c r="D3769" s="95"/>
      <c r="E3769" s="95"/>
      <c r="G3769" s="95"/>
      <c r="I3769" s="95"/>
      <c r="L3769" s="95"/>
    </row>
    <row r="3770" spans="4:12">
      <c r="D3770" s="95"/>
      <c r="E3770" s="95"/>
      <c r="G3770" s="95"/>
      <c r="I3770" s="95"/>
      <c r="L3770" s="95"/>
    </row>
    <row r="3771" spans="4:12">
      <c r="D3771" s="95"/>
      <c r="E3771" s="95"/>
      <c r="G3771" s="95"/>
      <c r="I3771" s="95"/>
      <c r="L3771" s="95"/>
    </row>
    <row r="3772" spans="4:12">
      <c r="D3772" s="95"/>
      <c r="E3772" s="95"/>
      <c r="G3772" s="95"/>
      <c r="I3772" s="95"/>
      <c r="L3772" s="95"/>
    </row>
    <row r="3773" spans="4:12">
      <c r="D3773" s="95"/>
      <c r="E3773" s="95"/>
      <c r="G3773" s="95"/>
      <c r="I3773" s="95"/>
      <c r="L3773" s="95"/>
    </row>
    <row r="3774" spans="4:12">
      <c r="D3774" s="95"/>
      <c r="E3774" s="95"/>
      <c r="G3774" s="95"/>
      <c r="I3774" s="95"/>
      <c r="L3774" s="95"/>
    </row>
    <row r="3775" spans="4:12">
      <c r="D3775" s="95"/>
      <c r="E3775" s="95"/>
      <c r="G3775" s="95"/>
      <c r="I3775" s="95"/>
      <c r="L3775" s="95"/>
    </row>
    <row r="3776" spans="4:12">
      <c r="D3776" s="95"/>
      <c r="E3776" s="95"/>
      <c r="G3776" s="95"/>
      <c r="I3776" s="95"/>
      <c r="L3776" s="95"/>
    </row>
    <row r="3777" spans="4:12">
      <c r="D3777" s="95"/>
      <c r="E3777" s="95"/>
      <c r="G3777" s="95"/>
      <c r="I3777" s="95"/>
      <c r="L3777" s="95"/>
    </row>
    <row r="3778" spans="4:12">
      <c r="D3778" s="95"/>
      <c r="E3778" s="95"/>
      <c r="G3778" s="95"/>
      <c r="I3778" s="95"/>
      <c r="L3778" s="95"/>
    </row>
    <row r="3779" spans="4:12">
      <c r="D3779" s="95"/>
      <c r="E3779" s="95"/>
      <c r="G3779" s="95"/>
      <c r="I3779" s="95"/>
      <c r="L3779" s="95"/>
    </row>
    <row r="3780" spans="4:12">
      <c r="D3780" s="95"/>
      <c r="E3780" s="95"/>
      <c r="G3780" s="95"/>
      <c r="I3780" s="95"/>
      <c r="L3780" s="95"/>
    </row>
    <row r="3781" spans="4:12">
      <c r="D3781" s="95"/>
      <c r="E3781" s="95"/>
      <c r="G3781" s="95"/>
      <c r="I3781" s="95"/>
      <c r="L3781" s="95"/>
    </row>
    <row r="3782" spans="4:12">
      <c r="D3782" s="95"/>
      <c r="E3782" s="95"/>
      <c r="G3782" s="95"/>
      <c r="I3782" s="95"/>
      <c r="L3782" s="95"/>
    </row>
    <row r="3783" spans="4:12">
      <c r="D3783" s="95"/>
      <c r="E3783" s="95"/>
      <c r="G3783" s="95"/>
      <c r="I3783" s="95"/>
      <c r="L3783" s="95"/>
    </row>
    <row r="3784" spans="4:12">
      <c r="D3784" s="95"/>
      <c r="E3784" s="95"/>
      <c r="G3784" s="95"/>
      <c r="I3784" s="95"/>
      <c r="L3784" s="95"/>
    </row>
    <row r="3785" spans="4:12">
      <c r="D3785" s="95"/>
      <c r="E3785" s="95"/>
      <c r="G3785" s="95"/>
      <c r="I3785" s="95"/>
      <c r="L3785" s="95"/>
    </row>
    <row r="3786" spans="4:12">
      <c r="D3786" s="95"/>
      <c r="E3786" s="95"/>
      <c r="G3786" s="95"/>
      <c r="I3786" s="95"/>
      <c r="L3786" s="95"/>
    </row>
    <row r="3787" spans="4:12">
      <c r="D3787" s="95"/>
      <c r="E3787" s="95"/>
      <c r="G3787" s="95"/>
      <c r="I3787" s="95"/>
      <c r="L3787" s="95"/>
    </row>
    <row r="3788" spans="4:12">
      <c r="D3788" s="95"/>
      <c r="E3788" s="95"/>
      <c r="G3788" s="95"/>
      <c r="I3788" s="95"/>
      <c r="L3788" s="95"/>
    </row>
    <row r="3789" spans="4:12">
      <c r="D3789" s="95"/>
      <c r="E3789" s="95"/>
      <c r="G3789" s="95"/>
      <c r="I3789" s="95"/>
      <c r="L3789" s="95"/>
    </row>
    <row r="3790" spans="4:12">
      <c r="D3790" s="95"/>
      <c r="E3790" s="95"/>
      <c r="G3790" s="95"/>
      <c r="I3790" s="95"/>
      <c r="L3790" s="95"/>
    </row>
    <row r="3791" spans="4:12">
      <c r="D3791" s="95"/>
      <c r="E3791" s="95"/>
      <c r="G3791" s="95"/>
      <c r="I3791" s="95"/>
      <c r="L3791" s="95"/>
    </row>
    <row r="3792" spans="4:12">
      <c r="D3792" s="95"/>
      <c r="E3792" s="95"/>
      <c r="G3792" s="95"/>
      <c r="I3792" s="95"/>
      <c r="L3792" s="95"/>
    </row>
    <row r="3793" spans="4:12">
      <c r="D3793" s="95"/>
      <c r="E3793" s="95"/>
      <c r="G3793" s="95"/>
      <c r="I3793" s="95"/>
      <c r="L3793" s="95"/>
    </row>
    <row r="3794" spans="4:12">
      <c r="D3794" s="95"/>
      <c r="E3794" s="95"/>
      <c r="G3794" s="95"/>
      <c r="I3794" s="95"/>
      <c r="L3794" s="95"/>
    </row>
    <row r="3795" spans="4:12">
      <c r="D3795" s="95"/>
      <c r="E3795" s="95"/>
      <c r="G3795" s="95"/>
      <c r="I3795" s="95"/>
      <c r="L3795" s="95"/>
    </row>
    <row r="3796" spans="4:12">
      <c r="D3796" s="95"/>
      <c r="E3796" s="95"/>
      <c r="G3796" s="95"/>
      <c r="I3796" s="95"/>
      <c r="L3796" s="95"/>
    </row>
    <row r="3797" spans="4:12">
      <c r="D3797" s="95"/>
      <c r="E3797" s="95"/>
      <c r="G3797" s="95"/>
      <c r="I3797" s="95"/>
      <c r="L3797" s="95"/>
    </row>
    <row r="3798" spans="4:12">
      <c r="D3798" s="95"/>
      <c r="E3798" s="95"/>
      <c r="G3798" s="95"/>
      <c r="I3798" s="95"/>
      <c r="L3798" s="95"/>
    </row>
    <row r="3799" spans="4:12">
      <c r="D3799" s="95"/>
      <c r="E3799" s="95"/>
      <c r="G3799" s="95"/>
      <c r="I3799" s="95"/>
      <c r="L3799" s="95"/>
    </row>
    <row r="3800" spans="4:12">
      <c r="D3800" s="95"/>
      <c r="E3800" s="95"/>
      <c r="G3800" s="95"/>
      <c r="I3800" s="95"/>
      <c r="L3800" s="95"/>
    </row>
    <row r="3801" spans="4:12">
      <c r="D3801" s="95"/>
      <c r="E3801" s="95"/>
      <c r="G3801" s="95"/>
      <c r="I3801" s="95"/>
      <c r="L3801" s="95"/>
    </row>
    <row r="3802" spans="4:12">
      <c r="D3802" s="95"/>
      <c r="E3802" s="95"/>
      <c r="G3802" s="95"/>
      <c r="I3802" s="95"/>
      <c r="L3802" s="95"/>
    </row>
    <row r="3803" spans="4:12">
      <c r="D3803" s="95"/>
      <c r="E3803" s="95"/>
      <c r="G3803" s="95"/>
      <c r="I3803" s="95"/>
      <c r="L3803" s="95"/>
    </row>
    <row r="3804" spans="4:12">
      <c r="D3804" s="95"/>
      <c r="E3804" s="95"/>
      <c r="G3804" s="95"/>
      <c r="I3804" s="95"/>
      <c r="L3804" s="95"/>
    </row>
    <row r="3805" spans="4:12">
      <c r="D3805" s="95"/>
      <c r="E3805" s="95"/>
      <c r="G3805" s="95"/>
      <c r="I3805" s="95"/>
      <c r="L3805" s="95"/>
    </row>
    <row r="3806" spans="4:12">
      <c r="D3806" s="95"/>
      <c r="E3806" s="95"/>
      <c r="G3806" s="95"/>
      <c r="I3806" s="95"/>
      <c r="L3806" s="95"/>
    </row>
    <row r="3807" spans="4:12">
      <c r="D3807" s="95"/>
      <c r="E3807" s="95"/>
      <c r="G3807" s="95"/>
      <c r="I3807" s="95"/>
      <c r="L3807" s="95"/>
    </row>
    <row r="3808" spans="4:12">
      <c r="D3808" s="95"/>
      <c r="E3808" s="95"/>
      <c r="G3808" s="95"/>
      <c r="I3808" s="95"/>
      <c r="L3808" s="95"/>
    </row>
    <row r="3809" spans="4:12">
      <c r="D3809" s="95"/>
      <c r="E3809" s="95"/>
      <c r="G3809" s="95"/>
      <c r="I3809" s="95"/>
      <c r="L3809" s="95"/>
    </row>
    <row r="3810" spans="4:12">
      <c r="D3810" s="95"/>
      <c r="E3810" s="95"/>
      <c r="G3810" s="95"/>
      <c r="I3810" s="95"/>
      <c r="L3810" s="95"/>
    </row>
    <row r="3811" spans="4:12">
      <c r="D3811" s="95"/>
      <c r="E3811" s="95"/>
      <c r="G3811" s="95"/>
      <c r="I3811" s="95"/>
      <c r="L3811" s="95"/>
    </row>
    <row r="3812" spans="4:12">
      <c r="D3812" s="95"/>
      <c r="E3812" s="95"/>
      <c r="G3812" s="95"/>
      <c r="I3812" s="95"/>
      <c r="L3812" s="95"/>
    </row>
    <row r="3813" spans="4:12">
      <c r="D3813" s="95"/>
      <c r="E3813" s="95"/>
      <c r="G3813" s="95"/>
      <c r="I3813" s="95"/>
      <c r="L3813" s="95"/>
    </row>
    <row r="3814" spans="4:12">
      <c r="D3814" s="95"/>
      <c r="E3814" s="95"/>
      <c r="G3814" s="95"/>
      <c r="I3814" s="95"/>
      <c r="L3814" s="95"/>
    </row>
    <row r="3815" spans="4:12">
      <c r="D3815" s="95"/>
      <c r="E3815" s="95"/>
      <c r="G3815" s="95"/>
      <c r="I3815" s="95"/>
      <c r="L3815" s="95"/>
    </row>
    <row r="3816" spans="4:12">
      <c r="D3816" s="95"/>
      <c r="E3816" s="95"/>
      <c r="G3816" s="95"/>
      <c r="I3816" s="95"/>
      <c r="L3816" s="95"/>
    </row>
    <row r="3817" spans="4:12">
      <c r="D3817" s="95"/>
      <c r="E3817" s="95"/>
      <c r="G3817" s="95"/>
      <c r="I3817" s="95"/>
      <c r="L3817" s="95"/>
    </row>
    <row r="3818" spans="4:12">
      <c r="D3818" s="95"/>
      <c r="E3818" s="95"/>
      <c r="G3818" s="95"/>
      <c r="I3818" s="95"/>
      <c r="L3818" s="95"/>
    </row>
    <row r="3819" spans="4:12">
      <c r="D3819" s="95"/>
      <c r="E3819" s="95"/>
      <c r="G3819" s="95"/>
      <c r="I3819" s="95"/>
      <c r="L3819" s="95"/>
    </row>
    <row r="3820" spans="4:12">
      <c r="D3820" s="95"/>
      <c r="E3820" s="95"/>
      <c r="G3820" s="95"/>
      <c r="I3820" s="95"/>
      <c r="L3820" s="95"/>
    </row>
    <row r="3821" spans="4:12">
      <c r="D3821" s="95"/>
      <c r="E3821" s="95"/>
      <c r="G3821" s="95"/>
      <c r="I3821" s="95"/>
      <c r="L3821" s="95"/>
    </row>
    <row r="3822" spans="4:12">
      <c r="D3822" s="95"/>
      <c r="E3822" s="95"/>
      <c r="G3822" s="95"/>
      <c r="I3822" s="95"/>
      <c r="L3822" s="95"/>
    </row>
    <row r="3823" spans="4:12">
      <c r="D3823" s="95"/>
      <c r="E3823" s="95"/>
      <c r="G3823" s="95"/>
      <c r="I3823" s="95"/>
      <c r="L3823" s="95"/>
    </row>
    <row r="3824" spans="4:12">
      <c r="D3824" s="95"/>
      <c r="E3824" s="95"/>
      <c r="G3824" s="95"/>
      <c r="I3824" s="95"/>
      <c r="L3824" s="95"/>
    </row>
    <row r="3825" spans="4:12">
      <c r="D3825" s="95"/>
      <c r="E3825" s="95"/>
      <c r="G3825" s="95"/>
      <c r="I3825" s="95"/>
      <c r="L3825" s="95"/>
    </row>
    <row r="3826" spans="4:12">
      <c r="D3826" s="95"/>
      <c r="E3826" s="95"/>
      <c r="G3826" s="95"/>
      <c r="I3826" s="95"/>
      <c r="L3826" s="95"/>
    </row>
    <row r="3827" spans="4:12">
      <c r="D3827" s="95"/>
      <c r="E3827" s="95"/>
      <c r="G3827" s="95"/>
      <c r="I3827" s="95"/>
      <c r="L3827" s="95"/>
    </row>
    <row r="3828" spans="4:12">
      <c r="D3828" s="95"/>
      <c r="E3828" s="95"/>
      <c r="G3828" s="95"/>
      <c r="I3828" s="95"/>
      <c r="L3828" s="95"/>
    </row>
    <row r="3829" spans="4:12">
      <c r="D3829" s="95"/>
      <c r="E3829" s="95"/>
      <c r="G3829" s="95"/>
      <c r="I3829" s="95"/>
      <c r="L3829" s="95"/>
    </row>
    <row r="3830" spans="4:12">
      <c r="D3830" s="95"/>
      <c r="E3830" s="95"/>
      <c r="G3830" s="95"/>
      <c r="I3830" s="95"/>
      <c r="L3830" s="95"/>
    </row>
    <row r="3831" spans="4:12">
      <c r="D3831" s="95"/>
      <c r="E3831" s="95"/>
      <c r="G3831" s="95"/>
      <c r="I3831" s="95"/>
      <c r="L3831" s="95"/>
    </row>
    <row r="3832" spans="4:12">
      <c r="D3832" s="95"/>
      <c r="E3832" s="95"/>
      <c r="G3832" s="95"/>
      <c r="I3832" s="95"/>
      <c r="L3832" s="95"/>
    </row>
    <row r="3833" spans="4:12">
      <c r="D3833" s="95"/>
      <c r="E3833" s="95"/>
      <c r="G3833" s="95"/>
      <c r="I3833" s="95"/>
      <c r="L3833" s="95"/>
    </row>
    <row r="3834" spans="4:12">
      <c r="D3834" s="95"/>
      <c r="E3834" s="95"/>
      <c r="G3834" s="95"/>
      <c r="I3834" s="95"/>
      <c r="L3834" s="95"/>
    </row>
    <row r="3835" spans="4:12">
      <c r="D3835" s="95"/>
      <c r="E3835" s="95"/>
      <c r="G3835" s="95"/>
      <c r="I3835" s="95"/>
      <c r="L3835" s="95"/>
    </row>
    <row r="3836" spans="4:12">
      <c r="D3836" s="95"/>
      <c r="E3836" s="95"/>
      <c r="G3836" s="95"/>
      <c r="I3836" s="95"/>
      <c r="L3836" s="95"/>
    </row>
    <row r="3837" spans="4:12">
      <c r="D3837" s="95"/>
      <c r="E3837" s="95"/>
      <c r="G3837" s="95"/>
      <c r="I3837" s="95"/>
      <c r="L3837" s="95"/>
    </row>
    <row r="3838" spans="4:12">
      <c r="D3838" s="95"/>
      <c r="E3838" s="95"/>
      <c r="G3838" s="95"/>
      <c r="I3838" s="95"/>
      <c r="L3838" s="95"/>
    </row>
    <row r="3839" spans="4:12">
      <c r="D3839" s="95"/>
      <c r="E3839" s="95"/>
      <c r="G3839" s="95"/>
      <c r="I3839" s="95"/>
      <c r="L3839" s="95"/>
    </row>
    <row r="3840" spans="4:12">
      <c r="D3840" s="95"/>
      <c r="E3840" s="95"/>
      <c r="G3840" s="95"/>
      <c r="I3840" s="95"/>
      <c r="L3840" s="95"/>
    </row>
    <row r="3841" spans="4:12">
      <c r="D3841" s="95"/>
      <c r="E3841" s="95"/>
      <c r="G3841" s="95"/>
      <c r="I3841" s="95"/>
      <c r="L3841" s="95"/>
    </row>
    <row r="3842" spans="4:12">
      <c r="D3842" s="95"/>
      <c r="E3842" s="95"/>
      <c r="G3842" s="95"/>
      <c r="I3842" s="95"/>
      <c r="L3842" s="95"/>
    </row>
    <row r="3843" spans="4:12">
      <c r="D3843" s="95"/>
      <c r="E3843" s="95"/>
      <c r="G3843" s="95"/>
      <c r="I3843" s="95"/>
      <c r="L3843" s="95"/>
    </row>
    <row r="3844" spans="4:12">
      <c r="D3844" s="95"/>
      <c r="E3844" s="95"/>
      <c r="G3844" s="95"/>
      <c r="I3844" s="95"/>
      <c r="L3844" s="95"/>
    </row>
    <row r="3845" spans="4:12">
      <c r="D3845" s="95"/>
      <c r="E3845" s="95"/>
      <c r="G3845" s="95"/>
      <c r="I3845" s="95"/>
      <c r="L3845" s="95"/>
    </row>
    <row r="3846" spans="4:12">
      <c r="D3846" s="95"/>
      <c r="E3846" s="95"/>
      <c r="G3846" s="95"/>
      <c r="I3846" s="95"/>
      <c r="L3846" s="95"/>
    </row>
    <row r="3847" spans="4:12">
      <c r="D3847" s="95"/>
      <c r="E3847" s="95"/>
      <c r="G3847" s="95"/>
      <c r="I3847" s="95"/>
      <c r="L3847" s="95"/>
    </row>
    <row r="3848" spans="4:12">
      <c r="D3848" s="95"/>
      <c r="E3848" s="95"/>
      <c r="G3848" s="95"/>
      <c r="I3848" s="95"/>
      <c r="L3848" s="95"/>
    </row>
    <row r="3849" spans="4:12">
      <c r="D3849" s="95"/>
      <c r="E3849" s="95"/>
      <c r="G3849" s="95"/>
      <c r="I3849" s="95"/>
      <c r="L3849" s="95"/>
    </row>
    <row r="3850" spans="4:12">
      <c r="D3850" s="95"/>
      <c r="E3850" s="95"/>
      <c r="G3850" s="95"/>
      <c r="I3850" s="95"/>
      <c r="L3850" s="95"/>
    </row>
    <row r="3851" spans="4:12">
      <c r="D3851" s="95"/>
      <c r="E3851" s="95"/>
      <c r="G3851" s="95"/>
      <c r="I3851" s="95"/>
      <c r="L3851" s="95"/>
    </row>
    <row r="3852" spans="4:12">
      <c r="D3852" s="95"/>
      <c r="E3852" s="95"/>
      <c r="G3852" s="95"/>
      <c r="I3852" s="95"/>
      <c r="L3852" s="95"/>
    </row>
    <row r="3853" spans="4:12">
      <c r="D3853" s="95"/>
      <c r="E3853" s="95"/>
      <c r="G3853" s="95"/>
      <c r="I3853" s="95"/>
      <c r="L3853" s="95"/>
    </row>
    <row r="3854" spans="4:12">
      <c r="D3854" s="95"/>
      <c r="E3854" s="95"/>
      <c r="G3854" s="95"/>
      <c r="I3854" s="95"/>
      <c r="L3854" s="95"/>
    </row>
    <row r="3855" spans="4:12">
      <c r="D3855" s="95"/>
      <c r="E3855" s="95"/>
      <c r="G3855" s="95"/>
      <c r="I3855" s="95"/>
      <c r="L3855" s="95"/>
    </row>
    <row r="3856" spans="4:12">
      <c r="D3856" s="95"/>
      <c r="E3856" s="95"/>
      <c r="G3856" s="95"/>
      <c r="I3856" s="95"/>
      <c r="L3856" s="95"/>
    </row>
    <row r="3857" spans="4:12">
      <c r="D3857" s="95"/>
      <c r="E3857" s="95"/>
      <c r="G3857" s="95"/>
      <c r="I3857" s="95"/>
      <c r="L3857" s="95"/>
    </row>
    <row r="3858" spans="4:12">
      <c r="D3858" s="95"/>
      <c r="E3858" s="95"/>
      <c r="G3858" s="95"/>
      <c r="I3858" s="95"/>
      <c r="L3858" s="95"/>
    </row>
    <row r="3859" spans="4:12">
      <c r="D3859" s="95"/>
      <c r="E3859" s="95"/>
      <c r="G3859" s="95"/>
      <c r="I3859" s="95"/>
      <c r="L3859" s="95"/>
    </row>
    <row r="3860" spans="4:12">
      <c r="D3860" s="95"/>
      <c r="E3860" s="95"/>
      <c r="G3860" s="95"/>
      <c r="I3860" s="95"/>
      <c r="L3860" s="95"/>
    </row>
    <row r="3861" spans="4:12">
      <c r="D3861" s="95"/>
      <c r="E3861" s="95"/>
      <c r="G3861" s="95"/>
      <c r="I3861" s="95"/>
      <c r="L3861" s="95"/>
    </row>
    <row r="3862" spans="4:12">
      <c r="D3862" s="95"/>
      <c r="E3862" s="95"/>
      <c r="G3862" s="95"/>
      <c r="I3862" s="95"/>
      <c r="L3862" s="95"/>
    </row>
    <row r="3863" spans="4:12">
      <c r="D3863" s="95"/>
      <c r="E3863" s="95"/>
      <c r="G3863" s="95"/>
      <c r="I3863" s="95"/>
      <c r="L3863" s="95"/>
    </row>
    <row r="3864" spans="4:12">
      <c r="D3864" s="95"/>
      <c r="E3864" s="95"/>
      <c r="G3864" s="95"/>
      <c r="I3864" s="95"/>
      <c r="L3864" s="95"/>
    </row>
    <row r="3865" spans="4:12">
      <c r="D3865" s="95"/>
      <c r="E3865" s="95"/>
      <c r="G3865" s="95"/>
      <c r="I3865" s="95"/>
      <c r="L3865" s="95"/>
    </row>
    <row r="3866" spans="4:12">
      <c r="D3866" s="95"/>
      <c r="E3866" s="95"/>
      <c r="G3866" s="95"/>
      <c r="I3866" s="95"/>
      <c r="L3866" s="95"/>
    </row>
    <row r="3867" spans="4:12">
      <c r="D3867" s="95"/>
      <c r="E3867" s="95"/>
      <c r="G3867" s="95"/>
      <c r="I3867" s="95"/>
      <c r="L3867" s="95"/>
    </row>
    <row r="3868" spans="4:12">
      <c r="D3868" s="95"/>
      <c r="E3868" s="95"/>
      <c r="G3868" s="95"/>
      <c r="I3868" s="95"/>
      <c r="L3868" s="95"/>
    </row>
    <row r="3869" spans="4:12">
      <c r="D3869" s="95"/>
      <c r="E3869" s="95"/>
      <c r="G3869" s="95"/>
      <c r="I3869" s="95"/>
      <c r="L3869" s="95"/>
    </row>
    <row r="3870" spans="4:12">
      <c r="D3870" s="95"/>
      <c r="E3870" s="95"/>
      <c r="G3870" s="95"/>
      <c r="I3870" s="95"/>
      <c r="L3870" s="95"/>
    </row>
    <row r="3871" spans="4:12">
      <c r="D3871" s="95"/>
      <c r="E3871" s="95"/>
      <c r="G3871" s="95"/>
      <c r="I3871" s="95"/>
      <c r="L3871" s="95"/>
    </row>
    <row r="3872" spans="4:12">
      <c r="D3872" s="95"/>
      <c r="E3872" s="95"/>
      <c r="G3872" s="95"/>
      <c r="I3872" s="95"/>
      <c r="L3872" s="95"/>
    </row>
    <row r="3873" spans="4:12">
      <c r="D3873" s="95"/>
      <c r="E3873" s="95"/>
      <c r="G3873" s="95"/>
      <c r="I3873" s="95"/>
      <c r="L3873" s="95"/>
    </row>
    <row r="3874" spans="4:12">
      <c r="D3874" s="95"/>
      <c r="E3874" s="95"/>
      <c r="G3874" s="95"/>
      <c r="I3874" s="95"/>
      <c r="L3874" s="95"/>
    </row>
    <row r="3875" spans="4:12">
      <c r="D3875" s="95"/>
      <c r="E3875" s="95"/>
      <c r="G3875" s="95"/>
      <c r="I3875" s="95"/>
      <c r="L3875" s="95"/>
    </row>
    <row r="3876" spans="4:12">
      <c r="D3876" s="95"/>
      <c r="E3876" s="95"/>
      <c r="G3876" s="95"/>
      <c r="I3876" s="95"/>
      <c r="L3876" s="95"/>
    </row>
    <row r="3877" spans="4:12">
      <c r="D3877" s="95"/>
      <c r="E3877" s="95"/>
      <c r="G3877" s="95"/>
      <c r="I3877" s="95"/>
      <c r="L3877" s="95"/>
    </row>
    <row r="3878" spans="4:12">
      <c r="D3878" s="95"/>
      <c r="E3878" s="95"/>
      <c r="G3878" s="95"/>
      <c r="I3878" s="95"/>
      <c r="L3878" s="95"/>
    </row>
    <row r="3879" spans="4:12">
      <c r="D3879" s="95"/>
      <c r="E3879" s="95"/>
      <c r="G3879" s="95"/>
      <c r="I3879" s="95"/>
      <c r="L3879" s="95"/>
    </row>
    <row r="3880" spans="4:12">
      <c r="D3880" s="95"/>
      <c r="E3880" s="95"/>
      <c r="G3880" s="95"/>
      <c r="I3880" s="95"/>
      <c r="L3880" s="95"/>
    </row>
    <row r="3881" spans="4:12">
      <c r="D3881" s="95"/>
      <c r="E3881" s="95"/>
      <c r="G3881" s="95"/>
      <c r="I3881" s="95"/>
      <c r="L3881" s="95"/>
    </row>
    <row r="3882" spans="4:12">
      <c r="D3882" s="95"/>
      <c r="E3882" s="95"/>
      <c r="G3882" s="95"/>
      <c r="I3882" s="95"/>
      <c r="L3882" s="95"/>
    </row>
    <row r="3883" spans="4:12">
      <c r="D3883" s="95"/>
      <c r="E3883" s="95"/>
      <c r="G3883" s="95"/>
      <c r="I3883" s="95"/>
      <c r="L3883" s="95"/>
    </row>
    <row r="3884" spans="4:12">
      <c r="D3884" s="95"/>
      <c r="E3884" s="95"/>
      <c r="G3884" s="95"/>
      <c r="I3884" s="95"/>
      <c r="L3884" s="95"/>
    </row>
    <row r="3885" spans="4:12">
      <c r="D3885" s="95"/>
      <c r="E3885" s="95"/>
      <c r="G3885" s="95"/>
      <c r="I3885" s="95"/>
      <c r="L3885" s="95"/>
    </row>
    <row r="3886" spans="4:12">
      <c r="D3886" s="95"/>
      <c r="E3886" s="95"/>
      <c r="G3886" s="95"/>
      <c r="I3886" s="95"/>
      <c r="L3886" s="95"/>
    </row>
    <row r="3887" spans="4:12">
      <c r="D3887" s="95"/>
      <c r="E3887" s="95"/>
      <c r="G3887" s="95"/>
      <c r="I3887" s="95"/>
      <c r="L3887" s="95"/>
    </row>
    <row r="3888" spans="4:12">
      <c r="D3888" s="95"/>
      <c r="E3888" s="95"/>
      <c r="G3888" s="95"/>
      <c r="I3888" s="95"/>
      <c r="L3888" s="95"/>
    </row>
    <row r="3889" spans="4:12">
      <c r="D3889" s="95"/>
      <c r="E3889" s="95"/>
      <c r="G3889" s="95"/>
      <c r="I3889" s="95"/>
      <c r="L3889" s="95"/>
    </row>
    <row r="3890" spans="4:12">
      <c r="D3890" s="95"/>
      <c r="E3890" s="95"/>
      <c r="G3890" s="95"/>
      <c r="I3890" s="95"/>
      <c r="L3890" s="95"/>
    </row>
    <row r="3891" spans="4:12">
      <c r="D3891" s="95"/>
      <c r="E3891" s="95"/>
      <c r="G3891" s="95"/>
      <c r="I3891" s="95"/>
      <c r="L3891" s="95"/>
    </row>
    <row r="3892" spans="4:12">
      <c r="D3892" s="95"/>
      <c r="E3892" s="95"/>
      <c r="G3892" s="95"/>
      <c r="I3892" s="95"/>
      <c r="L3892" s="95"/>
    </row>
    <row r="3893" spans="4:12">
      <c r="D3893" s="95"/>
      <c r="E3893" s="95"/>
      <c r="G3893" s="95"/>
      <c r="I3893" s="95"/>
      <c r="L3893" s="95"/>
    </row>
    <row r="3894" spans="4:12">
      <c r="D3894" s="95"/>
      <c r="E3894" s="95"/>
      <c r="G3894" s="95"/>
      <c r="I3894" s="95"/>
      <c r="L3894" s="95"/>
    </row>
    <row r="3895" spans="4:12">
      <c r="D3895" s="95"/>
      <c r="E3895" s="95"/>
      <c r="G3895" s="95"/>
      <c r="I3895" s="95"/>
      <c r="L3895" s="95"/>
    </row>
    <row r="3896" spans="4:12">
      <c r="D3896" s="95"/>
      <c r="E3896" s="95"/>
      <c r="G3896" s="95"/>
      <c r="I3896" s="95"/>
      <c r="L3896" s="95"/>
    </row>
    <row r="3897" spans="4:12">
      <c r="D3897" s="95"/>
      <c r="E3897" s="95"/>
      <c r="G3897" s="95"/>
      <c r="I3897" s="95"/>
      <c r="L3897" s="95"/>
    </row>
    <row r="3898" spans="4:12">
      <c r="D3898" s="95"/>
      <c r="E3898" s="95"/>
      <c r="G3898" s="95"/>
      <c r="I3898" s="95"/>
      <c r="L3898" s="95"/>
    </row>
    <row r="3899" spans="4:12">
      <c r="D3899" s="95"/>
      <c r="E3899" s="95"/>
      <c r="G3899" s="95"/>
      <c r="I3899" s="95"/>
      <c r="L3899" s="95"/>
    </row>
    <row r="3900" spans="4:12">
      <c r="D3900" s="95"/>
      <c r="E3900" s="95"/>
      <c r="G3900" s="95"/>
      <c r="I3900" s="95"/>
      <c r="L3900" s="95"/>
    </row>
    <row r="3901" spans="4:12">
      <c r="D3901" s="95"/>
      <c r="E3901" s="95"/>
      <c r="G3901" s="95"/>
      <c r="I3901" s="95"/>
      <c r="L3901" s="95"/>
    </row>
    <row r="3902" spans="4:12">
      <c r="D3902" s="95"/>
      <c r="E3902" s="95"/>
      <c r="G3902" s="95"/>
      <c r="I3902" s="95"/>
      <c r="L3902" s="95"/>
    </row>
    <row r="3903" spans="4:12">
      <c r="D3903" s="95"/>
      <c r="E3903" s="95"/>
      <c r="G3903" s="95"/>
      <c r="I3903" s="95"/>
      <c r="L3903" s="95"/>
    </row>
    <row r="3904" spans="4:12">
      <c r="D3904" s="95"/>
      <c r="E3904" s="95"/>
      <c r="G3904" s="95"/>
      <c r="I3904" s="95"/>
      <c r="L3904" s="95"/>
    </row>
    <row r="3905" spans="4:12">
      <c r="D3905" s="95"/>
      <c r="E3905" s="95"/>
      <c r="G3905" s="95"/>
      <c r="I3905" s="95"/>
      <c r="L3905" s="95"/>
    </row>
    <row r="3906" spans="4:12">
      <c r="D3906" s="95"/>
      <c r="E3906" s="95"/>
      <c r="G3906" s="95"/>
      <c r="I3906" s="95"/>
      <c r="L3906" s="95"/>
    </row>
    <row r="3907" spans="4:12">
      <c r="D3907" s="95"/>
      <c r="E3907" s="95"/>
      <c r="G3907" s="95"/>
      <c r="I3907" s="95"/>
      <c r="L3907" s="95"/>
    </row>
    <row r="3908" spans="4:12">
      <c r="D3908" s="95"/>
      <c r="E3908" s="95"/>
      <c r="G3908" s="95"/>
      <c r="I3908" s="95"/>
      <c r="L3908" s="95"/>
    </row>
    <row r="3909" spans="4:12">
      <c r="D3909" s="95"/>
      <c r="E3909" s="95"/>
      <c r="G3909" s="95"/>
      <c r="I3909" s="95"/>
      <c r="L3909" s="95"/>
    </row>
    <row r="3910" spans="4:12">
      <c r="D3910" s="95"/>
      <c r="E3910" s="95"/>
      <c r="G3910" s="95"/>
      <c r="I3910" s="95"/>
      <c r="L3910" s="95"/>
    </row>
    <row r="3911" spans="4:12">
      <c r="D3911" s="95"/>
      <c r="E3911" s="95"/>
      <c r="G3911" s="95"/>
      <c r="I3911" s="95"/>
      <c r="L3911" s="95"/>
    </row>
    <row r="3912" spans="4:12">
      <c r="D3912" s="95"/>
      <c r="E3912" s="95"/>
      <c r="G3912" s="95"/>
      <c r="I3912" s="95"/>
      <c r="L3912" s="95"/>
    </row>
    <row r="3913" spans="4:12">
      <c r="D3913" s="95"/>
      <c r="E3913" s="95"/>
      <c r="G3913" s="95"/>
      <c r="I3913" s="95"/>
      <c r="L3913" s="95"/>
    </row>
    <row r="3914" spans="4:12">
      <c r="D3914" s="95"/>
      <c r="E3914" s="95"/>
      <c r="G3914" s="95"/>
      <c r="I3914" s="95"/>
      <c r="L3914" s="95"/>
    </row>
    <row r="3915" spans="4:12">
      <c r="D3915" s="95"/>
      <c r="E3915" s="95"/>
      <c r="G3915" s="95"/>
      <c r="I3915" s="95"/>
      <c r="L3915" s="95"/>
    </row>
    <row r="3916" spans="4:12">
      <c r="D3916" s="95"/>
      <c r="E3916" s="95"/>
      <c r="G3916" s="95"/>
      <c r="I3916" s="95"/>
      <c r="L3916" s="95"/>
    </row>
    <row r="3917" spans="4:12">
      <c r="D3917" s="95"/>
      <c r="E3917" s="95"/>
      <c r="G3917" s="95"/>
      <c r="I3917" s="95"/>
      <c r="L3917" s="95"/>
    </row>
    <row r="3918" spans="4:12">
      <c r="D3918" s="95"/>
      <c r="E3918" s="95"/>
      <c r="G3918" s="95"/>
      <c r="I3918" s="95"/>
      <c r="L3918" s="95"/>
    </row>
    <row r="3919" spans="4:12">
      <c r="D3919" s="95"/>
      <c r="E3919" s="95"/>
      <c r="G3919" s="95"/>
      <c r="I3919" s="95"/>
      <c r="L3919" s="95"/>
    </row>
    <row r="3920" spans="4:12">
      <c r="D3920" s="95"/>
      <c r="E3920" s="95"/>
      <c r="G3920" s="95"/>
      <c r="I3920" s="95"/>
      <c r="L3920" s="95"/>
    </row>
    <row r="3921" spans="4:12">
      <c r="D3921" s="95"/>
      <c r="E3921" s="95"/>
      <c r="G3921" s="95"/>
      <c r="I3921" s="95"/>
      <c r="L3921" s="95"/>
    </row>
    <row r="3922" spans="4:12">
      <c r="D3922" s="95"/>
      <c r="E3922" s="95"/>
      <c r="G3922" s="95"/>
      <c r="I3922" s="95"/>
      <c r="L3922" s="95"/>
    </row>
    <row r="3923" spans="4:12">
      <c r="D3923" s="95"/>
      <c r="E3923" s="95"/>
      <c r="G3923" s="95"/>
      <c r="I3923" s="95"/>
      <c r="L3923" s="95"/>
    </row>
    <row r="3924" spans="4:12">
      <c r="D3924" s="95"/>
      <c r="E3924" s="95"/>
      <c r="G3924" s="95"/>
      <c r="I3924" s="95"/>
      <c r="L3924" s="95"/>
    </row>
    <row r="3925" spans="4:12">
      <c r="D3925" s="95"/>
      <c r="E3925" s="95"/>
      <c r="G3925" s="95"/>
      <c r="I3925" s="95"/>
      <c r="L3925" s="95"/>
    </row>
    <row r="3926" spans="4:12">
      <c r="D3926" s="95"/>
      <c r="E3926" s="95"/>
      <c r="G3926" s="95"/>
      <c r="I3926" s="95"/>
      <c r="L3926" s="95"/>
    </row>
    <row r="3927" spans="4:12">
      <c r="D3927" s="95"/>
      <c r="E3927" s="95"/>
      <c r="G3927" s="95"/>
      <c r="I3927" s="95"/>
      <c r="L3927" s="95"/>
    </row>
    <row r="3928" spans="4:12">
      <c r="D3928" s="95"/>
      <c r="E3928" s="95"/>
      <c r="G3928" s="95"/>
      <c r="I3928" s="95"/>
      <c r="L3928" s="95"/>
    </row>
    <row r="3929" spans="4:12">
      <c r="D3929" s="95"/>
      <c r="E3929" s="95"/>
      <c r="G3929" s="95"/>
      <c r="I3929" s="95"/>
      <c r="L3929" s="95"/>
    </row>
    <row r="3930" spans="4:12">
      <c r="D3930" s="95"/>
      <c r="E3930" s="95"/>
      <c r="G3930" s="95"/>
      <c r="I3930" s="95"/>
      <c r="L3930" s="95"/>
    </row>
    <row r="3931" spans="4:12">
      <c r="D3931" s="95"/>
      <c r="E3931" s="95"/>
      <c r="G3931" s="95"/>
      <c r="I3931" s="95"/>
      <c r="L3931" s="95"/>
    </row>
    <row r="3932" spans="4:12">
      <c r="D3932" s="95"/>
      <c r="E3932" s="95"/>
      <c r="G3932" s="95"/>
      <c r="I3932" s="95"/>
      <c r="L3932" s="95"/>
    </row>
    <row r="3933" spans="4:12">
      <c r="D3933" s="95"/>
      <c r="E3933" s="95"/>
      <c r="G3933" s="95"/>
      <c r="I3933" s="95"/>
      <c r="L3933" s="95"/>
    </row>
    <row r="3934" spans="4:12">
      <c r="D3934" s="95"/>
      <c r="E3934" s="95"/>
      <c r="G3934" s="95"/>
      <c r="I3934" s="95"/>
      <c r="L3934" s="95"/>
    </row>
    <row r="3935" spans="4:12">
      <c r="D3935" s="95"/>
      <c r="E3935" s="95"/>
      <c r="G3935" s="95"/>
      <c r="I3935" s="95"/>
      <c r="L3935" s="95"/>
    </row>
    <row r="3936" spans="4:12">
      <c r="D3936" s="95"/>
      <c r="E3936" s="95"/>
      <c r="G3936" s="95"/>
      <c r="I3936" s="95"/>
      <c r="L3936" s="95"/>
    </row>
    <row r="3937" spans="4:12">
      <c r="D3937" s="95"/>
      <c r="E3937" s="95"/>
      <c r="G3937" s="95"/>
      <c r="I3937" s="95"/>
      <c r="L3937" s="95"/>
    </row>
    <row r="3938" spans="4:12">
      <c r="D3938" s="95"/>
      <c r="E3938" s="95"/>
      <c r="G3938" s="95"/>
      <c r="I3938" s="95"/>
      <c r="L3938" s="95"/>
    </row>
    <row r="3939" spans="4:12">
      <c r="D3939" s="95"/>
      <c r="E3939" s="95"/>
      <c r="G3939" s="95"/>
      <c r="I3939" s="95"/>
      <c r="L3939" s="95"/>
    </row>
    <row r="3940" spans="4:12">
      <c r="D3940" s="95"/>
      <c r="E3940" s="95"/>
      <c r="G3940" s="95"/>
      <c r="I3940" s="95"/>
      <c r="L3940" s="95"/>
    </row>
    <row r="3941" spans="4:12">
      <c r="D3941" s="95"/>
      <c r="E3941" s="95"/>
      <c r="G3941" s="95"/>
      <c r="I3941" s="95"/>
      <c r="L3941" s="95"/>
    </row>
    <row r="3942" spans="4:12">
      <c r="D3942" s="95"/>
      <c r="E3942" s="95"/>
      <c r="G3942" s="95"/>
      <c r="I3942" s="95"/>
      <c r="L3942" s="95"/>
    </row>
    <row r="3943" spans="4:12">
      <c r="D3943" s="95"/>
      <c r="E3943" s="95"/>
      <c r="G3943" s="95"/>
      <c r="I3943" s="95"/>
      <c r="L3943" s="95"/>
    </row>
    <row r="3944" spans="4:12">
      <c r="D3944" s="95"/>
      <c r="E3944" s="95"/>
      <c r="G3944" s="95"/>
      <c r="I3944" s="95"/>
      <c r="L3944" s="95"/>
    </row>
    <row r="3945" spans="4:12">
      <c r="D3945" s="95"/>
      <c r="E3945" s="95"/>
      <c r="G3945" s="95"/>
      <c r="I3945" s="95"/>
      <c r="L3945" s="95"/>
    </row>
    <row r="3946" spans="4:12">
      <c r="D3946" s="95"/>
      <c r="E3946" s="95"/>
      <c r="G3946" s="95"/>
      <c r="I3946" s="95"/>
      <c r="L3946" s="95"/>
    </row>
    <row r="3947" spans="4:12">
      <c r="D3947" s="95"/>
      <c r="E3947" s="95"/>
      <c r="G3947" s="95"/>
      <c r="I3947" s="95"/>
      <c r="L3947" s="95"/>
    </row>
    <row r="3948" spans="4:12">
      <c r="D3948" s="95"/>
      <c r="E3948" s="95"/>
      <c r="G3948" s="95"/>
      <c r="I3948" s="95"/>
      <c r="L3948" s="95"/>
    </row>
    <row r="3949" spans="4:12">
      <c r="D3949" s="95"/>
      <c r="E3949" s="95"/>
      <c r="G3949" s="95"/>
      <c r="I3949" s="95"/>
      <c r="L3949" s="95"/>
    </row>
    <row r="3950" spans="4:12">
      <c r="D3950" s="95"/>
      <c r="E3950" s="95"/>
      <c r="G3950" s="95"/>
      <c r="I3950" s="95"/>
      <c r="L3950" s="95"/>
    </row>
    <row r="3951" spans="4:12">
      <c r="D3951" s="95"/>
      <c r="E3951" s="95"/>
      <c r="G3951" s="95"/>
      <c r="I3951" s="95"/>
      <c r="L3951" s="95"/>
    </row>
    <row r="3952" spans="4:12">
      <c r="D3952" s="95"/>
      <c r="E3952" s="95"/>
      <c r="G3952" s="95"/>
      <c r="I3952" s="95"/>
      <c r="L3952" s="95"/>
    </row>
    <row r="3953" spans="4:12">
      <c r="D3953" s="95"/>
      <c r="E3953" s="95"/>
      <c r="G3953" s="95"/>
      <c r="I3953" s="95"/>
      <c r="L3953" s="95"/>
    </row>
    <row r="3954" spans="4:12">
      <c r="D3954" s="95"/>
      <c r="E3954" s="95"/>
      <c r="G3954" s="95"/>
      <c r="I3954" s="95"/>
      <c r="L3954" s="95"/>
    </row>
    <row r="3955" spans="4:12">
      <c r="D3955" s="95"/>
      <c r="E3955" s="95"/>
      <c r="G3955" s="95"/>
      <c r="I3955" s="95"/>
      <c r="L3955" s="95"/>
    </row>
    <row r="3956" spans="4:12">
      <c r="D3956" s="95"/>
      <c r="E3956" s="95"/>
      <c r="G3956" s="95"/>
      <c r="I3956" s="95"/>
      <c r="L3956" s="95"/>
    </row>
    <row r="3957" spans="4:12">
      <c r="D3957" s="95"/>
      <c r="E3957" s="95"/>
      <c r="G3957" s="95"/>
      <c r="I3957" s="95"/>
      <c r="L3957" s="95"/>
    </row>
    <row r="3958" spans="4:12">
      <c r="D3958" s="95"/>
      <c r="E3958" s="95"/>
      <c r="G3958" s="95"/>
      <c r="I3958" s="95"/>
      <c r="L3958" s="95"/>
    </row>
    <row r="3959" spans="4:12">
      <c r="D3959" s="95"/>
      <c r="E3959" s="95"/>
      <c r="G3959" s="95"/>
      <c r="I3959" s="95"/>
      <c r="L3959" s="95"/>
    </row>
    <row r="3960" spans="4:12">
      <c r="D3960" s="95"/>
      <c r="E3960" s="95"/>
      <c r="G3960" s="95"/>
      <c r="I3960" s="95"/>
      <c r="L3960" s="95"/>
    </row>
    <row r="3961" spans="4:12">
      <c r="D3961" s="95"/>
      <c r="E3961" s="95"/>
      <c r="G3961" s="95"/>
      <c r="I3961" s="95"/>
      <c r="L3961" s="95"/>
    </row>
    <row r="3962" spans="4:12">
      <c r="D3962" s="95"/>
      <c r="E3962" s="95"/>
      <c r="G3962" s="95"/>
      <c r="I3962" s="95"/>
      <c r="L3962" s="95"/>
    </row>
    <row r="3963" spans="4:12">
      <c r="D3963" s="95"/>
      <c r="E3963" s="95"/>
      <c r="G3963" s="95"/>
      <c r="I3963" s="95"/>
      <c r="L3963" s="95"/>
    </row>
    <row r="3964" spans="4:12">
      <c r="D3964" s="95"/>
      <c r="E3964" s="95"/>
      <c r="G3964" s="95"/>
      <c r="I3964" s="95"/>
      <c r="L3964" s="95"/>
    </row>
    <row r="3965" spans="4:12">
      <c r="D3965" s="95"/>
      <c r="E3965" s="95"/>
      <c r="G3965" s="95"/>
      <c r="I3965" s="95"/>
      <c r="L3965" s="95"/>
    </row>
    <row r="3966" spans="4:12">
      <c r="D3966" s="95"/>
      <c r="E3966" s="95"/>
      <c r="G3966" s="95"/>
      <c r="I3966" s="95"/>
      <c r="L3966" s="95"/>
    </row>
    <row r="3967" spans="4:12">
      <c r="D3967" s="95"/>
      <c r="E3967" s="95"/>
      <c r="G3967" s="95"/>
      <c r="I3967" s="95"/>
      <c r="L3967" s="95"/>
    </row>
    <row r="3968" spans="4:12">
      <c r="D3968" s="95"/>
      <c r="E3968" s="95"/>
      <c r="G3968" s="95"/>
      <c r="I3968" s="95"/>
      <c r="L3968" s="95"/>
    </row>
    <row r="3969" spans="4:12">
      <c r="D3969" s="95"/>
      <c r="E3969" s="95"/>
      <c r="G3969" s="95"/>
      <c r="I3969" s="95"/>
      <c r="L3969" s="95"/>
    </row>
    <row r="3970" spans="4:12">
      <c r="D3970" s="95"/>
      <c r="E3970" s="95"/>
      <c r="G3970" s="95"/>
      <c r="I3970" s="95"/>
      <c r="L3970" s="95"/>
    </row>
    <row r="3971" spans="4:12">
      <c r="D3971" s="95"/>
      <c r="E3971" s="95"/>
      <c r="G3971" s="95"/>
      <c r="I3971" s="95"/>
      <c r="L3971" s="95"/>
    </row>
    <row r="3972" spans="4:12">
      <c r="D3972" s="95"/>
      <c r="E3972" s="95"/>
      <c r="G3972" s="95"/>
      <c r="I3972" s="95"/>
      <c r="L3972" s="95"/>
    </row>
    <row r="3973" spans="4:12">
      <c r="D3973" s="95"/>
      <c r="E3973" s="95"/>
      <c r="G3973" s="95"/>
      <c r="I3973" s="95"/>
      <c r="L3973" s="95"/>
    </row>
    <row r="3974" spans="4:12">
      <c r="D3974" s="95"/>
      <c r="E3974" s="95"/>
      <c r="G3974" s="95"/>
      <c r="I3974" s="95"/>
      <c r="L3974" s="95"/>
    </row>
    <row r="3975" spans="4:12">
      <c r="D3975" s="95"/>
      <c r="E3975" s="95"/>
      <c r="G3975" s="95"/>
      <c r="I3975" s="95"/>
      <c r="L3975" s="95"/>
    </row>
    <row r="3976" spans="4:12">
      <c r="D3976" s="95"/>
      <c r="E3976" s="95"/>
      <c r="G3976" s="95"/>
      <c r="I3976" s="95"/>
      <c r="L3976" s="95"/>
    </row>
    <row r="3977" spans="4:12">
      <c r="D3977" s="95"/>
      <c r="E3977" s="95"/>
      <c r="G3977" s="95"/>
      <c r="I3977" s="95"/>
      <c r="L3977" s="95"/>
    </row>
    <row r="3978" spans="4:12">
      <c r="D3978" s="95"/>
      <c r="E3978" s="95"/>
      <c r="G3978" s="95"/>
      <c r="I3978" s="95"/>
      <c r="L3978" s="95"/>
    </row>
    <row r="3979" spans="4:12">
      <c r="D3979" s="95"/>
      <c r="E3979" s="95"/>
      <c r="G3979" s="95"/>
      <c r="I3979" s="95"/>
      <c r="L3979" s="95"/>
    </row>
    <row r="3980" spans="4:12">
      <c r="D3980" s="95"/>
      <c r="E3980" s="95"/>
      <c r="G3980" s="95"/>
      <c r="I3980" s="95"/>
      <c r="L3980" s="95"/>
    </row>
    <row r="3981" spans="4:12">
      <c r="D3981" s="95"/>
      <c r="E3981" s="95"/>
      <c r="G3981" s="95"/>
      <c r="I3981" s="95"/>
      <c r="L3981" s="95"/>
    </row>
    <row r="3982" spans="4:12">
      <c r="D3982" s="95"/>
      <c r="E3982" s="95"/>
      <c r="G3982" s="95"/>
      <c r="I3982" s="95"/>
      <c r="L3982" s="95"/>
    </row>
    <row r="3983" spans="4:12">
      <c r="D3983" s="95"/>
      <c r="E3983" s="95"/>
      <c r="G3983" s="95"/>
      <c r="I3983" s="95"/>
      <c r="L3983" s="95"/>
    </row>
    <row r="3984" spans="4:12">
      <c r="D3984" s="95"/>
      <c r="E3984" s="95"/>
      <c r="G3984" s="95"/>
      <c r="I3984" s="95"/>
      <c r="L3984" s="95"/>
    </row>
    <row r="3985" spans="4:12">
      <c r="D3985" s="95"/>
      <c r="E3985" s="95"/>
      <c r="G3985" s="95"/>
      <c r="I3985" s="95"/>
      <c r="L3985" s="95"/>
    </row>
    <row r="3986" spans="4:12">
      <c r="D3986" s="95"/>
      <c r="E3986" s="95"/>
      <c r="G3986" s="95"/>
      <c r="I3986" s="95"/>
      <c r="L3986" s="95"/>
    </row>
    <row r="3987" spans="4:12">
      <c r="D3987" s="95"/>
      <c r="E3987" s="95"/>
      <c r="G3987" s="95"/>
      <c r="I3987" s="95"/>
      <c r="L3987" s="95"/>
    </row>
    <row r="3988" spans="4:12">
      <c r="D3988" s="95"/>
      <c r="E3988" s="95"/>
      <c r="G3988" s="95"/>
      <c r="I3988" s="95"/>
      <c r="L3988" s="95"/>
    </row>
    <row r="3989" spans="4:12">
      <c r="D3989" s="95"/>
      <c r="E3989" s="95"/>
      <c r="G3989" s="95"/>
      <c r="I3989" s="95"/>
      <c r="L3989" s="95"/>
    </row>
    <row r="3990" spans="4:12">
      <c r="D3990" s="95"/>
      <c r="E3990" s="95"/>
      <c r="G3990" s="95"/>
      <c r="I3990" s="95"/>
      <c r="L3990" s="95"/>
    </row>
    <row r="3991" spans="4:12">
      <c r="D3991" s="95"/>
      <c r="E3991" s="95"/>
      <c r="G3991" s="95"/>
      <c r="I3991" s="95"/>
      <c r="L3991" s="95"/>
    </row>
    <row r="3992" spans="4:12">
      <c r="D3992" s="95"/>
      <c r="E3992" s="95"/>
      <c r="G3992" s="95"/>
      <c r="I3992" s="95"/>
      <c r="L3992" s="95"/>
    </row>
    <row r="3993" spans="4:12">
      <c r="D3993" s="95"/>
      <c r="E3993" s="95"/>
      <c r="G3993" s="95"/>
      <c r="I3993" s="95"/>
      <c r="L3993" s="95"/>
    </row>
    <row r="3994" spans="4:12">
      <c r="D3994" s="95"/>
      <c r="E3994" s="95"/>
      <c r="G3994" s="95"/>
      <c r="I3994" s="95"/>
      <c r="L3994" s="95"/>
    </row>
    <row r="3995" spans="4:12">
      <c r="D3995" s="95"/>
      <c r="E3995" s="95"/>
      <c r="G3995" s="95"/>
      <c r="I3995" s="95"/>
      <c r="L3995" s="95"/>
    </row>
    <row r="3996" spans="4:12">
      <c r="D3996" s="95"/>
      <c r="E3996" s="95"/>
      <c r="G3996" s="95"/>
      <c r="I3996" s="95"/>
      <c r="L3996" s="95"/>
    </row>
    <row r="3997" spans="4:12">
      <c r="D3997" s="95"/>
      <c r="E3997" s="95"/>
      <c r="G3997" s="95"/>
      <c r="I3997" s="95"/>
      <c r="L3997" s="95"/>
    </row>
    <row r="3998" spans="4:12">
      <c r="D3998" s="95"/>
      <c r="E3998" s="95"/>
      <c r="G3998" s="95"/>
      <c r="I3998" s="95"/>
      <c r="L3998" s="95"/>
    </row>
    <row r="3999" spans="4:12">
      <c r="D3999" s="95"/>
      <c r="E3999" s="95"/>
      <c r="G3999" s="95"/>
      <c r="I3999" s="95"/>
      <c r="L3999" s="95"/>
    </row>
    <row r="4000" spans="4:12">
      <c r="D4000" s="95"/>
      <c r="E4000" s="95"/>
      <c r="G4000" s="95"/>
      <c r="I4000" s="95"/>
      <c r="L4000" s="95"/>
    </row>
    <row r="4001" spans="4:12">
      <c r="D4001" s="95"/>
      <c r="E4001" s="95"/>
      <c r="G4001" s="95"/>
      <c r="I4001" s="95"/>
      <c r="L4001" s="95"/>
    </row>
    <row r="4002" spans="4:12">
      <c r="D4002" s="95"/>
      <c r="E4002" s="95"/>
      <c r="G4002" s="95"/>
      <c r="I4002" s="95"/>
      <c r="L4002" s="95"/>
    </row>
    <row r="4003" spans="4:12">
      <c r="D4003" s="95"/>
      <c r="E4003" s="95"/>
      <c r="G4003" s="95"/>
      <c r="I4003" s="95"/>
      <c r="L4003" s="95"/>
    </row>
    <row r="4004" spans="4:12">
      <c r="D4004" s="95"/>
      <c r="E4004" s="95"/>
      <c r="G4004" s="95"/>
      <c r="I4004" s="95"/>
      <c r="L4004" s="95"/>
    </row>
    <row r="4005" spans="4:12">
      <c r="D4005" s="95"/>
      <c r="E4005" s="95"/>
      <c r="G4005" s="95"/>
      <c r="I4005" s="95"/>
      <c r="L4005" s="95"/>
    </row>
    <row r="4006" spans="4:12">
      <c r="D4006" s="95"/>
      <c r="E4006" s="95"/>
      <c r="G4006" s="95"/>
      <c r="I4006" s="95"/>
      <c r="L4006" s="95"/>
    </row>
    <row r="4007" spans="4:12">
      <c r="D4007" s="95"/>
      <c r="E4007" s="95"/>
      <c r="G4007" s="95"/>
      <c r="I4007" s="95"/>
      <c r="L4007" s="95"/>
    </row>
    <row r="4008" spans="4:12">
      <c r="D4008" s="95"/>
      <c r="E4008" s="95"/>
      <c r="G4008" s="95"/>
      <c r="I4008" s="95"/>
      <c r="L4008" s="95"/>
    </row>
    <row r="4009" spans="4:12">
      <c r="D4009" s="95"/>
      <c r="E4009" s="95"/>
      <c r="G4009" s="95"/>
      <c r="I4009" s="95"/>
      <c r="L4009" s="95"/>
    </row>
    <row r="4010" spans="4:12">
      <c r="D4010" s="95"/>
      <c r="E4010" s="95"/>
      <c r="G4010" s="95"/>
      <c r="I4010" s="95"/>
      <c r="L4010" s="95"/>
    </row>
    <row r="4011" spans="4:12">
      <c r="D4011" s="95"/>
      <c r="E4011" s="95"/>
      <c r="G4011" s="95"/>
      <c r="I4011" s="95"/>
      <c r="L4011" s="95"/>
    </row>
    <row r="4012" spans="4:12">
      <c r="D4012" s="95"/>
      <c r="E4012" s="95"/>
      <c r="G4012" s="95"/>
      <c r="I4012" s="95"/>
      <c r="L4012" s="95"/>
    </row>
    <row r="4013" spans="4:12">
      <c r="D4013" s="95"/>
      <c r="E4013" s="95"/>
      <c r="G4013" s="95"/>
      <c r="I4013" s="95"/>
      <c r="L4013" s="95"/>
    </row>
    <row r="4014" spans="4:12">
      <c r="D4014" s="95"/>
      <c r="E4014" s="95"/>
      <c r="G4014" s="95"/>
      <c r="I4014" s="95"/>
      <c r="L4014" s="95"/>
    </row>
    <row r="4015" spans="4:12">
      <c r="D4015" s="95"/>
      <c r="E4015" s="95"/>
      <c r="G4015" s="95"/>
      <c r="I4015" s="95"/>
      <c r="L4015" s="95"/>
    </row>
    <row r="4016" spans="4:12">
      <c r="D4016" s="95"/>
      <c r="E4016" s="95"/>
      <c r="G4016" s="95"/>
      <c r="I4016" s="95"/>
      <c r="L4016" s="95"/>
    </row>
    <row r="4017" spans="4:12">
      <c r="D4017" s="95"/>
      <c r="E4017" s="95"/>
      <c r="G4017" s="95"/>
      <c r="I4017" s="95"/>
      <c r="L4017" s="95"/>
    </row>
    <row r="4018" spans="4:12">
      <c r="D4018" s="95"/>
      <c r="E4018" s="95"/>
      <c r="G4018" s="95"/>
      <c r="I4018" s="95"/>
      <c r="L4018" s="95"/>
    </row>
    <row r="4019" spans="4:12">
      <c r="D4019" s="95"/>
      <c r="E4019" s="95"/>
      <c r="G4019" s="95"/>
      <c r="I4019" s="95"/>
      <c r="L4019" s="95"/>
    </row>
    <row r="4020" spans="4:12">
      <c r="D4020" s="95"/>
      <c r="E4020" s="95"/>
      <c r="G4020" s="95"/>
      <c r="I4020" s="95"/>
      <c r="L4020" s="95"/>
    </row>
    <row r="4021" spans="4:12">
      <c r="D4021" s="95"/>
      <c r="E4021" s="95"/>
      <c r="G4021" s="95"/>
      <c r="I4021" s="95"/>
      <c r="L4021" s="95"/>
    </row>
    <row r="4022" spans="4:12">
      <c r="D4022" s="95"/>
      <c r="E4022" s="95"/>
      <c r="G4022" s="95"/>
      <c r="I4022" s="95"/>
      <c r="L4022" s="95"/>
    </row>
    <row r="4023" spans="4:12">
      <c r="D4023" s="95"/>
      <c r="E4023" s="95"/>
      <c r="G4023" s="95"/>
      <c r="I4023" s="95"/>
      <c r="L4023" s="95"/>
    </row>
    <row r="4024" spans="4:12">
      <c r="D4024" s="95"/>
      <c r="E4024" s="95"/>
      <c r="G4024" s="95"/>
      <c r="I4024" s="95"/>
      <c r="L4024" s="95"/>
    </row>
    <row r="4025" spans="4:12">
      <c r="D4025" s="95"/>
      <c r="E4025" s="95"/>
      <c r="G4025" s="95"/>
      <c r="I4025" s="95"/>
      <c r="L4025" s="95"/>
    </row>
    <row r="4026" spans="4:12">
      <c r="D4026" s="95"/>
      <c r="E4026" s="95"/>
      <c r="G4026" s="95"/>
      <c r="I4026" s="95"/>
      <c r="L4026" s="95"/>
    </row>
    <row r="4027" spans="4:12">
      <c r="D4027" s="95"/>
      <c r="E4027" s="95"/>
      <c r="G4027" s="95"/>
      <c r="I4027" s="95"/>
      <c r="L4027" s="95"/>
    </row>
    <row r="4028" spans="4:12">
      <c r="D4028" s="95"/>
      <c r="E4028" s="95"/>
      <c r="G4028" s="95"/>
      <c r="I4028" s="95"/>
      <c r="L4028" s="95"/>
    </row>
    <row r="4029" spans="4:12">
      <c r="D4029" s="95"/>
      <c r="E4029" s="95"/>
      <c r="G4029" s="95"/>
      <c r="I4029" s="95"/>
      <c r="L4029" s="95"/>
    </row>
    <row r="4030" spans="4:12">
      <c r="D4030" s="95"/>
      <c r="E4030" s="95"/>
      <c r="G4030" s="95"/>
      <c r="I4030" s="95"/>
      <c r="L4030" s="95"/>
    </row>
    <row r="4031" spans="4:12">
      <c r="D4031" s="95"/>
      <c r="E4031" s="95"/>
      <c r="G4031" s="95"/>
      <c r="I4031" s="95"/>
      <c r="L4031" s="95"/>
    </row>
    <row r="4032" spans="4:12">
      <c r="D4032" s="95"/>
      <c r="E4032" s="95"/>
      <c r="G4032" s="95"/>
      <c r="I4032" s="95"/>
      <c r="L4032" s="95"/>
    </row>
    <row r="4033" spans="4:12">
      <c r="D4033" s="95"/>
      <c r="E4033" s="95"/>
      <c r="G4033" s="95"/>
      <c r="I4033" s="95"/>
      <c r="L4033" s="95"/>
    </row>
    <row r="4034" spans="4:12">
      <c r="D4034" s="95"/>
      <c r="E4034" s="95"/>
      <c r="G4034" s="95"/>
      <c r="I4034" s="95"/>
      <c r="L4034" s="95"/>
    </row>
    <row r="4035" spans="4:12">
      <c r="D4035" s="95"/>
      <c r="E4035" s="95"/>
      <c r="G4035" s="95"/>
      <c r="I4035" s="95"/>
      <c r="L4035" s="95"/>
    </row>
    <row r="4036" spans="4:12">
      <c r="D4036" s="95"/>
      <c r="E4036" s="95"/>
      <c r="G4036" s="95"/>
      <c r="I4036" s="95"/>
      <c r="L4036" s="95"/>
    </row>
    <row r="4037" spans="4:12">
      <c r="D4037" s="95"/>
      <c r="E4037" s="95"/>
      <c r="G4037" s="95"/>
      <c r="I4037" s="95"/>
      <c r="L4037" s="95"/>
    </row>
    <row r="4038" spans="4:12">
      <c r="D4038" s="95"/>
      <c r="E4038" s="95"/>
      <c r="G4038" s="95"/>
      <c r="I4038" s="95"/>
      <c r="L4038" s="95"/>
    </row>
    <row r="4039" spans="4:12">
      <c r="D4039" s="95"/>
      <c r="E4039" s="95"/>
      <c r="G4039" s="95"/>
      <c r="I4039" s="95"/>
      <c r="L4039" s="95"/>
    </row>
    <row r="4040" spans="4:12">
      <c r="D4040" s="95"/>
      <c r="E4040" s="95"/>
      <c r="G4040" s="95"/>
      <c r="I4040" s="95"/>
      <c r="L4040" s="95"/>
    </row>
    <row r="4041" spans="4:12">
      <c r="D4041" s="95"/>
      <c r="E4041" s="95"/>
      <c r="G4041" s="95"/>
      <c r="I4041" s="95"/>
      <c r="L4041" s="95"/>
    </row>
    <row r="4042" spans="4:12">
      <c r="D4042" s="95"/>
      <c r="E4042" s="95"/>
      <c r="G4042" s="95"/>
      <c r="I4042" s="95"/>
      <c r="L4042" s="95"/>
    </row>
    <row r="4043" spans="4:12">
      <c r="D4043" s="95"/>
      <c r="E4043" s="95"/>
      <c r="G4043" s="95"/>
      <c r="I4043" s="95"/>
      <c r="L4043" s="95"/>
    </row>
    <row r="4044" spans="4:12">
      <c r="D4044" s="95"/>
      <c r="E4044" s="95"/>
      <c r="G4044" s="95"/>
      <c r="I4044" s="95"/>
      <c r="L4044" s="95"/>
    </row>
    <row r="4045" spans="4:12">
      <c r="D4045" s="95"/>
      <c r="E4045" s="95"/>
      <c r="G4045" s="95"/>
      <c r="I4045" s="95"/>
      <c r="L4045" s="95"/>
    </row>
    <row r="4046" spans="4:12">
      <c r="D4046" s="95"/>
      <c r="E4046" s="95"/>
      <c r="G4046" s="95"/>
      <c r="I4046" s="95"/>
      <c r="L4046" s="95"/>
    </row>
    <row r="4047" spans="4:12">
      <c r="D4047" s="95"/>
      <c r="E4047" s="95"/>
      <c r="G4047" s="95"/>
      <c r="I4047" s="95"/>
      <c r="L4047" s="95"/>
    </row>
    <row r="4048" spans="4:12">
      <c r="D4048" s="95"/>
      <c r="E4048" s="95"/>
      <c r="G4048" s="95"/>
      <c r="I4048" s="95"/>
      <c r="L4048" s="95"/>
    </row>
    <row r="4049" spans="4:12">
      <c r="D4049" s="95"/>
      <c r="E4049" s="95"/>
      <c r="G4049" s="95"/>
      <c r="I4049" s="95"/>
      <c r="L4049" s="95"/>
    </row>
    <row r="4050" spans="4:12">
      <c r="D4050" s="95"/>
      <c r="E4050" s="95"/>
      <c r="G4050" s="95"/>
      <c r="I4050" s="95"/>
      <c r="L4050" s="95"/>
    </row>
    <row r="4051" spans="4:12">
      <c r="D4051" s="95"/>
      <c r="E4051" s="95"/>
      <c r="G4051" s="95"/>
      <c r="I4051" s="95"/>
      <c r="L4051" s="95"/>
    </row>
    <row r="4052" spans="4:12">
      <c r="D4052" s="95"/>
      <c r="E4052" s="95"/>
      <c r="G4052" s="95"/>
      <c r="I4052" s="95"/>
      <c r="L4052" s="95"/>
    </row>
    <row r="4053" spans="4:12">
      <c r="D4053" s="95"/>
      <c r="E4053" s="95"/>
      <c r="G4053" s="95"/>
      <c r="I4053" s="95"/>
      <c r="L4053" s="95"/>
    </row>
    <row r="4054" spans="4:12">
      <c r="D4054" s="95"/>
      <c r="E4054" s="95"/>
      <c r="G4054" s="95"/>
      <c r="I4054" s="95"/>
      <c r="L4054" s="95"/>
    </row>
    <row r="4055" spans="4:12">
      <c r="D4055" s="95"/>
      <c r="E4055" s="95"/>
      <c r="G4055" s="95"/>
      <c r="I4055" s="95"/>
      <c r="L4055" s="95"/>
    </row>
    <row r="4056" spans="4:12">
      <c r="D4056" s="95"/>
      <c r="E4056" s="95"/>
      <c r="G4056" s="95"/>
      <c r="I4056" s="95"/>
      <c r="L4056" s="95"/>
    </row>
    <row r="4057" spans="4:12">
      <c r="D4057" s="95"/>
      <c r="E4057" s="95"/>
      <c r="G4057" s="95"/>
      <c r="I4057" s="95"/>
      <c r="L4057" s="95"/>
    </row>
    <row r="4058" spans="4:12">
      <c r="D4058" s="95"/>
      <c r="E4058" s="95"/>
      <c r="G4058" s="95"/>
      <c r="I4058" s="95"/>
      <c r="L4058" s="95"/>
    </row>
    <row r="4059" spans="4:12">
      <c r="D4059" s="95"/>
      <c r="E4059" s="95"/>
      <c r="G4059" s="95"/>
      <c r="I4059" s="95"/>
      <c r="L4059" s="95"/>
    </row>
    <row r="4060" spans="4:12">
      <c r="D4060" s="95"/>
      <c r="E4060" s="95"/>
      <c r="G4060" s="95"/>
      <c r="I4060" s="95"/>
      <c r="L4060" s="95"/>
    </row>
    <row r="4061" spans="4:12">
      <c r="D4061" s="95"/>
      <c r="E4061" s="95"/>
      <c r="G4061" s="95"/>
      <c r="I4061" s="95"/>
      <c r="L4061" s="95"/>
    </row>
    <row r="4062" spans="4:12">
      <c r="D4062" s="95"/>
      <c r="E4062" s="95"/>
      <c r="G4062" s="95"/>
      <c r="I4062" s="95"/>
      <c r="L4062" s="95"/>
    </row>
    <row r="4063" spans="4:12">
      <c r="D4063" s="95"/>
      <c r="E4063" s="95"/>
      <c r="G4063" s="95"/>
      <c r="I4063" s="95"/>
      <c r="L4063" s="95"/>
    </row>
    <row r="4064" spans="4:12">
      <c r="D4064" s="95"/>
      <c r="E4064" s="95"/>
      <c r="G4064" s="95"/>
      <c r="I4064" s="95"/>
      <c r="L4064" s="95"/>
    </row>
    <row r="4065" spans="4:12">
      <c r="D4065" s="95"/>
      <c r="E4065" s="95"/>
      <c r="G4065" s="95"/>
      <c r="I4065" s="95"/>
      <c r="L4065" s="95"/>
    </row>
    <row r="4066" spans="4:12">
      <c r="D4066" s="95"/>
      <c r="E4066" s="95"/>
      <c r="G4066" s="95"/>
      <c r="I4066" s="95"/>
      <c r="L4066" s="95"/>
    </row>
    <row r="4067" spans="4:12">
      <c r="D4067" s="95"/>
      <c r="E4067" s="95"/>
      <c r="G4067" s="95"/>
      <c r="I4067" s="95"/>
      <c r="L4067" s="95"/>
    </row>
    <row r="4068" spans="4:12">
      <c r="D4068" s="95"/>
      <c r="E4068" s="95"/>
      <c r="G4068" s="95"/>
      <c r="I4068" s="95"/>
      <c r="L4068" s="95"/>
    </row>
    <row r="4069" spans="4:12">
      <c r="D4069" s="95"/>
      <c r="E4069" s="95"/>
      <c r="G4069" s="95"/>
      <c r="I4069" s="95"/>
      <c r="L4069" s="95"/>
    </row>
    <row r="4070" spans="4:12">
      <c r="D4070" s="95"/>
      <c r="E4070" s="95"/>
      <c r="G4070" s="95"/>
      <c r="I4070" s="95"/>
      <c r="L4070" s="95"/>
    </row>
    <row r="4071" spans="4:12">
      <c r="D4071" s="95"/>
      <c r="E4071" s="95"/>
      <c r="G4071" s="95"/>
      <c r="I4071" s="95"/>
      <c r="L4071" s="95"/>
    </row>
    <row r="4072" spans="4:12">
      <c r="D4072" s="95"/>
      <c r="E4072" s="95"/>
      <c r="G4072" s="95"/>
      <c r="I4072" s="95"/>
      <c r="L4072" s="95"/>
    </row>
    <row r="4073" spans="4:12">
      <c r="D4073" s="95"/>
      <c r="E4073" s="95"/>
      <c r="G4073" s="95"/>
      <c r="I4073" s="95"/>
      <c r="L4073" s="95"/>
    </row>
    <row r="4074" spans="4:12">
      <c r="D4074" s="95"/>
      <c r="E4074" s="95"/>
      <c r="G4074" s="95"/>
      <c r="I4074" s="95"/>
      <c r="L4074" s="95"/>
    </row>
    <row r="4075" spans="4:12">
      <c r="D4075" s="95"/>
      <c r="E4075" s="95"/>
      <c r="G4075" s="95"/>
      <c r="I4075" s="95"/>
      <c r="L4075" s="95"/>
    </row>
    <row r="4076" spans="4:12">
      <c r="D4076" s="95"/>
      <c r="E4076" s="95"/>
      <c r="G4076" s="95"/>
      <c r="I4076" s="95"/>
      <c r="L4076" s="95"/>
    </row>
    <row r="4077" spans="4:12">
      <c r="D4077" s="95"/>
      <c r="E4077" s="95"/>
      <c r="G4077" s="95"/>
      <c r="I4077" s="95"/>
      <c r="L4077" s="95"/>
    </row>
    <row r="4078" spans="4:12">
      <c r="D4078" s="95"/>
      <c r="E4078" s="95"/>
      <c r="G4078" s="95"/>
      <c r="I4078" s="95"/>
      <c r="L4078" s="95"/>
    </row>
    <row r="4079" spans="4:12">
      <c r="D4079" s="95"/>
      <c r="E4079" s="95"/>
      <c r="G4079" s="95"/>
      <c r="I4079" s="95"/>
      <c r="L4079" s="95"/>
    </row>
    <row r="4080" spans="4:12">
      <c r="D4080" s="95"/>
      <c r="E4080" s="95"/>
      <c r="G4080" s="95"/>
      <c r="I4080" s="95"/>
      <c r="L4080" s="95"/>
    </row>
    <row r="4081" spans="4:12">
      <c r="D4081" s="95"/>
      <c r="E4081" s="95"/>
      <c r="G4081" s="95"/>
      <c r="I4081" s="95"/>
      <c r="L4081" s="95"/>
    </row>
    <row r="4082" spans="4:12">
      <c r="D4082" s="95"/>
      <c r="E4082" s="95"/>
      <c r="G4082" s="95"/>
      <c r="I4082" s="95"/>
      <c r="L4082" s="95"/>
    </row>
    <row r="4083" spans="4:12">
      <c r="D4083" s="95"/>
      <c r="E4083" s="95"/>
      <c r="G4083" s="95"/>
      <c r="I4083" s="95"/>
      <c r="L4083" s="95"/>
    </row>
    <row r="4084" spans="4:12">
      <c r="D4084" s="95"/>
      <c r="E4084" s="95"/>
      <c r="G4084" s="95"/>
      <c r="I4084" s="95"/>
      <c r="L4084" s="95"/>
    </row>
    <row r="4085" spans="4:12">
      <c r="D4085" s="95"/>
      <c r="E4085" s="95"/>
      <c r="G4085" s="95"/>
      <c r="I4085" s="95"/>
      <c r="L4085" s="95"/>
    </row>
    <row r="4086" spans="4:12">
      <c r="D4086" s="95"/>
      <c r="E4086" s="95"/>
      <c r="G4086" s="95"/>
      <c r="I4086" s="95"/>
      <c r="L4086" s="95"/>
    </row>
    <row r="4087" spans="4:12">
      <c r="D4087" s="95"/>
      <c r="E4087" s="95"/>
      <c r="G4087" s="95"/>
      <c r="I4087" s="95"/>
      <c r="L4087" s="95"/>
    </row>
    <row r="4088" spans="4:12">
      <c r="D4088" s="95"/>
      <c r="E4088" s="95"/>
      <c r="G4088" s="95"/>
      <c r="I4088" s="95"/>
      <c r="L4088" s="95"/>
    </row>
    <row r="4089" spans="4:12">
      <c r="D4089" s="95"/>
      <c r="E4089" s="95"/>
      <c r="G4089" s="95"/>
      <c r="I4089" s="95"/>
      <c r="L4089" s="95"/>
    </row>
    <row r="4090" spans="4:12">
      <c r="D4090" s="95"/>
      <c r="E4090" s="95"/>
      <c r="G4090" s="95"/>
      <c r="I4090" s="95"/>
      <c r="L4090" s="95"/>
    </row>
    <row r="4091" spans="4:12">
      <c r="D4091" s="95"/>
      <c r="E4091" s="95"/>
      <c r="G4091" s="95"/>
      <c r="I4091" s="95"/>
      <c r="L4091" s="95"/>
    </row>
    <row r="4092" spans="4:12">
      <c r="D4092" s="95"/>
      <c r="E4092" s="95"/>
      <c r="G4092" s="95"/>
      <c r="I4092" s="95"/>
      <c r="L4092" s="95"/>
    </row>
    <row r="4093" spans="4:12">
      <c r="D4093" s="95"/>
      <c r="E4093" s="95"/>
      <c r="G4093" s="95"/>
      <c r="I4093" s="95"/>
      <c r="L4093" s="95"/>
    </row>
    <row r="4094" spans="4:12">
      <c r="D4094" s="95"/>
      <c r="E4094" s="95"/>
      <c r="G4094" s="95"/>
      <c r="I4094" s="95"/>
      <c r="L4094" s="95"/>
    </row>
    <row r="4095" spans="4:12">
      <c r="D4095" s="95"/>
      <c r="E4095" s="95"/>
      <c r="G4095" s="95"/>
      <c r="I4095" s="95"/>
      <c r="L4095" s="95"/>
    </row>
    <row r="4096" spans="4:12">
      <c r="D4096" s="95"/>
      <c r="E4096" s="95"/>
      <c r="G4096" s="95"/>
      <c r="I4096" s="95"/>
      <c r="L4096" s="95"/>
    </row>
    <row r="4097" spans="4:12">
      <c r="D4097" s="95"/>
      <c r="E4097" s="95"/>
      <c r="G4097" s="95"/>
      <c r="I4097" s="95"/>
      <c r="L4097" s="95"/>
    </row>
    <row r="4098" spans="4:12">
      <c r="D4098" s="95"/>
      <c r="E4098" s="95"/>
      <c r="G4098" s="95"/>
      <c r="I4098" s="95"/>
      <c r="L4098" s="95"/>
    </row>
    <row r="4099" spans="4:12">
      <c r="D4099" s="95"/>
      <c r="E4099" s="95"/>
      <c r="G4099" s="95"/>
      <c r="I4099" s="95"/>
      <c r="L4099" s="95"/>
    </row>
    <row r="4100" spans="4:12">
      <c r="D4100" s="95"/>
      <c r="E4100" s="95"/>
      <c r="G4100" s="95"/>
      <c r="I4100" s="95"/>
      <c r="L4100" s="95"/>
    </row>
    <row r="4101" spans="4:12">
      <c r="D4101" s="95"/>
      <c r="E4101" s="95"/>
      <c r="G4101" s="95"/>
      <c r="I4101" s="95"/>
      <c r="L4101" s="95"/>
    </row>
    <row r="4102" spans="4:12">
      <c r="D4102" s="95"/>
      <c r="E4102" s="95"/>
      <c r="G4102" s="95"/>
      <c r="I4102" s="95"/>
      <c r="L4102" s="95"/>
    </row>
    <row r="4103" spans="4:12">
      <c r="D4103" s="95"/>
      <c r="E4103" s="95"/>
      <c r="G4103" s="95"/>
      <c r="I4103" s="95"/>
      <c r="L4103" s="95"/>
    </row>
    <row r="4104" spans="4:12">
      <c r="D4104" s="95"/>
      <c r="E4104" s="95"/>
      <c r="G4104" s="95"/>
      <c r="I4104" s="95"/>
      <c r="L4104" s="95"/>
    </row>
    <row r="4105" spans="4:12">
      <c r="D4105" s="95"/>
      <c r="E4105" s="95"/>
      <c r="G4105" s="95"/>
      <c r="I4105" s="95"/>
      <c r="L4105" s="95"/>
    </row>
    <row r="4106" spans="4:12">
      <c r="D4106" s="95"/>
      <c r="E4106" s="95"/>
      <c r="G4106" s="95"/>
      <c r="I4106" s="95"/>
      <c r="L4106" s="95"/>
    </row>
    <row r="4107" spans="4:12">
      <c r="D4107" s="95"/>
      <c r="E4107" s="95"/>
      <c r="G4107" s="95"/>
      <c r="I4107" s="95"/>
      <c r="L4107" s="95"/>
    </row>
    <row r="4108" spans="4:12">
      <c r="D4108" s="95"/>
      <c r="E4108" s="95"/>
      <c r="G4108" s="95"/>
      <c r="I4108" s="95"/>
      <c r="L4108" s="95"/>
    </row>
    <row r="4109" spans="4:12">
      <c r="D4109" s="95"/>
      <c r="E4109" s="95"/>
      <c r="G4109" s="95"/>
      <c r="I4109" s="95"/>
      <c r="L4109" s="95"/>
    </row>
    <row r="4110" spans="4:12">
      <c r="D4110" s="95"/>
      <c r="E4110" s="95"/>
      <c r="G4110" s="95"/>
      <c r="I4110" s="95"/>
      <c r="L4110" s="95"/>
    </row>
    <row r="4111" spans="4:12">
      <c r="D4111" s="95"/>
      <c r="E4111" s="95"/>
      <c r="G4111" s="95"/>
      <c r="I4111" s="95"/>
      <c r="L4111" s="95"/>
    </row>
    <row r="4112" spans="4:12">
      <c r="D4112" s="95"/>
      <c r="E4112" s="95"/>
      <c r="G4112" s="95"/>
      <c r="I4112" s="95"/>
      <c r="L4112" s="95"/>
    </row>
    <row r="4113" spans="4:12">
      <c r="D4113" s="95"/>
      <c r="E4113" s="95"/>
      <c r="G4113" s="95"/>
      <c r="I4113" s="95"/>
      <c r="L4113" s="95"/>
    </row>
    <row r="4114" spans="4:12">
      <c r="D4114" s="95"/>
      <c r="E4114" s="95"/>
      <c r="G4114" s="95"/>
      <c r="I4114" s="95"/>
      <c r="L4114" s="95"/>
    </row>
    <row r="4115" spans="4:12">
      <c r="D4115" s="95"/>
      <c r="E4115" s="95"/>
      <c r="G4115" s="95"/>
      <c r="I4115" s="95"/>
      <c r="L4115" s="95"/>
    </row>
    <row r="4116" spans="4:12">
      <c r="D4116" s="95"/>
      <c r="E4116" s="95"/>
      <c r="G4116" s="95"/>
      <c r="I4116" s="95"/>
      <c r="L4116" s="95"/>
    </row>
    <row r="4117" spans="4:12">
      <c r="D4117" s="95"/>
      <c r="E4117" s="95"/>
      <c r="G4117" s="95"/>
      <c r="I4117" s="95"/>
      <c r="L4117" s="95"/>
    </row>
    <row r="4118" spans="4:12">
      <c r="D4118" s="95"/>
      <c r="E4118" s="95"/>
      <c r="G4118" s="95"/>
      <c r="I4118" s="95"/>
      <c r="L4118" s="95"/>
    </row>
    <row r="4119" spans="4:12">
      <c r="D4119" s="95"/>
      <c r="E4119" s="95"/>
      <c r="G4119" s="95"/>
      <c r="I4119" s="95"/>
      <c r="L4119" s="95"/>
    </row>
    <row r="4120" spans="4:12">
      <c r="D4120" s="95"/>
      <c r="E4120" s="95"/>
      <c r="G4120" s="95"/>
      <c r="I4120" s="95"/>
      <c r="L4120" s="95"/>
    </row>
    <row r="4121" spans="4:12">
      <c r="D4121" s="95"/>
      <c r="E4121" s="95"/>
      <c r="G4121" s="95"/>
      <c r="I4121" s="95"/>
      <c r="L4121" s="95"/>
    </row>
    <row r="4122" spans="4:12">
      <c r="D4122" s="95"/>
      <c r="E4122" s="95"/>
      <c r="G4122" s="95"/>
      <c r="I4122" s="95"/>
      <c r="L4122" s="95"/>
    </row>
    <row r="4123" spans="4:12">
      <c r="D4123" s="95"/>
      <c r="E4123" s="95"/>
      <c r="G4123" s="95"/>
      <c r="I4123" s="95"/>
      <c r="L4123" s="95"/>
    </row>
    <row r="4124" spans="4:12">
      <c r="D4124" s="95"/>
      <c r="E4124" s="95"/>
      <c r="G4124" s="95"/>
      <c r="I4124" s="95"/>
      <c r="L4124" s="95"/>
    </row>
    <row r="4125" spans="4:12">
      <c r="D4125" s="95"/>
      <c r="E4125" s="95"/>
      <c r="G4125" s="95"/>
      <c r="I4125" s="95"/>
      <c r="L4125" s="95"/>
    </row>
    <row r="4126" spans="4:12">
      <c r="D4126" s="95"/>
      <c r="E4126" s="95"/>
      <c r="G4126" s="95"/>
      <c r="I4126" s="95"/>
      <c r="L4126" s="95"/>
    </row>
    <row r="4127" spans="4:12">
      <c r="D4127" s="95"/>
      <c r="E4127" s="95"/>
      <c r="G4127" s="95"/>
      <c r="I4127" s="95"/>
      <c r="L4127" s="95"/>
    </row>
    <row r="4128" spans="4:12">
      <c r="D4128" s="95"/>
      <c r="E4128" s="95"/>
      <c r="G4128" s="95"/>
      <c r="I4128" s="95"/>
      <c r="L4128" s="95"/>
    </row>
    <row r="4129" spans="4:12">
      <c r="D4129" s="95"/>
      <c r="E4129" s="95"/>
      <c r="G4129" s="95"/>
      <c r="I4129" s="95"/>
      <c r="L4129" s="95"/>
    </row>
    <row r="4130" spans="4:12">
      <c r="D4130" s="95"/>
      <c r="E4130" s="95"/>
      <c r="G4130" s="95"/>
      <c r="I4130" s="95"/>
      <c r="L4130" s="95"/>
    </row>
    <row r="4131" spans="4:12">
      <c r="D4131" s="95"/>
      <c r="E4131" s="95"/>
      <c r="G4131" s="95"/>
      <c r="I4131" s="95"/>
      <c r="L4131" s="95"/>
    </row>
    <row r="4132" spans="4:12">
      <c r="D4132" s="95"/>
      <c r="E4132" s="95"/>
      <c r="G4132" s="95"/>
      <c r="I4132" s="95"/>
      <c r="L4132" s="95"/>
    </row>
    <row r="4133" spans="4:12">
      <c r="D4133" s="95"/>
      <c r="E4133" s="95"/>
      <c r="G4133" s="95"/>
      <c r="I4133" s="95"/>
      <c r="L4133" s="95"/>
    </row>
    <row r="4134" spans="4:12">
      <c r="D4134" s="95"/>
      <c r="E4134" s="95"/>
      <c r="G4134" s="95"/>
      <c r="I4134" s="95"/>
      <c r="L4134" s="95"/>
    </row>
    <row r="4135" spans="4:12">
      <c r="D4135" s="95"/>
      <c r="E4135" s="95"/>
      <c r="G4135" s="95"/>
      <c r="I4135" s="95"/>
      <c r="L4135" s="95"/>
    </row>
    <row r="4136" spans="4:12">
      <c r="D4136" s="95"/>
      <c r="E4136" s="95"/>
      <c r="G4136" s="95"/>
      <c r="I4136" s="95"/>
      <c r="L4136" s="95"/>
    </row>
    <row r="4137" spans="4:12">
      <c r="D4137" s="95"/>
      <c r="E4137" s="95"/>
      <c r="G4137" s="95"/>
      <c r="I4137" s="95"/>
      <c r="L4137" s="95"/>
    </row>
    <row r="4138" spans="4:12">
      <c r="D4138" s="95"/>
      <c r="E4138" s="95"/>
      <c r="G4138" s="95"/>
      <c r="I4138" s="95"/>
      <c r="L4138" s="95"/>
    </row>
    <row r="4139" spans="4:12">
      <c r="D4139" s="95"/>
      <c r="E4139" s="95"/>
      <c r="G4139" s="95"/>
      <c r="I4139" s="95"/>
      <c r="L4139" s="95"/>
    </row>
    <row r="4140" spans="4:12">
      <c r="D4140" s="95"/>
      <c r="E4140" s="95"/>
      <c r="G4140" s="95"/>
      <c r="I4140" s="95"/>
      <c r="L4140" s="95"/>
    </row>
    <row r="4141" spans="4:12">
      <c r="D4141" s="95"/>
      <c r="E4141" s="95"/>
      <c r="G4141" s="95"/>
      <c r="I4141" s="95"/>
      <c r="L4141" s="95"/>
    </row>
    <row r="4142" spans="4:12">
      <c r="D4142" s="95"/>
      <c r="E4142" s="95"/>
      <c r="G4142" s="95"/>
      <c r="I4142" s="95"/>
      <c r="L4142" s="95"/>
    </row>
    <row r="4143" spans="4:12">
      <c r="D4143" s="95"/>
      <c r="E4143" s="95"/>
      <c r="G4143" s="95"/>
      <c r="I4143" s="95"/>
      <c r="L4143" s="95"/>
    </row>
    <row r="4144" spans="4:12">
      <c r="D4144" s="95"/>
      <c r="E4144" s="95"/>
      <c r="G4144" s="95"/>
      <c r="I4144" s="95"/>
      <c r="L4144" s="95"/>
    </row>
    <row r="4145" spans="4:12">
      <c r="D4145" s="95"/>
      <c r="E4145" s="95"/>
      <c r="G4145" s="95"/>
      <c r="I4145" s="95"/>
      <c r="L4145" s="95"/>
    </row>
    <row r="4146" spans="4:12">
      <c r="D4146" s="95"/>
      <c r="E4146" s="95"/>
      <c r="G4146" s="95"/>
      <c r="I4146" s="95"/>
      <c r="L4146" s="95"/>
    </row>
    <row r="4147" spans="4:12">
      <c r="D4147" s="95"/>
      <c r="E4147" s="95"/>
      <c r="G4147" s="95"/>
      <c r="I4147" s="95"/>
      <c r="L4147" s="95"/>
    </row>
    <row r="4148" spans="4:12">
      <c r="D4148" s="95"/>
      <c r="E4148" s="95"/>
      <c r="G4148" s="95"/>
      <c r="I4148" s="95"/>
      <c r="L4148" s="95"/>
    </row>
    <row r="4149" spans="4:12">
      <c r="D4149" s="95"/>
      <c r="E4149" s="95"/>
      <c r="G4149" s="95"/>
      <c r="I4149" s="95"/>
      <c r="L4149" s="95"/>
    </row>
    <row r="4150" spans="4:12">
      <c r="D4150" s="95"/>
      <c r="E4150" s="95"/>
      <c r="G4150" s="95"/>
      <c r="I4150" s="95"/>
      <c r="L4150" s="95"/>
    </row>
    <row r="4151" spans="4:12">
      <c r="D4151" s="95"/>
      <c r="E4151" s="95"/>
      <c r="G4151" s="95"/>
      <c r="I4151" s="95"/>
      <c r="L4151" s="95"/>
    </row>
    <row r="4152" spans="4:12">
      <c r="D4152" s="95"/>
      <c r="E4152" s="95"/>
      <c r="G4152" s="95"/>
      <c r="I4152" s="95"/>
      <c r="L4152" s="95"/>
    </row>
    <row r="4153" spans="4:12">
      <c r="D4153" s="95"/>
      <c r="E4153" s="95"/>
      <c r="G4153" s="95"/>
      <c r="I4153" s="95"/>
      <c r="L4153" s="95"/>
    </row>
    <row r="4154" spans="4:12">
      <c r="D4154" s="95"/>
      <c r="E4154" s="95"/>
      <c r="G4154" s="95"/>
      <c r="I4154" s="95"/>
      <c r="L4154" s="95"/>
    </row>
    <row r="4155" spans="4:12">
      <c r="D4155" s="95"/>
      <c r="E4155" s="95"/>
      <c r="G4155" s="95"/>
      <c r="I4155" s="95"/>
      <c r="L4155" s="95"/>
    </row>
    <row r="4156" spans="4:12">
      <c r="D4156" s="95"/>
      <c r="E4156" s="95"/>
      <c r="G4156" s="95"/>
      <c r="I4156" s="95"/>
      <c r="L4156" s="95"/>
    </row>
    <row r="4157" spans="4:12">
      <c r="D4157" s="95"/>
      <c r="E4157" s="95"/>
      <c r="G4157" s="95"/>
      <c r="I4157" s="95"/>
      <c r="L4157" s="95"/>
    </row>
    <row r="4158" spans="4:12">
      <c r="D4158" s="95"/>
      <c r="E4158" s="95"/>
      <c r="G4158" s="95"/>
      <c r="I4158" s="95"/>
      <c r="L4158" s="95"/>
    </row>
    <row r="4159" spans="4:12">
      <c r="D4159" s="95"/>
      <c r="E4159" s="95"/>
      <c r="G4159" s="95"/>
      <c r="I4159" s="95"/>
      <c r="L4159" s="95"/>
    </row>
    <row r="4160" spans="4:12">
      <c r="D4160" s="95"/>
      <c r="E4160" s="95"/>
      <c r="G4160" s="95"/>
      <c r="I4160" s="95"/>
      <c r="L4160" s="95"/>
    </row>
    <row r="4161" spans="4:12">
      <c r="D4161" s="95"/>
      <c r="E4161" s="95"/>
      <c r="G4161" s="95"/>
      <c r="I4161" s="95"/>
      <c r="L4161" s="95"/>
    </row>
    <row r="4162" spans="4:12">
      <c r="D4162" s="95"/>
      <c r="E4162" s="95"/>
      <c r="G4162" s="95"/>
      <c r="I4162" s="95"/>
      <c r="L4162" s="95"/>
    </row>
    <row r="4163" spans="4:12">
      <c r="D4163" s="95"/>
      <c r="E4163" s="95"/>
      <c r="G4163" s="95"/>
      <c r="I4163" s="95"/>
      <c r="L4163" s="95"/>
    </row>
    <row r="4164" spans="4:12">
      <c r="D4164" s="95"/>
      <c r="E4164" s="95"/>
      <c r="G4164" s="95"/>
      <c r="I4164" s="95"/>
      <c r="L4164" s="95"/>
    </row>
    <row r="4165" spans="4:12">
      <c r="D4165" s="95"/>
      <c r="E4165" s="95"/>
      <c r="G4165" s="95"/>
      <c r="I4165" s="95"/>
      <c r="L4165" s="95"/>
    </row>
    <row r="4166" spans="4:12">
      <c r="D4166" s="95"/>
      <c r="E4166" s="95"/>
      <c r="G4166" s="95"/>
      <c r="I4166" s="95"/>
      <c r="L4166" s="95"/>
    </row>
    <row r="4167" spans="4:12">
      <c r="D4167" s="95"/>
      <c r="E4167" s="95"/>
      <c r="G4167" s="95"/>
      <c r="I4167" s="95"/>
      <c r="L4167" s="95"/>
    </row>
    <row r="4168" spans="4:12">
      <c r="D4168" s="95"/>
      <c r="E4168" s="95"/>
      <c r="G4168" s="95"/>
      <c r="I4168" s="95"/>
      <c r="L4168" s="95"/>
    </row>
    <row r="4169" spans="4:12">
      <c r="D4169" s="95"/>
      <c r="E4169" s="95"/>
      <c r="G4169" s="95"/>
      <c r="I4169" s="95"/>
      <c r="L4169" s="95"/>
    </row>
    <row r="4170" spans="4:12">
      <c r="D4170" s="95"/>
      <c r="E4170" s="95"/>
      <c r="G4170" s="95"/>
      <c r="I4170" s="95"/>
      <c r="L4170" s="95"/>
    </row>
    <row r="4171" spans="4:12">
      <c r="D4171" s="95"/>
      <c r="E4171" s="95"/>
      <c r="G4171" s="95"/>
      <c r="I4171" s="95"/>
      <c r="L4171" s="95"/>
    </row>
    <row r="4172" spans="4:12">
      <c r="D4172" s="95"/>
      <c r="E4172" s="95"/>
      <c r="G4172" s="95"/>
      <c r="I4172" s="95"/>
      <c r="L4172" s="95"/>
    </row>
    <row r="4173" spans="4:12">
      <c r="D4173" s="95"/>
      <c r="E4173" s="95"/>
      <c r="G4173" s="95"/>
      <c r="I4173" s="95"/>
      <c r="L4173" s="95"/>
    </row>
    <row r="4174" spans="4:12">
      <c r="D4174" s="95"/>
      <c r="E4174" s="95"/>
      <c r="G4174" s="95"/>
      <c r="I4174" s="95"/>
      <c r="L4174" s="95"/>
    </row>
    <row r="4175" spans="4:12">
      <c r="D4175" s="95"/>
      <c r="E4175" s="95"/>
      <c r="G4175" s="95"/>
      <c r="I4175" s="95"/>
      <c r="L4175" s="95"/>
    </row>
    <row r="4176" spans="4:12">
      <c r="D4176" s="95"/>
      <c r="E4176" s="95"/>
      <c r="G4176" s="95"/>
      <c r="I4176" s="95"/>
      <c r="L4176" s="95"/>
    </row>
    <row r="4177" spans="4:12">
      <c r="D4177" s="95"/>
      <c r="E4177" s="95"/>
      <c r="G4177" s="95"/>
      <c r="I4177" s="95"/>
      <c r="L4177" s="95"/>
    </row>
    <row r="4178" spans="4:12">
      <c r="D4178" s="95"/>
      <c r="E4178" s="95"/>
      <c r="G4178" s="95"/>
      <c r="I4178" s="95"/>
      <c r="L4178" s="95"/>
    </row>
    <row r="4179" spans="4:12">
      <c r="D4179" s="95"/>
      <c r="E4179" s="95"/>
      <c r="G4179" s="95"/>
      <c r="I4179" s="95"/>
      <c r="L4179" s="95"/>
    </row>
    <row r="4180" spans="4:12">
      <c r="D4180" s="95"/>
      <c r="E4180" s="95"/>
      <c r="G4180" s="95"/>
      <c r="I4180" s="95"/>
      <c r="L4180" s="95"/>
    </row>
    <row r="4181" spans="4:12">
      <c r="D4181" s="95"/>
      <c r="E4181" s="95"/>
      <c r="G4181" s="95"/>
      <c r="I4181" s="95"/>
      <c r="L4181" s="95"/>
    </row>
    <row r="4182" spans="4:12">
      <c r="D4182" s="95"/>
      <c r="E4182" s="95"/>
      <c r="G4182" s="95"/>
      <c r="I4182" s="95"/>
      <c r="L4182" s="95"/>
    </row>
    <row r="4183" spans="4:12">
      <c r="D4183" s="95"/>
      <c r="E4183" s="95"/>
      <c r="G4183" s="95"/>
      <c r="I4183" s="95"/>
      <c r="L4183" s="95"/>
    </row>
    <row r="4184" spans="4:12">
      <c r="D4184" s="95"/>
      <c r="E4184" s="95"/>
      <c r="G4184" s="95"/>
      <c r="I4184" s="95"/>
      <c r="L4184" s="95"/>
    </row>
    <row r="4185" spans="4:12">
      <c r="D4185" s="95"/>
      <c r="E4185" s="95"/>
      <c r="G4185" s="95"/>
      <c r="I4185" s="95"/>
      <c r="L4185" s="95"/>
    </row>
    <row r="4186" spans="4:12">
      <c r="D4186" s="95"/>
      <c r="E4186" s="95"/>
      <c r="G4186" s="95"/>
      <c r="I4186" s="95"/>
      <c r="L4186" s="95"/>
    </row>
    <row r="4187" spans="4:12">
      <c r="D4187" s="95"/>
      <c r="E4187" s="95"/>
      <c r="G4187" s="95"/>
      <c r="I4187" s="95"/>
      <c r="L4187" s="95"/>
    </row>
    <row r="4188" spans="4:12">
      <c r="D4188" s="95"/>
      <c r="E4188" s="95"/>
      <c r="G4188" s="95"/>
      <c r="I4188" s="95"/>
      <c r="L4188" s="95"/>
    </row>
    <row r="4189" spans="4:12">
      <c r="D4189" s="95"/>
      <c r="E4189" s="95"/>
      <c r="G4189" s="95"/>
      <c r="I4189" s="95"/>
      <c r="L4189" s="95"/>
    </row>
    <row r="4190" spans="4:12">
      <c r="D4190" s="95"/>
      <c r="E4190" s="95"/>
      <c r="G4190" s="95"/>
      <c r="I4190" s="95"/>
      <c r="L4190" s="95"/>
    </row>
    <row r="4191" spans="4:12">
      <c r="D4191" s="95"/>
      <c r="E4191" s="95"/>
      <c r="G4191" s="95"/>
      <c r="I4191" s="95"/>
      <c r="L4191" s="95"/>
    </row>
    <row r="4192" spans="4:12">
      <c r="D4192" s="95"/>
      <c r="E4192" s="95"/>
      <c r="G4192" s="95"/>
      <c r="I4192" s="95"/>
      <c r="L4192" s="95"/>
    </row>
    <row r="4193" spans="4:12">
      <c r="D4193" s="95"/>
      <c r="E4193" s="95"/>
      <c r="G4193" s="95"/>
      <c r="I4193" s="95"/>
      <c r="L4193" s="95"/>
    </row>
    <row r="4194" spans="4:12">
      <c r="D4194" s="95"/>
      <c r="E4194" s="95"/>
      <c r="G4194" s="95"/>
      <c r="I4194" s="95"/>
      <c r="L4194" s="95"/>
    </row>
    <row r="4195" spans="4:12">
      <c r="D4195" s="95"/>
      <c r="E4195" s="95"/>
      <c r="G4195" s="95"/>
      <c r="I4195" s="95"/>
      <c r="L4195" s="95"/>
    </row>
    <row r="4196" spans="4:12">
      <c r="D4196" s="95"/>
      <c r="E4196" s="95"/>
      <c r="G4196" s="95"/>
      <c r="I4196" s="95"/>
      <c r="L4196" s="95"/>
    </row>
    <row r="4197" spans="4:12">
      <c r="D4197" s="95"/>
      <c r="E4197" s="95"/>
      <c r="G4197" s="95"/>
      <c r="I4197" s="95"/>
      <c r="L4197" s="95"/>
    </row>
    <row r="4198" spans="4:12">
      <c r="D4198" s="95"/>
      <c r="E4198" s="95"/>
      <c r="G4198" s="95"/>
      <c r="I4198" s="95"/>
      <c r="L4198" s="95"/>
    </row>
    <row r="4199" spans="4:12">
      <c r="D4199" s="95"/>
      <c r="E4199" s="95"/>
      <c r="G4199" s="95"/>
      <c r="I4199" s="95"/>
      <c r="L4199" s="95"/>
    </row>
    <row r="4200" spans="4:12">
      <c r="D4200" s="95"/>
      <c r="E4200" s="95"/>
      <c r="G4200" s="95"/>
      <c r="I4200" s="95"/>
      <c r="L4200" s="95"/>
    </row>
    <row r="4201" spans="4:12">
      <c r="D4201" s="95"/>
      <c r="E4201" s="95"/>
      <c r="G4201" s="95"/>
      <c r="I4201" s="95"/>
      <c r="L4201" s="95"/>
    </row>
    <row r="4202" spans="4:12">
      <c r="D4202" s="95"/>
      <c r="E4202" s="95"/>
      <c r="G4202" s="95"/>
      <c r="I4202" s="95"/>
      <c r="L4202" s="95"/>
    </row>
    <row r="4203" spans="4:12">
      <c r="D4203" s="95"/>
      <c r="E4203" s="95"/>
      <c r="G4203" s="95"/>
      <c r="I4203" s="95"/>
      <c r="L4203" s="95"/>
    </row>
    <row r="4204" spans="4:12">
      <c r="D4204" s="95"/>
      <c r="E4204" s="95"/>
      <c r="G4204" s="95"/>
      <c r="I4204" s="95"/>
      <c r="L4204" s="95"/>
    </row>
    <row r="4205" spans="4:12">
      <c r="D4205" s="95"/>
      <c r="E4205" s="95"/>
      <c r="G4205" s="95"/>
      <c r="I4205" s="95"/>
      <c r="L4205" s="95"/>
    </row>
    <row r="4206" spans="4:12">
      <c r="D4206" s="95"/>
      <c r="E4206" s="95"/>
      <c r="G4206" s="95"/>
      <c r="I4206" s="95"/>
      <c r="L4206" s="95"/>
    </row>
    <row r="4207" spans="4:12">
      <c r="D4207" s="95"/>
      <c r="E4207" s="95"/>
      <c r="G4207" s="95"/>
      <c r="I4207" s="95"/>
      <c r="L4207" s="95"/>
    </row>
    <row r="4208" spans="4:12">
      <c r="D4208" s="95"/>
      <c r="E4208" s="95"/>
      <c r="G4208" s="95"/>
      <c r="I4208" s="95"/>
      <c r="L4208" s="95"/>
    </row>
    <row r="4209" spans="4:12">
      <c r="D4209" s="95"/>
      <c r="E4209" s="95"/>
      <c r="G4209" s="95"/>
      <c r="I4209" s="95"/>
      <c r="L4209" s="95"/>
    </row>
    <row r="4210" spans="4:12">
      <c r="D4210" s="95"/>
      <c r="E4210" s="95"/>
      <c r="G4210" s="95"/>
      <c r="I4210" s="95"/>
      <c r="L4210" s="95"/>
    </row>
    <row r="4211" spans="4:12">
      <c r="D4211" s="95"/>
      <c r="E4211" s="95"/>
      <c r="G4211" s="95"/>
      <c r="I4211" s="95"/>
      <c r="L4211" s="95"/>
    </row>
    <row r="4212" spans="4:12">
      <c r="D4212" s="95"/>
      <c r="E4212" s="95"/>
      <c r="G4212" s="95"/>
      <c r="I4212" s="95"/>
      <c r="L4212" s="95"/>
    </row>
    <row r="4213" spans="4:12">
      <c r="D4213" s="95"/>
      <c r="E4213" s="95"/>
      <c r="G4213" s="95"/>
      <c r="I4213" s="95"/>
      <c r="L4213" s="95"/>
    </row>
    <row r="4214" spans="4:12">
      <c r="D4214" s="95"/>
      <c r="E4214" s="95"/>
      <c r="G4214" s="95"/>
      <c r="I4214" s="95"/>
      <c r="L4214" s="95"/>
    </row>
    <row r="4215" spans="4:12">
      <c r="D4215" s="95"/>
      <c r="E4215" s="95"/>
      <c r="G4215" s="95"/>
      <c r="I4215" s="95"/>
      <c r="L4215" s="95"/>
    </row>
    <row r="4216" spans="4:12">
      <c r="D4216" s="95"/>
      <c r="E4216" s="95"/>
      <c r="G4216" s="95"/>
      <c r="I4216" s="95"/>
      <c r="L4216" s="95"/>
    </row>
    <row r="4217" spans="4:12">
      <c r="D4217" s="95"/>
      <c r="E4217" s="95"/>
      <c r="G4217" s="95"/>
      <c r="I4217" s="95"/>
      <c r="L4217" s="95"/>
    </row>
    <row r="4218" spans="4:12">
      <c r="D4218" s="95"/>
      <c r="E4218" s="95"/>
      <c r="G4218" s="95"/>
      <c r="I4218" s="95"/>
      <c r="L4218" s="95"/>
    </row>
    <row r="4219" spans="4:12">
      <c r="D4219" s="95"/>
      <c r="E4219" s="95"/>
      <c r="G4219" s="95"/>
      <c r="I4219" s="95"/>
      <c r="L4219" s="95"/>
    </row>
    <row r="4220" spans="4:12">
      <c r="D4220" s="95"/>
      <c r="E4220" s="95"/>
      <c r="G4220" s="95"/>
      <c r="I4220" s="95"/>
      <c r="L4220" s="95"/>
    </row>
    <row r="4221" spans="4:12">
      <c r="D4221" s="95"/>
      <c r="E4221" s="95"/>
      <c r="G4221" s="95"/>
      <c r="I4221" s="95"/>
      <c r="L4221" s="95"/>
    </row>
    <row r="4222" spans="4:12">
      <c r="D4222" s="95"/>
      <c r="E4222" s="95"/>
      <c r="G4222" s="95"/>
      <c r="I4222" s="95"/>
      <c r="L4222" s="95"/>
    </row>
    <row r="4223" spans="4:12">
      <c r="D4223" s="95"/>
      <c r="E4223" s="95"/>
      <c r="G4223" s="95"/>
      <c r="I4223" s="95"/>
      <c r="L4223" s="95"/>
    </row>
    <row r="4224" spans="4:12">
      <c r="D4224" s="95"/>
      <c r="E4224" s="95"/>
      <c r="G4224" s="95"/>
      <c r="I4224" s="95"/>
      <c r="L4224" s="95"/>
    </row>
    <row r="4225" spans="4:12">
      <c r="D4225" s="95"/>
      <c r="E4225" s="95"/>
      <c r="G4225" s="95"/>
      <c r="I4225" s="95"/>
      <c r="L4225" s="95"/>
    </row>
    <row r="4226" spans="4:12">
      <c r="D4226" s="95"/>
      <c r="E4226" s="95"/>
      <c r="G4226" s="95"/>
      <c r="I4226" s="95"/>
      <c r="L4226" s="95"/>
    </row>
    <row r="4227" spans="4:12">
      <c r="D4227" s="95"/>
      <c r="E4227" s="95"/>
      <c r="G4227" s="95"/>
      <c r="I4227" s="95"/>
      <c r="L4227" s="95"/>
    </row>
    <row r="4228" spans="4:12">
      <c r="D4228" s="95"/>
      <c r="E4228" s="95"/>
      <c r="G4228" s="95"/>
      <c r="I4228" s="95"/>
      <c r="L4228" s="95"/>
    </row>
    <row r="4229" spans="4:12">
      <c r="D4229" s="95"/>
      <c r="E4229" s="95"/>
      <c r="G4229" s="95"/>
      <c r="I4229" s="95"/>
      <c r="L4229" s="95"/>
    </row>
    <row r="4230" spans="4:12">
      <c r="D4230" s="95"/>
      <c r="E4230" s="95"/>
      <c r="G4230" s="95"/>
      <c r="I4230" s="95"/>
      <c r="L4230" s="95"/>
    </row>
    <row r="4231" spans="4:12">
      <c r="D4231" s="95"/>
      <c r="E4231" s="95"/>
      <c r="G4231" s="95"/>
      <c r="I4231" s="95"/>
      <c r="L4231" s="95"/>
    </row>
    <row r="4232" spans="4:12">
      <c r="D4232" s="95"/>
      <c r="E4232" s="95"/>
      <c r="G4232" s="95"/>
      <c r="I4232" s="95"/>
      <c r="L4232" s="95"/>
    </row>
    <row r="4233" spans="4:12">
      <c r="D4233" s="95"/>
      <c r="E4233" s="95"/>
      <c r="G4233" s="95"/>
      <c r="I4233" s="95"/>
      <c r="L4233" s="95"/>
    </row>
    <row r="4234" spans="4:12">
      <c r="D4234" s="95"/>
      <c r="E4234" s="95"/>
      <c r="G4234" s="95"/>
      <c r="I4234" s="95"/>
      <c r="L4234" s="95"/>
    </row>
    <row r="4235" spans="4:12">
      <c r="D4235" s="95"/>
      <c r="E4235" s="95"/>
      <c r="G4235" s="95"/>
      <c r="I4235" s="95"/>
      <c r="L4235" s="95"/>
    </row>
    <row r="4236" spans="4:12">
      <c r="D4236" s="95"/>
      <c r="E4236" s="95"/>
      <c r="G4236" s="95"/>
      <c r="I4236" s="95"/>
      <c r="L4236" s="95"/>
    </row>
    <row r="4237" spans="4:12">
      <c r="D4237" s="95"/>
      <c r="E4237" s="95"/>
      <c r="G4237" s="95"/>
      <c r="I4237" s="95"/>
      <c r="L4237" s="95"/>
    </row>
    <row r="4238" spans="4:12">
      <c r="D4238" s="95"/>
      <c r="E4238" s="95"/>
      <c r="G4238" s="95"/>
      <c r="I4238" s="95"/>
      <c r="L4238" s="95"/>
    </row>
    <row r="4239" spans="4:12">
      <c r="D4239" s="95"/>
      <c r="E4239" s="95"/>
      <c r="G4239" s="95"/>
      <c r="I4239" s="95"/>
      <c r="L4239" s="95"/>
    </row>
    <row r="4240" spans="4:12">
      <c r="D4240" s="95"/>
      <c r="E4240" s="95"/>
      <c r="G4240" s="95"/>
      <c r="I4240" s="95"/>
      <c r="L4240" s="95"/>
    </row>
    <row r="4241" spans="4:12">
      <c r="D4241" s="95"/>
      <c r="E4241" s="95"/>
      <c r="G4241" s="95"/>
      <c r="I4241" s="95"/>
      <c r="L4241" s="95"/>
    </row>
    <row r="4242" spans="4:12">
      <c r="D4242" s="95"/>
      <c r="E4242" s="95"/>
      <c r="G4242" s="95"/>
      <c r="I4242" s="95"/>
      <c r="L4242" s="95"/>
    </row>
    <row r="4243" spans="4:12">
      <c r="D4243" s="95"/>
      <c r="E4243" s="95"/>
      <c r="G4243" s="95"/>
      <c r="I4243" s="95"/>
      <c r="L4243" s="95"/>
    </row>
    <row r="4244" spans="4:12">
      <c r="D4244" s="95"/>
      <c r="E4244" s="95"/>
      <c r="G4244" s="95"/>
      <c r="I4244" s="95"/>
      <c r="L4244" s="95"/>
    </row>
    <row r="4245" spans="4:12">
      <c r="D4245" s="95"/>
      <c r="E4245" s="95"/>
      <c r="G4245" s="95"/>
      <c r="I4245" s="95"/>
      <c r="L4245" s="95"/>
    </row>
    <row r="4246" spans="4:12">
      <c r="D4246" s="95"/>
      <c r="E4246" s="95"/>
      <c r="G4246" s="95"/>
      <c r="I4246" s="95"/>
      <c r="L4246" s="95"/>
    </row>
    <row r="4247" spans="4:12">
      <c r="D4247" s="95"/>
      <c r="E4247" s="95"/>
      <c r="G4247" s="95"/>
      <c r="I4247" s="95"/>
      <c r="L4247" s="95"/>
    </row>
    <row r="4248" spans="4:12">
      <c r="D4248" s="95"/>
      <c r="E4248" s="95"/>
      <c r="G4248" s="95"/>
      <c r="I4248" s="95"/>
      <c r="L4248" s="95"/>
    </row>
    <row r="4249" spans="4:12">
      <c r="D4249" s="95"/>
      <c r="E4249" s="95"/>
      <c r="G4249" s="95"/>
      <c r="I4249" s="95"/>
      <c r="L4249" s="95"/>
    </row>
    <row r="4250" spans="4:12">
      <c r="D4250" s="95"/>
      <c r="E4250" s="95"/>
      <c r="G4250" s="95"/>
      <c r="I4250" s="95"/>
      <c r="L4250" s="95"/>
    </row>
    <row r="4251" spans="4:12">
      <c r="D4251" s="95"/>
      <c r="E4251" s="95"/>
      <c r="G4251" s="95"/>
      <c r="I4251" s="95"/>
      <c r="L4251" s="95"/>
    </row>
    <row r="4252" spans="4:12">
      <c r="D4252" s="95"/>
      <c r="E4252" s="95"/>
      <c r="G4252" s="95"/>
      <c r="I4252" s="95"/>
      <c r="L4252" s="95"/>
    </row>
    <row r="4253" spans="4:12">
      <c r="D4253" s="95"/>
      <c r="E4253" s="95"/>
      <c r="G4253" s="95"/>
      <c r="I4253" s="95"/>
      <c r="L4253" s="95"/>
    </row>
    <row r="4254" spans="4:12">
      <c r="D4254" s="95"/>
      <c r="E4254" s="95"/>
      <c r="G4254" s="95"/>
      <c r="I4254" s="95"/>
      <c r="L4254" s="95"/>
    </row>
    <row r="4255" spans="4:12">
      <c r="D4255" s="95"/>
      <c r="E4255" s="95"/>
      <c r="G4255" s="95"/>
      <c r="I4255" s="95"/>
      <c r="L4255" s="95"/>
    </row>
    <row r="4256" spans="4:12">
      <c r="D4256" s="95"/>
      <c r="E4256" s="95"/>
      <c r="G4256" s="95"/>
      <c r="I4256" s="95"/>
      <c r="L4256" s="95"/>
    </row>
    <row r="4257" spans="4:12">
      <c r="D4257" s="95"/>
      <c r="E4257" s="95"/>
      <c r="G4257" s="95"/>
      <c r="I4257" s="95"/>
      <c r="L4257" s="95"/>
    </row>
    <row r="4258" spans="4:12">
      <c r="D4258" s="95"/>
      <c r="E4258" s="95"/>
      <c r="G4258" s="95"/>
      <c r="I4258" s="95"/>
      <c r="L4258" s="95"/>
    </row>
    <row r="4259" spans="4:12">
      <c r="D4259" s="95"/>
      <c r="E4259" s="95"/>
      <c r="G4259" s="95"/>
      <c r="I4259" s="95"/>
      <c r="L4259" s="95"/>
    </row>
    <row r="4260" spans="4:12">
      <c r="D4260" s="95"/>
      <c r="E4260" s="95"/>
      <c r="G4260" s="95"/>
      <c r="I4260" s="95"/>
      <c r="L4260" s="95"/>
    </row>
    <row r="4261" spans="4:12">
      <c r="D4261" s="95"/>
      <c r="E4261" s="95"/>
      <c r="G4261" s="95"/>
      <c r="I4261" s="95"/>
      <c r="L4261" s="95"/>
    </row>
    <row r="4262" spans="4:12">
      <c r="D4262" s="95"/>
      <c r="E4262" s="95"/>
      <c r="G4262" s="95"/>
      <c r="I4262" s="95"/>
      <c r="L4262" s="95"/>
    </row>
    <row r="4263" spans="4:12">
      <c r="D4263" s="95"/>
      <c r="E4263" s="95"/>
      <c r="G4263" s="95"/>
      <c r="I4263" s="95"/>
      <c r="L4263" s="95"/>
    </row>
    <row r="4264" spans="4:12">
      <c r="D4264" s="95"/>
      <c r="E4264" s="95"/>
      <c r="G4264" s="95"/>
      <c r="I4264" s="95"/>
      <c r="L4264" s="95"/>
    </row>
    <row r="4265" spans="4:12">
      <c r="D4265" s="95"/>
      <c r="E4265" s="95"/>
      <c r="G4265" s="95"/>
      <c r="I4265" s="95"/>
      <c r="L4265" s="95"/>
    </row>
    <row r="4266" spans="4:12">
      <c r="D4266" s="95"/>
      <c r="E4266" s="95"/>
      <c r="G4266" s="95"/>
      <c r="I4266" s="95"/>
      <c r="L4266" s="95"/>
    </row>
    <row r="4267" spans="4:12">
      <c r="D4267" s="95"/>
      <c r="E4267" s="95"/>
      <c r="G4267" s="95"/>
      <c r="I4267" s="95"/>
      <c r="L4267" s="95"/>
    </row>
    <row r="4268" spans="4:12">
      <c r="D4268" s="95"/>
      <c r="E4268" s="95"/>
      <c r="G4268" s="95"/>
      <c r="I4268" s="95"/>
      <c r="L4268" s="95"/>
    </row>
    <row r="4269" spans="4:12">
      <c r="D4269" s="95"/>
      <c r="E4269" s="95"/>
      <c r="G4269" s="95"/>
      <c r="I4269" s="95"/>
      <c r="L4269" s="95"/>
    </row>
    <row r="4270" spans="4:12">
      <c r="D4270" s="95"/>
      <c r="E4270" s="95"/>
      <c r="G4270" s="95"/>
      <c r="I4270" s="95"/>
      <c r="L4270" s="95"/>
    </row>
    <row r="4271" spans="4:12">
      <c r="D4271" s="95"/>
      <c r="E4271" s="95"/>
      <c r="G4271" s="95"/>
      <c r="I4271" s="95"/>
      <c r="L4271" s="95"/>
    </row>
    <row r="4272" spans="4:12">
      <c r="D4272" s="95"/>
      <c r="E4272" s="95"/>
      <c r="G4272" s="95"/>
      <c r="I4272" s="95"/>
      <c r="L4272" s="95"/>
    </row>
    <row r="4273" spans="4:12">
      <c r="D4273" s="95"/>
      <c r="E4273" s="95"/>
      <c r="G4273" s="95"/>
      <c r="I4273" s="95"/>
      <c r="L4273" s="95"/>
    </row>
    <row r="4274" spans="4:12">
      <c r="D4274" s="95"/>
      <c r="E4274" s="95"/>
      <c r="G4274" s="95"/>
      <c r="I4274" s="95"/>
      <c r="L4274" s="95"/>
    </row>
    <row r="4275" spans="4:12">
      <c r="D4275" s="95"/>
      <c r="E4275" s="95"/>
      <c r="G4275" s="95"/>
      <c r="I4275" s="95"/>
      <c r="L4275" s="95"/>
    </row>
    <row r="4276" spans="4:12">
      <c r="D4276" s="95"/>
      <c r="E4276" s="95"/>
      <c r="G4276" s="95"/>
      <c r="I4276" s="95"/>
      <c r="L4276" s="95"/>
    </row>
    <row r="4277" spans="4:12">
      <c r="D4277" s="95"/>
      <c r="E4277" s="95"/>
      <c r="G4277" s="95"/>
      <c r="I4277" s="95"/>
      <c r="L4277" s="95"/>
    </row>
    <row r="4278" spans="4:12">
      <c r="D4278" s="95"/>
      <c r="E4278" s="95"/>
      <c r="G4278" s="95"/>
      <c r="I4278" s="95"/>
      <c r="L4278" s="95"/>
    </row>
    <row r="4279" spans="4:12">
      <c r="D4279" s="95"/>
      <c r="E4279" s="95"/>
      <c r="G4279" s="95"/>
      <c r="I4279" s="95"/>
      <c r="L4279" s="95"/>
    </row>
    <row r="4280" spans="4:12">
      <c r="D4280" s="95"/>
      <c r="E4280" s="95"/>
      <c r="G4280" s="95"/>
      <c r="I4280" s="95"/>
      <c r="L4280" s="95"/>
    </row>
    <row r="4281" spans="4:12">
      <c r="D4281" s="95"/>
      <c r="E4281" s="95"/>
      <c r="G4281" s="95"/>
      <c r="I4281" s="95"/>
      <c r="L4281" s="95"/>
    </row>
    <row r="4282" spans="4:12">
      <c r="D4282" s="95"/>
      <c r="E4282" s="95"/>
      <c r="G4282" s="95"/>
      <c r="I4282" s="95"/>
      <c r="L4282" s="95"/>
    </row>
    <row r="4283" spans="4:12">
      <c r="D4283" s="95"/>
      <c r="E4283" s="95"/>
      <c r="G4283" s="95"/>
      <c r="I4283" s="95"/>
      <c r="L4283" s="95"/>
    </row>
    <row r="4284" spans="4:12">
      <c r="D4284" s="95"/>
      <c r="E4284" s="95"/>
      <c r="G4284" s="95"/>
      <c r="I4284" s="95"/>
      <c r="L4284" s="95"/>
    </row>
    <row r="4285" spans="4:12">
      <c r="D4285" s="95"/>
      <c r="E4285" s="95"/>
      <c r="G4285" s="95"/>
      <c r="I4285" s="95"/>
      <c r="L4285" s="95"/>
    </row>
    <row r="4286" spans="4:12">
      <c r="D4286" s="95"/>
      <c r="E4286" s="95"/>
      <c r="G4286" s="95"/>
      <c r="I4286" s="95"/>
      <c r="L4286" s="95"/>
    </row>
    <row r="4287" spans="4:12">
      <c r="D4287" s="95"/>
      <c r="E4287" s="95"/>
      <c r="G4287" s="95"/>
      <c r="I4287" s="95"/>
      <c r="L4287" s="95"/>
    </row>
    <row r="4288" spans="4:12">
      <c r="D4288" s="95"/>
      <c r="E4288" s="95"/>
      <c r="G4288" s="95"/>
      <c r="I4288" s="95"/>
      <c r="L4288" s="95"/>
    </row>
    <row r="4289" spans="4:12">
      <c r="D4289" s="95"/>
      <c r="E4289" s="95"/>
      <c r="G4289" s="95"/>
      <c r="I4289" s="95"/>
      <c r="L4289" s="95"/>
    </row>
    <row r="4290" spans="4:12">
      <c r="D4290" s="95"/>
      <c r="E4290" s="95"/>
      <c r="G4290" s="95"/>
      <c r="I4290" s="95"/>
      <c r="L4290" s="95"/>
    </row>
    <row r="4291" spans="4:12">
      <c r="D4291" s="95"/>
      <c r="E4291" s="95"/>
      <c r="G4291" s="95"/>
      <c r="I4291" s="95"/>
      <c r="L4291" s="95"/>
    </row>
    <row r="4292" spans="4:12">
      <c r="D4292" s="95"/>
      <c r="E4292" s="95"/>
      <c r="G4292" s="95"/>
      <c r="I4292" s="95"/>
      <c r="L4292" s="95"/>
    </row>
    <row r="4293" spans="4:12">
      <c r="D4293" s="95"/>
      <c r="E4293" s="95"/>
      <c r="G4293" s="95"/>
      <c r="I4293" s="95"/>
      <c r="L4293" s="95"/>
    </row>
    <row r="4294" spans="4:12">
      <c r="D4294" s="95"/>
      <c r="E4294" s="95"/>
      <c r="G4294" s="95"/>
      <c r="I4294" s="95"/>
      <c r="L4294" s="95"/>
    </row>
    <row r="4295" spans="4:12">
      <c r="D4295" s="95"/>
      <c r="E4295" s="95"/>
      <c r="G4295" s="95"/>
      <c r="I4295" s="95"/>
      <c r="L4295" s="95"/>
    </row>
    <row r="4296" spans="4:12">
      <c r="D4296" s="95"/>
      <c r="E4296" s="95"/>
      <c r="G4296" s="95"/>
      <c r="I4296" s="95"/>
      <c r="L4296" s="95"/>
    </row>
    <row r="4297" spans="4:12">
      <c r="D4297" s="95"/>
      <c r="E4297" s="95"/>
      <c r="G4297" s="95"/>
      <c r="I4297" s="95"/>
      <c r="L4297" s="95"/>
    </row>
    <row r="4298" spans="4:12">
      <c r="D4298" s="95"/>
      <c r="E4298" s="95"/>
      <c r="G4298" s="95"/>
      <c r="I4298" s="95"/>
      <c r="L4298" s="95"/>
    </row>
    <row r="4299" spans="4:12">
      <c r="D4299" s="95"/>
      <c r="E4299" s="95"/>
      <c r="G4299" s="95"/>
      <c r="I4299" s="95"/>
      <c r="L4299" s="95"/>
    </row>
    <row r="4300" spans="4:12">
      <c r="D4300" s="95"/>
      <c r="E4300" s="95"/>
      <c r="G4300" s="95"/>
      <c r="I4300" s="95"/>
      <c r="L4300" s="95"/>
    </row>
    <row r="4301" spans="4:12">
      <c r="D4301" s="95"/>
      <c r="E4301" s="95"/>
      <c r="G4301" s="95"/>
      <c r="I4301" s="95"/>
      <c r="L4301" s="95"/>
    </row>
    <row r="4302" spans="4:12">
      <c r="D4302" s="95"/>
      <c r="E4302" s="95"/>
      <c r="G4302" s="95"/>
      <c r="I4302" s="95"/>
      <c r="L4302" s="95"/>
    </row>
    <row r="4303" spans="4:12">
      <c r="D4303" s="95"/>
      <c r="E4303" s="95"/>
      <c r="G4303" s="95"/>
      <c r="I4303" s="95"/>
      <c r="L4303" s="95"/>
    </row>
    <row r="4304" spans="4:12">
      <c r="D4304" s="95"/>
      <c r="E4304" s="95"/>
      <c r="G4304" s="95"/>
      <c r="I4304" s="95"/>
      <c r="L4304" s="95"/>
    </row>
    <row r="4305" spans="4:12">
      <c r="D4305" s="95"/>
      <c r="E4305" s="95"/>
      <c r="G4305" s="95"/>
      <c r="I4305" s="95"/>
      <c r="L4305" s="95"/>
    </row>
    <row r="4306" spans="4:12">
      <c r="D4306" s="95"/>
      <c r="E4306" s="95"/>
      <c r="G4306" s="95"/>
      <c r="I4306" s="95"/>
      <c r="L4306" s="95"/>
    </row>
    <row r="4307" spans="4:12">
      <c r="D4307" s="95"/>
      <c r="E4307" s="95"/>
      <c r="G4307" s="95"/>
      <c r="I4307" s="95"/>
      <c r="L4307" s="95"/>
    </row>
    <row r="4308" spans="4:12">
      <c r="D4308" s="95"/>
      <c r="E4308" s="95"/>
      <c r="G4308" s="95"/>
      <c r="I4308" s="95"/>
      <c r="L4308" s="95"/>
    </row>
    <row r="4309" spans="4:12">
      <c r="D4309" s="95"/>
      <c r="E4309" s="95"/>
      <c r="G4309" s="95"/>
      <c r="I4309" s="95"/>
      <c r="L4309" s="95"/>
    </row>
    <row r="4310" spans="4:12">
      <c r="D4310" s="95"/>
      <c r="E4310" s="95"/>
      <c r="G4310" s="95"/>
      <c r="I4310" s="95"/>
      <c r="L4310" s="95"/>
    </row>
    <row r="4311" spans="4:12">
      <c r="D4311" s="95"/>
      <c r="E4311" s="95"/>
      <c r="G4311" s="95"/>
      <c r="I4311" s="95"/>
      <c r="L4311" s="95"/>
    </row>
    <row r="4312" spans="4:12">
      <c r="D4312" s="95"/>
      <c r="E4312" s="95"/>
      <c r="G4312" s="95"/>
      <c r="I4312" s="95"/>
      <c r="L4312" s="95"/>
    </row>
    <row r="4313" spans="4:12">
      <c r="D4313" s="95"/>
      <c r="E4313" s="95"/>
      <c r="G4313" s="95"/>
      <c r="I4313" s="95"/>
      <c r="L4313" s="95"/>
    </row>
    <row r="4314" spans="4:12">
      <c r="D4314" s="95"/>
      <c r="E4314" s="95"/>
      <c r="G4314" s="95"/>
      <c r="I4314" s="95"/>
      <c r="L4314" s="95"/>
    </row>
    <row r="4315" spans="4:12">
      <c r="D4315" s="95"/>
      <c r="E4315" s="95"/>
      <c r="G4315" s="95"/>
      <c r="I4315" s="95"/>
      <c r="L4315" s="95"/>
    </row>
    <row r="4316" spans="4:12">
      <c r="D4316" s="95"/>
      <c r="E4316" s="95"/>
      <c r="G4316" s="95"/>
      <c r="I4316" s="95"/>
      <c r="L4316" s="95"/>
    </row>
    <row r="4317" spans="4:12">
      <c r="D4317" s="95"/>
      <c r="E4317" s="95"/>
      <c r="G4317" s="95"/>
      <c r="I4317" s="95"/>
      <c r="L4317" s="95"/>
    </row>
    <row r="4318" spans="4:12">
      <c r="D4318" s="95"/>
      <c r="E4318" s="95"/>
      <c r="G4318" s="95"/>
      <c r="I4318" s="95"/>
      <c r="L4318" s="95"/>
    </row>
    <row r="4319" spans="4:12">
      <c r="D4319" s="95"/>
      <c r="E4319" s="95"/>
      <c r="G4319" s="95"/>
      <c r="I4319" s="95"/>
      <c r="L4319" s="95"/>
    </row>
    <row r="4320" spans="4:12">
      <c r="D4320" s="95"/>
      <c r="E4320" s="95"/>
      <c r="G4320" s="95"/>
      <c r="I4320" s="95"/>
      <c r="L4320" s="95"/>
    </row>
    <row r="4321" spans="4:12">
      <c r="D4321" s="95"/>
      <c r="E4321" s="95"/>
      <c r="G4321" s="95"/>
      <c r="I4321" s="95"/>
      <c r="L4321" s="95"/>
    </row>
    <row r="4322" spans="4:12">
      <c r="D4322" s="95"/>
      <c r="E4322" s="95"/>
      <c r="G4322" s="95"/>
      <c r="I4322" s="95"/>
      <c r="L4322" s="95"/>
    </row>
    <row r="4323" spans="4:12">
      <c r="D4323" s="95"/>
      <c r="E4323" s="95"/>
      <c r="G4323" s="95"/>
      <c r="I4323" s="95"/>
      <c r="L4323" s="95"/>
    </row>
    <row r="4324" spans="4:12">
      <c r="D4324" s="95"/>
      <c r="E4324" s="95"/>
      <c r="G4324" s="95"/>
      <c r="I4324" s="95"/>
      <c r="L4324" s="95"/>
    </row>
    <row r="4325" spans="4:12">
      <c r="D4325" s="95"/>
      <c r="E4325" s="95"/>
      <c r="G4325" s="95"/>
      <c r="I4325" s="95"/>
      <c r="L4325" s="95"/>
    </row>
    <row r="4326" spans="4:12">
      <c r="D4326" s="95"/>
      <c r="E4326" s="95"/>
      <c r="G4326" s="95"/>
      <c r="I4326" s="95"/>
      <c r="L4326" s="95"/>
    </row>
    <row r="4327" spans="4:12">
      <c r="D4327" s="95"/>
      <c r="E4327" s="95"/>
      <c r="G4327" s="95"/>
      <c r="I4327" s="95"/>
      <c r="L4327" s="95"/>
    </row>
    <row r="4328" spans="4:12">
      <c r="D4328" s="95"/>
      <c r="E4328" s="95"/>
      <c r="G4328" s="95"/>
      <c r="I4328" s="95"/>
      <c r="L4328" s="95"/>
    </row>
    <row r="4329" spans="4:12">
      <c r="D4329" s="95"/>
      <c r="E4329" s="95"/>
      <c r="G4329" s="95"/>
      <c r="I4329" s="95"/>
      <c r="L4329" s="95"/>
    </row>
    <row r="4330" spans="4:12">
      <c r="D4330" s="95"/>
      <c r="E4330" s="95"/>
      <c r="G4330" s="95"/>
      <c r="I4330" s="95"/>
      <c r="L4330" s="95"/>
    </row>
    <row r="4331" spans="4:12">
      <c r="D4331" s="95"/>
      <c r="E4331" s="95"/>
      <c r="G4331" s="95"/>
      <c r="I4331" s="95"/>
      <c r="L4331" s="95"/>
    </row>
    <row r="4332" spans="4:12">
      <c r="D4332" s="95"/>
      <c r="E4332" s="95"/>
      <c r="G4332" s="95"/>
      <c r="I4332" s="95"/>
      <c r="L4332" s="95"/>
    </row>
    <row r="4333" spans="4:12">
      <c r="D4333" s="95"/>
      <c r="E4333" s="95"/>
      <c r="G4333" s="95"/>
      <c r="I4333" s="95"/>
      <c r="L4333" s="95"/>
    </row>
    <row r="4334" spans="4:12">
      <c r="D4334" s="95"/>
      <c r="E4334" s="95"/>
      <c r="G4334" s="95"/>
      <c r="I4334" s="95"/>
      <c r="L4334" s="95"/>
    </row>
    <row r="4335" spans="4:12">
      <c r="D4335" s="95"/>
      <c r="E4335" s="95"/>
      <c r="G4335" s="95"/>
      <c r="I4335" s="95"/>
      <c r="L4335" s="95"/>
    </row>
    <row r="4336" spans="4:12">
      <c r="D4336" s="95"/>
      <c r="E4336" s="95"/>
      <c r="G4336" s="95"/>
      <c r="I4336" s="95"/>
      <c r="L4336" s="95"/>
    </row>
    <row r="4337" spans="4:12">
      <c r="D4337" s="95"/>
      <c r="E4337" s="95"/>
      <c r="G4337" s="95"/>
      <c r="I4337" s="95"/>
      <c r="L4337" s="95"/>
    </row>
    <row r="4338" spans="4:12">
      <c r="D4338" s="95"/>
      <c r="E4338" s="95"/>
      <c r="G4338" s="95"/>
      <c r="I4338" s="95"/>
      <c r="L4338" s="95"/>
    </row>
    <row r="4339" spans="4:12">
      <c r="D4339" s="95"/>
      <c r="E4339" s="95"/>
      <c r="G4339" s="95"/>
      <c r="I4339" s="95"/>
      <c r="L4339" s="95"/>
    </row>
    <row r="4340" spans="4:12">
      <c r="D4340" s="95"/>
      <c r="E4340" s="95"/>
      <c r="G4340" s="95"/>
      <c r="I4340" s="95"/>
      <c r="L4340" s="95"/>
    </row>
    <row r="4341" spans="4:12">
      <c r="D4341" s="95"/>
      <c r="E4341" s="95"/>
      <c r="G4341" s="95"/>
      <c r="I4341" s="95"/>
      <c r="L4341" s="95"/>
    </row>
    <row r="4342" spans="4:12">
      <c r="D4342" s="95"/>
      <c r="E4342" s="95"/>
      <c r="G4342" s="95"/>
      <c r="I4342" s="95"/>
      <c r="L4342" s="95"/>
    </row>
    <row r="4343" spans="4:12">
      <c r="D4343" s="95"/>
      <c r="E4343" s="95"/>
      <c r="G4343" s="95"/>
      <c r="I4343" s="95"/>
      <c r="L4343" s="95"/>
    </row>
    <row r="4344" spans="4:12">
      <c r="D4344" s="95"/>
      <c r="E4344" s="95"/>
      <c r="G4344" s="95"/>
      <c r="I4344" s="95"/>
      <c r="L4344" s="95"/>
    </row>
    <row r="4345" spans="4:12">
      <c r="D4345" s="95"/>
      <c r="E4345" s="95"/>
      <c r="G4345" s="95"/>
      <c r="I4345" s="95"/>
      <c r="L4345" s="95"/>
    </row>
    <row r="4346" spans="4:12">
      <c r="D4346" s="95"/>
      <c r="E4346" s="95"/>
      <c r="G4346" s="95"/>
      <c r="I4346" s="95"/>
      <c r="L4346" s="95"/>
    </row>
    <row r="4347" spans="4:12">
      <c r="D4347" s="95"/>
      <c r="E4347" s="95"/>
      <c r="G4347" s="95"/>
      <c r="I4347" s="95"/>
      <c r="L4347" s="95"/>
    </row>
    <row r="4348" spans="4:12">
      <c r="D4348" s="95"/>
      <c r="E4348" s="95"/>
      <c r="G4348" s="95"/>
      <c r="I4348" s="95"/>
      <c r="L4348" s="95"/>
    </row>
    <row r="4349" spans="4:12">
      <c r="D4349" s="95"/>
      <c r="E4349" s="95"/>
      <c r="G4349" s="95"/>
      <c r="I4349" s="95"/>
      <c r="L4349" s="95"/>
    </row>
    <row r="4350" spans="4:12">
      <c r="D4350" s="95"/>
      <c r="E4350" s="95"/>
      <c r="G4350" s="95"/>
      <c r="I4350" s="95"/>
      <c r="L4350" s="95"/>
    </row>
    <row r="4351" spans="4:12">
      <c r="D4351" s="95"/>
      <c r="E4351" s="95"/>
      <c r="G4351" s="95"/>
      <c r="I4351" s="95"/>
      <c r="L4351" s="95"/>
    </row>
    <row r="4352" spans="4:12">
      <c r="D4352" s="95"/>
      <c r="E4352" s="95"/>
      <c r="G4352" s="95"/>
      <c r="I4352" s="95"/>
      <c r="L4352" s="95"/>
    </row>
    <row r="4353" spans="4:12">
      <c r="D4353" s="95"/>
      <c r="E4353" s="95"/>
      <c r="G4353" s="95"/>
      <c r="I4353" s="95"/>
      <c r="L4353" s="95"/>
    </row>
    <row r="4354" spans="4:12">
      <c r="D4354" s="95"/>
      <c r="E4354" s="95"/>
      <c r="G4354" s="95"/>
      <c r="I4354" s="95"/>
      <c r="L4354" s="95"/>
    </row>
    <row r="4355" spans="4:12">
      <c r="D4355" s="95"/>
      <c r="E4355" s="95"/>
      <c r="G4355" s="95"/>
      <c r="I4355" s="95"/>
      <c r="L4355" s="95"/>
    </row>
    <row r="4356" spans="4:12">
      <c r="D4356" s="95"/>
      <c r="E4356" s="95"/>
      <c r="G4356" s="95"/>
      <c r="I4356" s="95"/>
      <c r="L4356" s="95"/>
    </row>
    <row r="4357" spans="4:12">
      <c r="D4357" s="95"/>
      <c r="E4357" s="95"/>
      <c r="G4357" s="95"/>
      <c r="I4357" s="95"/>
      <c r="L4357" s="95"/>
    </row>
    <row r="4358" spans="4:12">
      <c r="D4358" s="95"/>
      <c r="E4358" s="95"/>
      <c r="G4358" s="95"/>
      <c r="I4358" s="95"/>
      <c r="L4358" s="95"/>
    </row>
    <row r="4359" spans="4:12">
      <c r="D4359" s="95"/>
      <c r="E4359" s="95"/>
      <c r="G4359" s="95"/>
      <c r="I4359" s="95"/>
      <c r="L4359" s="95"/>
    </row>
    <row r="4360" spans="4:12">
      <c r="D4360" s="95"/>
      <c r="E4360" s="95"/>
      <c r="G4360" s="95"/>
      <c r="I4360" s="95"/>
      <c r="L4360" s="95"/>
    </row>
    <row r="4361" spans="4:12">
      <c r="D4361" s="95"/>
      <c r="E4361" s="95"/>
      <c r="G4361" s="95"/>
      <c r="I4361" s="95"/>
      <c r="L4361" s="95"/>
    </row>
    <row r="4362" spans="4:12">
      <c r="D4362" s="95"/>
      <c r="E4362" s="95"/>
      <c r="G4362" s="95"/>
      <c r="I4362" s="95"/>
      <c r="L4362" s="95"/>
    </row>
    <row r="4363" spans="4:12">
      <c r="D4363" s="95"/>
      <c r="E4363" s="95"/>
      <c r="G4363" s="95"/>
      <c r="I4363" s="95"/>
      <c r="L4363" s="95"/>
    </row>
    <row r="4364" spans="4:12">
      <c r="D4364" s="95"/>
      <c r="E4364" s="95"/>
      <c r="G4364" s="95"/>
      <c r="I4364" s="95"/>
      <c r="L4364" s="95"/>
    </row>
    <row r="4365" spans="4:12">
      <c r="D4365" s="95"/>
      <c r="E4365" s="95"/>
      <c r="G4365" s="95"/>
      <c r="I4365" s="95"/>
      <c r="L4365" s="95"/>
    </row>
    <row r="4366" spans="4:12">
      <c r="D4366" s="95"/>
      <c r="E4366" s="95"/>
      <c r="G4366" s="95"/>
      <c r="I4366" s="95"/>
      <c r="L4366" s="95"/>
    </row>
    <row r="4367" spans="4:12">
      <c r="D4367" s="95"/>
      <c r="E4367" s="95"/>
      <c r="G4367" s="95"/>
      <c r="I4367" s="95"/>
      <c r="L4367" s="95"/>
    </row>
    <row r="4368" spans="4:12">
      <c r="D4368" s="95"/>
      <c r="E4368" s="95"/>
      <c r="G4368" s="95"/>
      <c r="I4368" s="95"/>
      <c r="L4368" s="95"/>
    </row>
    <row r="4369" spans="4:12">
      <c r="D4369" s="95"/>
      <c r="E4369" s="95"/>
      <c r="G4369" s="95"/>
      <c r="I4369" s="95"/>
      <c r="L4369" s="95"/>
    </row>
    <row r="4370" spans="4:12">
      <c r="D4370" s="95"/>
      <c r="E4370" s="95"/>
      <c r="G4370" s="95"/>
      <c r="I4370" s="95"/>
      <c r="L4370" s="95"/>
    </row>
    <row r="4371" spans="4:12">
      <c r="D4371" s="95"/>
      <c r="E4371" s="95"/>
      <c r="G4371" s="95"/>
      <c r="I4371" s="95"/>
      <c r="L4371" s="95"/>
    </row>
    <row r="4372" spans="4:12">
      <c r="D4372" s="95"/>
      <c r="E4372" s="95"/>
      <c r="G4372" s="95"/>
      <c r="I4372" s="95"/>
      <c r="L4372" s="95"/>
    </row>
    <row r="4373" spans="4:12">
      <c r="D4373" s="95"/>
      <c r="E4373" s="95"/>
      <c r="G4373" s="95"/>
      <c r="I4373" s="95"/>
      <c r="L4373" s="95"/>
    </row>
    <row r="4374" spans="4:12">
      <c r="D4374" s="95"/>
      <c r="E4374" s="95"/>
      <c r="G4374" s="95"/>
      <c r="I4374" s="95"/>
      <c r="L4374" s="95"/>
    </row>
    <row r="4375" spans="4:12">
      <c r="D4375" s="95"/>
      <c r="E4375" s="95"/>
      <c r="G4375" s="95"/>
      <c r="I4375" s="95"/>
      <c r="L4375" s="95"/>
    </row>
    <row r="4376" spans="4:12">
      <c r="D4376" s="95"/>
      <c r="E4376" s="95"/>
      <c r="G4376" s="95"/>
      <c r="I4376" s="95"/>
      <c r="L4376" s="95"/>
    </row>
    <row r="4377" spans="4:12">
      <c r="D4377" s="95"/>
      <c r="E4377" s="95"/>
      <c r="G4377" s="95"/>
      <c r="I4377" s="95"/>
      <c r="L4377" s="95"/>
    </row>
    <row r="4378" spans="4:12">
      <c r="D4378" s="95"/>
      <c r="E4378" s="95"/>
      <c r="G4378" s="95"/>
      <c r="I4378" s="95"/>
      <c r="L4378" s="95"/>
    </row>
    <row r="4379" spans="4:12">
      <c r="D4379" s="95"/>
      <c r="E4379" s="95"/>
      <c r="G4379" s="95"/>
      <c r="I4379" s="95"/>
      <c r="L4379" s="95"/>
    </row>
    <row r="4380" spans="4:12">
      <c r="D4380" s="95"/>
      <c r="E4380" s="95"/>
      <c r="G4380" s="95"/>
      <c r="I4380" s="95"/>
      <c r="L4380" s="95"/>
    </row>
    <row r="4381" spans="4:12">
      <c r="D4381" s="95"/>
      <c r="E4381" s="95"/>
      <c r="G4381" s="95"/>
      <c r="I4381" s="95"/>
      <c r="L4381" s="95"/>
    </row>
    <row r="4382" spans="4:12">
      <c r="D4382" s="95"/>
      <c r="E4382" s="95"/>
      <c r="G4382" s="95"/>
      <c r="I4382" s="95"/>
      <c r="L4382" s="95"/>
    </row>
    <row r="4383" spans="4:12">
      <c r="D4383" s="95"/>
      <c r="E4383" s="95"/>
      <c r="G4383" s="95"/>
      <c r="I4383" s="95"/>
      <c r="L4383" s="95"/>
    </row>
    <row r="4384" spans="4:12">
      <c r="D4384" s="95"/>
      <c r="E4384" s="95"/>
      <c r="G4384" s="95"/>
      <c r="I4384" s="95"/>
      <c r="L4384" s="95"/>
    </row>
    <row r="4385" spans="4:12">
      <c r="D4385" s="95"/>
      <c r="E4385" s="95"/>
      <c r="G4385" s="95"/>
      <c r="I4385" s="95"/>
      <c r="L4385" s="95"/>
    </row>
    <row r="4386" spans="4:12">
      <c r="D4386" s="95"/>
      <c r="E4386" s="95"/>
      <c r="G4386" s="95"/>
      <c r="I4386" s="95"/>
      <c r="L4386" s="95"/>
    </row>
    <row r="4387" spans="4:12">
      <c r="D4387" s="95"/>
      <c r="E4387" s="95"/>
      <c r="G4387" s="95"/>
      <c r="I4387" s="95"/>
      <c r="L4387" s="95"/>
    </row>
    <row r="4388" spans="4:12">
      <c r="D4388" s="95"/>
      <c r="E4388" s="95"/>
      <c r="G4388" s="95"/>
      <c r="I4388" s="95"/>
      <c r="L4388" s="95"/>
    </row>
    <row r="4389" spans="4:12">
      <c r="D4389" s="95"/>
      <c r="E4389" s="95"/>
      <c r="G4389" s="95"/>
      <c r="I4389" s="95"/>
      <c r="L4389" s="95"/>
    </row>
    <row r="4390" spans="4:12">
      <c r="D4390" s="95"/>
      <c r="E4390" s="95"/>
      <c r="G4390" s="95"/>
      <c r="I4390" s="95"/>
      <c r="L4390" s="95"/>
    </row>
    <row r="4391" spans="4:12">
      <c r="D4391" s="95"/>
      <c r="E4391" s="95"/>
      <c r="G4391" s="95"/>
      <c r="I4391" s="95"/>
      <c r="L4391" s="95"/>
    </row>
    <row r="4392" spans="4:12">
      <c r="D4392" s="95"/>
      <c r="E4392" s="95"/>
      <c r="G4392" s="95"/>
      <c r="I4392" s="95"/>
      <c r="L4392" s="95"/>
    </row>
    <row r="4393" spans="4:12">
      <c r="D4393" s="95"/>
      <c r="E4393" s="95"/>
      <c r="G4393" s="95"/>
      <c r="I4393" s="95"/>
      <c r="L4393" s="95"/>
    </row>
    <row r="4394" spans="4:12">
      <c r="D4394" s="95"/>
      <c r="E4394" s="95"/>
      <c r="G4394" s="95"/>
      <c r="I4394" s="95"/>
      <c r="L4394" s="95"/>
    </row>
    <row r="4395" spans="4:12">
      <c r="D4395" s="95"/>
      <c r="E4395" s="95"/>
      <c r="G4395" s="95"/>
      <c r="I4395" s="95"/>
      <c r="L4395" s="95"/>
    </row>
    <row r="4396" spans="4:12">
      <c r="D4396" s="95"/>
      <c r="E4396" s="95"/>
      <c r="G4396" s="95"/>
      <c r="I4396" s="95"/>
      <c r="L4396" s="95"/>
    </row>
    <row r="4397" spans="4:12">
      <c r="D4397" s="95"/>
      <c r="E4397" s="95"/>
      <c r="G4397" s="95"/>
      <c r="I4397" s="95"/>
      <c r="L4397" s="95"/>
    </row>
    <row r="4398" spans="4:12">
      <c r="D4398" s="95"/>
      <c r="E4398" s="95"/>
      <c r="G4398" s="95"/>
      <c r="I4398" s="95"/>
      <c r="L4398" s="95"/>
    </row>
    <row r="4399" spans="4:12">
      <c r="D4399" s="95"/>
      <c r="E4399" s="95"/>
      <c r="G4399" s="95"/>
      <c r="I4399" s="95"/>
      <c r="L4399" s="95"/>
    </row>
    <row r="4400" spans="4:12">
      <c r="D4400" s="95"/>
      <c r="E4400" s="95"/>
      <c r="G4400" s="95"/>
      <c r="I4400" s="95"/>
      <c r="L4400" s="95"/>
    </row>
    <row r="4401" spans="4:12">
      <c r="D4401" s="95"/>
      <c r="E4401" s="95"/>
      <c r="G4401" s="95"/>
      <c r="I4401" s="95"/>
      <c r="L4401" s="95"/>
    </row>
    <row r="4402" spans="4:12">
      <c r="D4402" s="95"/>
      <c r="E4402" s="95"/>
      <c r="G4402" s="95"/>
      <c r="I4402" s="95"/>
      <c r="L4402" s="95"/>
    </row>
    <row r="4403" spans="4:12">
      <c r="D4403" s="95"/>
      <c r="E4403" s="95"/>
      <c r="G4403" s="95"/>
      <c r="I4403" s="95"/>
      <c r="L4403" s="95"/>
    </row>
    <row r="4404" spans="4:12">
      <c r="D4404" s="95"/>
      <c r="E4404" s="95"/>
      <c r="G4404" s="95"/>
      <c r="I4404" s="95"/>
      <c r="L4404" s="95"/>
    </row>
    <row r="4405" spans="4:12">
      <c r="D4405" s="95"/>
      <c r="E4405" s="95"/>
      <c r="G4405" s="95"/>
      <c r="I4405" s="95"/>
      <c r="L4405" s="95"/>
    </row>
    <row r="4406" spans="4:12">
      <c r="D4406" s="95"/>
      <c r="E4406" s="95"/>
      <c r="G4406" s="95"/>
      <c r="I4406" s="95"/>
      <c r="L4406" s="95"/>
    </row>
    <row r="4407" spans="4:12">
      <c r="D4407" s="95"/>
      <c r="E4407" s="95"/>
      <c r="G4407" s="95"/>
      <c r="I4407" s="95"/>
      <c r="L4407" s="95"/>
    </row>
    <row r="4408" spans="4:12">
      <c r="D4408" s="95"/>
      <c r="E4408" s="95"/>
      <c r="G4408" s="95"/>
      <c r="I4408" s="95"/>
      <c r="L4408" s="95"/>
    </row>
    <row r="4409" spans="4:12">
      <c r="D4409" s="95"/>
      <c r="E4409" s="95"/>
      <c r="G4409" s="95"/>
      <c r="I4409" s="95"/>
      <c r="L4409" s="95"/>
    </row>
    <row r="4410" spans="4:12">
      <c r="D4410" s="95"/>
      <c r="E4410" s="95"/>
      <c r="G4410" s="95"/>
      <c r="I4410" s="95"/>
      <c r="L4410" s="95"/>
    </row>
    <row r="4411" spans="4:12">
      <c r="D4411" s="95"/>
      <c r="E4411" s="95"/>
      <c r="G4411" s="95"/>
      <c r="I4411" s="95"/>
      <c r="L4411" s="95"/>
    </row>
    <row r="4412" spans="4:12">
      <c r="D4412" s="95"/>
      <c r="E4412" s="95"/>
      <c r="G4412" s="95"/>
      <c r="I4412" s="95"/>
      <c r="L4412" s="95"/>
    </row>
    <row r="4413" spans="4:12">
      <c r="D4413" s="95"/>
      <c r="E4413" s="95"/>
      <c r="G4413" s="95"/>
      <c r="I4413" s="95"/>
      <c r="L4413" s="95"/>
    </row>
    <row r="4414" spans="4:12">
      <c r="D4414" s="95"/>
      <c r="E4414" s="95"/>
      <c r="G4414" s="95"/>
      <c r="I4414" s="95"/>
      <c r="L4414" s="95"/>
    </row>
    <row r="4415" spans="4:12">
      <c r="D4415" s="95"/>
      <c r="E4415" s="95"/>
      <c r="G4415" s="95"/>
      <c r="I4415" s="95"/>
      <c r="L4415" s="95"/>
    </row>
    <row r="4416" spans="4:12">
      <c r="D4416" s="95"/>
      <c r="E4416" s="95"/>
      <c r="G4416" s="95"/>
      <c r="I4416" s="95"/>
      <c r="L4416" s="95"/>
    </row>
    <row r="4417" spans="4:12">
      <c r="D4417" s="95"/>
      <c r="E4417" s="95"/>
      <c r="G4417" s="95"/>
      <c r="I4417" s="95"/>
      <c r="L4417" s="95"/>
    </row>
    <row r="4418" spans="4:12">
      <c r="D4418" s="95"/>
      <c r="E4418" s="95"/>
      <c r="G4418" s="95"/>
      <c r="I4418" s="95"/>
      <c r="L4418" s="95"/>
    </row>
    <row r="4419" spans="4:12">
      <c r="D4419" s="95"/>
      <c r="E4419" s="95"/>
      <c r="G4419" s="95"/>
      <c r="I4419" s="95"/>
      <c r="L4419" s="95"/>
    </row>
    <row r="4420" spans="4:12">
      <c r="D4420" s="95"/>
      <c r="E4420" s="95"/>
      <c r="G4420" s="95"/>
      <c r="I4420" s="95"/>
      <c r="L4420" s="95"/>
    </row>
    <row r="4421" spans="4:12">
      <c r="D4421" s="95"/>
      <c r="E4421" s="95"/>
      <c r="G4421" s="95"/>
      <c r="I4421" s="95"/>
      <c r="L4421" s="95"/>
    </row>
    <row r="4422" spans="4:12">
      <c r="D4422" s="95"/>
      <c r="E4422" s="95"/>
      <c r="G4422" s="95"/>
      <c r="I4422" s="95"/>
      <c r="L4422" s="95"/>
    </row>
    <row r="4423" spans="4:12">
      <c r="D4423" s="95"/>
      <c r="E4423" s="95"/>
      <c r="G4423" s="95"/>
      <c r="I4423" s="95"/>
      <c r="L4423" s="95"/>
    </row>
    <row r="4424" spans="4:12">
      <c r="D4424" s="95"/>
      <c r="E4424" s="95"/>
      <c r="G4424" s="95"/>
      <c r="I4424" s="95"/>
      <c r="L4424" s="95"/>
    </row>
    <row r="4425" spans="4:12">
      <c r="D4425" s="95"/>
      <c r="E4425" s="95"/>
      <c r="G4425" s="95"/>
      <c r="I4425" s="95"/>
      <c r="L4425" s="95"/>
    </row>
    <row r="4426" spans="4:12">
      <c r="D4426" s="95"/>
      <c r="E4426" s="95"/>
      <c r="G4426" s="95"/>
      <c r="I4426" s="95"/>
      <c r="L4426" s="95"/>
    </row>
    <row r="4427" spans="4:12">
      <c r="D4427" s="95"/>
      <c r="E4427" s="95"/>
      <c r="G4427" s="95"/>
      <c r="I4427" s="95"/>
      <c r="L4427" s="95"/>
    </row>
    <row r="4428" spans="4:12">
      <c r="D4428" s="95"/>
      <c r="E4428" s="95"/>
      <c r="G4428" s="95"/>
      <c r="I4428" s="95"/>
      <c r="L4428" s="95"/>
    </row>
    <row r="4429" spans="4:12">
      <c r="D4429" s="95"/>
      <c r="E4429" s="95"/>
      <c r="G4429" s="95"/>
      <c r="I4429" s="95"/>
      <c r="L4429" s="95"/>
    </row>
    <row r="4430" spans="4:12">
      <c r="D4430" s="95"/>
      <c r="E4430" s="95"/>
      <c r="G4430" s="95"/>
      <c r="I4430" s="95"/>
      <c r="L4430" s="95"/>
    </row>
    <row r="4431" spans="4:12">
      <c r="D4431" s="95"/>
      <c r="E4431" s="95"/>
      <c r="G4431" s="95"/>
      <c r="I4431" s="95"/>
      <c r="L4431" s="95"/>
    </row>
    <row r="4432" spans="4:12">
      <c r="D4432" s="95"/>
      <c r="E4432" s="95"/>
      <c r="G4432" s="95"/>
      <c r="I4432" s="95"/>
      <c r="L4432" s="95"/>
    </row>
    <row r="4433" spans="4:12">
      <c r="D4433" s="95"/>
      <c r="E4433" s="95"/>
      <c r="G4433" s="95"/>
      <c r="I4433" s="95"/>
      <c r="L4433" s="95"/>
    </row>
    <row r="4434" spans="4:12">
      <c r="D4434" s="95"/>
      <c r="E4434" s="95"/>
      <c r="G4434" s="95"/>
      <c r="I4434" s="95"/>
      <c r="L4434" s="95"/>
    </row>
    <row r="4435" spans="4:12">
      <c r="D4435" s="95"/>
      <c r="E4435" s="95"/>
      <c r="G4435" s="95"/>
      <c r="I4435" s="95"/>
      <c r="L4435" s="95"/>
    </row>
    <row r="4436" spans="4:12">
      <c r="D4436" s="95"/>
      <c r="E4436" s="95"/>
      <c r="G4436" s="95"/>
      <c r="I4436" s="95"/>
      <c r="L4436" s="95"/>
    </row>
    <row r="4437" spans="4:12">
      <c r="D4437" s="95"/>
      <c r="E4437" s="95"/>
      <c r="G4437" s="95"/>
      <c r="I4437" s="95"/>
      <c r="L4437" s="95"/>
    </row>
    <row r="4438" spans="4:12">
      <c r="D4438" s="95"/>
      <c r="E4438" s="95"/>
      <c r="G4438" s="95"/>
      <c r="I4438" s="95"/>
      <c r="L4438" s="95"/>
    </row>
    <row r="4439" spans="4:12">
      <c r="D4439" s="95"/>
      <c r="E4439" s="95"/>
      <c r="G4439" s="95"/>
      <c r="I4439" s="95"/>
      <c r="L4439" s="95"/>
    </row>
    <row r="4440" spans="4:12">
      <c r="D4440" s="95"/>
      <c r="E4440" s="95"/>
      <c r="G4440" s="95"/>
      <c r="I4440" s="95"/>
      <c r="L4440" s="95"/>
    </row>
    <row r="4441" spans="4:12">
      <c r="D4441" s="95"/>
      <c r="E4441" s="95"/>
      <c r="G4441" s="95"/>
      <c r="I4441" s="95"/>
      <c r="L4441" s="95"/>
    </row>
    <row r="4442" spans="4:12">
      <c r="D4442" s="95"/>
      <c r="E4442" s="95"/>
      <c r="G4442" s="95"/>
      <c r="I4442" s="95"/>
      <c r="L4442" s="95"/>
    </row>
    <row r="4443" spans="4:12">
      <c r="D4443" s="95"/>
      <c r="E4443" s="95"/>
      <c r="G4443" s="95"/>
      <c r="I4443" s="95"/>
      <c r="L4443" s="95"/>
    </row>
    <row r="4444" spans="4:12">
      <c r="D4444" s="95"/>
      <c r="E4444" s="95"/>
      <c r="G4444" s="95"/>
      <c r="I4444" s="95"/>
      <c r="L4444" s="95"/>
    </row>
    <row r="4445" spans="4:12">
      <c r="D4445" s="95"/>
      <c r="E4445" s="95"/>
      <c r="G4445" s="95"/>
      <c r="I4445" s="95"/>
      <c r="L4445" s="95"/>
    </row>
    <row r="4446" spans="4:12">
      <c r="D4446" s="95"/>
      <c r="E4446" s="95"/>
      <c r="G4446" s="95"/>
      <c r="I4446" s="95"/>
      <c r="L4446" s="95"/>
    </row>
    <row r="4447" spans="4:12">
      <c r="D4447" s="95"/>
      <c r="E4447" s="95"/>
      <c r="G4447" s="95"/>
      <c r="I4447" s="95"/>
      <c r="L4447" s="95"/>
    </row>
    <row r="4448" spans="4:12">
      <c r="D4448" s="95"/>
      <c r="E4448" s="95"/>
      <c r="G4448" s="95"/>
      <c r="I4448" s="95"/>
      <c r="L4448" s="95"/>
    </row>
    <row r="4449" spans="4:12">
      <c r="D4449" s="95"/>
      <c r="E4449" s="95"/>
      <c r="G4449" s="95"/>
      <c r="I4449" s="95"/>
      <c r="L4449" s="95"/>
    </row>
    <row r="4450" spans="4:12">
      <c r="D4450" s="95"/>
      <c r="E4450" s="95"/>
      <c r="G4450" s="95"/>
      <c r="I4450" s="95"/>
      <c r="L4450" s="95"/>
    </row>
    <row r="4451" spans="4:12">
      <c r="D4451" s="95"/>
      <c r="E4451" s="95"/>
      <c r="G4451" s="95"/>
      <c r="I4451" s="95"/>
      <c r="L4451" s="95"/>
    </row>
    <row r="4452" spans="4:12">
      <c r="D4452" s="95"/>
      <c r="E4452" s="95"/>
      <c r="G4452" s="95"/>
      <c r="I4452" s="95"/>
      <c r="L4452" s="95"/>
    </row>
    <row r="4453" spans="4:12">
      <c r="D4453" s="95"/>
      <c r="E4453" s="95"/>
      <c r="G4453" s="95"/>
      <c r="I4453" s="95"/>
      <c r="L4453" s="95"/>
    </row>
    <row r="4454" spans="4:12">
      <c r="D4454" s="95"/>
      <c r="E4454" s="95"/>
      <c r="G4454" s="95"/>
      <c r="I4454" s="95"/>
      <c r="L4454" s="95"/>
    </row>
    <row r="4455" spans="4:12">
      <c r="D4455" s="95"/>
      <c r="E4455" s="95"/>
      <c r="G4455" s="95"/>
      <c r="I4455" s="95"/>
      <c r="L4455" s="95"/>
    </row>
    <row r="4456" spans="4:12">
      <c r="D4456" s="95"/>
      <c r="E4456" s="95"/>
      <c r="G4456" s="95"/>
      <c r="I4456" s="95"/>
      <c r="L4456" s="95"/>
    </row>
    <row r="4457" spans="4:12">
      <c r="D4457" s="95"/>
      <c r="E4457" s="95"/>
      <c r="G4457" s="95"/>
      <c r="I4457" s="95"/>
      <c r="L4457" s="95"/>
    </row>
    <row r="4458" spans="4:12">
      <c r="D4458" s="95"/>
      <c r="E4458" s="95"/>
      <c r="G4458" s="95"/>
      <c r="I4458" s="95"/>
      <c r="L4458" s="95"/>
    </row>
    <row r="4459" spans="4:12">
      <c r="D4459" s="95"/>
      <c r="E4459" s="95"/>
      <c r="G4459" s="95"/>
      <c r="I4459" s="95"/>
      <c r="L4459" s="95"/>
    </row>
    <row r="4460" spans="4:12">
      <c r="D4460" s="95"/>
      <c r="E4460" s="95"/>
      <c r="G4460" s="95"/>
      <c r="I4460" s="95"/>
      <c r="L4460" s="95"/>
    </row>
    <row r="4461" spans="4:12">
      <c r="D4461" s="95"/>
      <c r="E4461" s="95"/>
      <c r="G4461" s="95"/>
      <c r="I4461" s="95"/>
      <c r="L4461" s="95"/>
    </row>
    <row r="4462" spans="4:12">
      <c r="D4462" s="95"/>
      <c r="E4462" s="95"/>
      <c r="G4462" s="95"/>
      <c r="I4462" s="95"/>
      <c r="L4462" s="95"/>
    </row>
    <row r="4463" spans="4:12">
      <c r="D4463" s="95"/>
      <c r="E4463" s="95"/>
      <c r="G4463" s="95"/>
      <c r="I4463" s="95"/>
      <c r="L4463" s="95"/>
    </row>
    <row r="4464" spans="4:12">
      <c r="D4464" s="95"/>
      <c r="E4464" s="95"/>
      <c r="G4464" s="95"/>
      <c r="I4464" s="95"/>
      <c r="L4464" s="95"/>
    </row>
    <row r="4465" spans="4:12">
      <c r="D4465" s="95"/>
      <c r="E4465" s="95"/>
      <c r="G4465" s="95"/>
      <c r="I4465" s="95"/>
      <c r="L4465" s="95"/>
    </row>
    <row r="4466" spans="4:12">
      <c r="D4466" s="95"/>
      <c r="E4466" s="95"/>
      <c r="G4466" s="95"/>
      <c r="I4466" s="95"/>
      <c r="L4466" s="95"/>
    </row>
    <row r="4467" spans="4:12">
      <c r="D4467" s="95"/>
      <c r="E4467" s="95"/>
      <c r="G4467" s="95"/>
      <c r="I4467" s="95"/>
      <c r="L4467" s="95"/>
    </row>
    <row r="4468" spans="4:12">
      <c r="D4468" s="95"/>
      <c r="E4468" s="95"/>
      <c r="G4468" s="95"/>
      <c r="I4468" s="95"/>
      <c r="L4468" s="95"/>
    </row>
    <row r="4469" spans="4:12">
      <c r="D4469" s="95"/>
      <c r="E4469" s="95"/>
      <c r="G4469" s="95"/>
      <c r="I4469" s="95"/>
      <c r="L4469" s="95"/>
    </row>
    <row r="4470" spans="4:12">
      <c r="D4470" s="95"/>
      <c r="E4470" s="95"/>
      <c r="G4470" s="95"/>
      <c r="I4470" s="95"/>
      <c r="L4470" s="95"/>
    </row>
    <row r="4471" spans="4:12">
      <c r="D4471" s="95"/>
      <c r="E4471" s="95"/>
      <c r="G4471" s="95"/>
      <c r="I4471" s="95"/>
      <c r="L4471" s="95"/>
    </row>
    <row r="4472" spans="4:12">
      <c r="D4472" s="95"/>
      <c r="E4472" s="95"/>
      <c r="G4472" s="95"/>
      <c r="I4472" s="95"/>
      <c r="L4472" s="95"/>
    </row>
    <row r="4473" spans="4:12">
      <c r="D4473" s="95"/>
      <c r="E4473" s="95"/>
      <c r="G4473" s="95"/>
      <c r="I4473" s="95"/>
      <c r="L4473" s="95"/>
    </row>
    <row r="4474" spans="4:12">
      <c r="D4474" s="95"/>
      <c r="E4474" s="95"/>
      <c r="G4474" s="95"/>
      <c r="I4474" s="95"/>
      <c r="L4474" s="95"/>
    </row>
    <row r="4475" spans="4:12">
      <c r="D4475" s="95"/>
      <c r="E4475" s="95"/>
      <c r="G4475" s="95"/>
      <c r="I4475" s="95"/>
      <c r="L4475" s="95"/>
    </row>
    <row r="4476" spans="4:12">
      <c r="D4476" s="95"/>
      <c r="E4476" s="95"/>
      <c r="G4476" s="95"/>
      <c r="I4476" s="95"/>
      <c r="L4476" s="95"/>
    </row>
    <row r="4477" spans="4:12">
      <c r="D4477" s="95"/>
      <c r="E4477" s="95"/>
      <c r="G4477" s="95"/>
      <c r="I4477" s="95"/>
      <c r="L4477" s="95"/>
    </row>
    <row r="4478" spans="4:12">
      <c r="D4478" s="95"/>
      <c r="E4478" s="95"/>
      <c r="G4478" s="95"/>
      <c r="I4478" s="95"/>
      <c r="L4478" s="95"/>
    </row>
    <row r="4479" spans="4:12">
      <c r="D4479" s="95"/>
      <c r="E4479" s="95"/>
      <c r="G4479" s="95"/>
      <c r="I4479" s="95"/>
      <c r="L4479" s="95"/>
    </row>
    <row r="4480" spans="4:12">
      <c r="D4480" s="95"/>
      <c r="E4480" s="95"/>
      <c r="G4480" s="95"/>
      <c r="I4480" s="95"/>
      <c r="L4480" s="95"/>
    </row>
    <row r="4481" spans="4:12">
      <c r="D4481" s="95"/>
      <c r="E4481" s="95"/>
      <c r="G4481" s="95"/>
      <c r="I4481" s="95"/>
      <c r="L4481" s="95"/>
    </row>
    <row r="4482" spans="4:12">
      <c r="D4482" s="95"/>
      <c r="E4482" s="95"/>
      <c r="G4482" s="95"/>
      <c r="I4482" s="95"/>
      <c r="L4482" s="95"/>
    </row>
    <row r="4483" spans="4:12">
      <c r="D4483" s="95"/>
      <c r="E4483" s="95"/>
      <c r="G4483" s="95"/>
      <c r="I4483" s="95"/>
      <c r="L4483" s="95"/>
    </row>
    <row r="4484" spans="4:12">
      <c r="D4484" s="95"/>
      <c r="E4484" s="95"/>
      <c r="G4484" s="95"/>
      <c r="I4484" s="95"/>
      <c r="L4484" s="95"/>
    </row>
    <row r="4485" spans="4:12">
      <c r="D4485" s="95"/>
      <c r="E4485" s="95"/>
      <c r="G4485" s="95"/>
      <c r="I4485" s="95"/>
      <c r="L4485" s="95"/>
    </row>
    <row r="4486" spans="4:12">
      <c r="D4486" s="95"/>
      <c r="E4486" s="95"/>
      <c r="G4486" s="95"/>
      <c r="I4486" s="95"/>
      <c r="L4486" s="95"/>
    </row>
    <row r="4487" spans="4:12">
      <c r="D4487" s="95"/>
      <c r="E4487" s="95"/>
      <c r="G4487" s="95"/>
      <c r="I4487" s="95"/>
      <c r="L4487" s="95"/>
    </row>
    <row r="4488" spans="4:12">
      <c r="D4488" s="95"/>
      <c r="E4488" s="95"/>
      <c r="G4488" s="95"/>
      <c r="I4488" s="95"/>
      <c r="L4488" s="95"/>
    </row>
    <row r="4489" spans="4:12">
      <c r="D4489" s="95"/>
      <c r="E4489" s="95"/>
      <c r="G4489" s="95"/>
      <c r="I4489" s="95"/>
      <c r="L4489" s="95"/>
    </row>
    <row r="4490" spans="4:12">
      <c r="D4490" s="95"/>
      <c r="E4490" s="95"/>
      <c r="G4490" s="95"/>
      <c r="I4490" s="95"/>
      <c r="L4490" s="95"/>
    </row>
    <row r="4491" spans="4:12">
      <c r="D4491" s="95"/>
      <c r="E4491" s="95"/>
      <c r="G4491" s="95"/>
      <c r="I4491" s="95"/>
      <c r="L4491" s="95"/>
    </row>
    <row r="4492" spans="4:12">
      <c r="D4492" s="95"/>
      <c r="E4492" s="95"/>
      <c r="G4492" s="95"/>
      <c r="I4492" s="95"/>
      <c r="L4492" s="95"/>
    </row>
    <row r="4493" spans="4:12">
      <c r="D4493" s="95"/>
      <c r="E4493" s="95"/>
      <c r="G4493" s="95"/>
      <c r="I4493" s="95"/>
      <c r="L4493" s="95"/>
    </row>
    <row r="4494" spans="4:12">
      <c r="D4494" s="95"/>
      <c r="E4494" s="95"/>
      <c r="G4494" s="95"/>
      <c r="I4494" s="95"/>
      <c r="L4494" s="95"/>
    </row>
    <row r="4495" spans="4:12">
      <c r="D4495" s="95"/>
      <c r="E4495" s="95"/>
      <c r="G4495" s="95"/>
      <c r="I4495" s="95"/>
      <c r="L4495" s="95"/>
    </row>
    <row r="4496" spans="4:12">
      <c r="D4496" s="95"/>
      <c r="E4496" s="95"/>
      <c r="G4496" s="95"/>
      <c r="I4496" s="95"/>
      <c r="L4496" s="95"/>
    </row>
    <row r="4497" spans="4:12">
      <c r="D4497" s="95"/>
      <c r="E4497" s="95"/>
      <c r="G4497" s="95"/>
      <c r="I4497" s="95"/>
      <c r="L4497" s="95"/>
    </row>
    <row r="4498" spans="4:12">
      <c r="D4498" s="95"/>
      <c r="E4498" s="95"/>
      <c r="G4498" s="95"/>
      <c r="I4498" s="95"/>
      <c r="L4498" s="95"/>
    </row>
    <row r="4499" spans="4:12">
      <c r="D4499" s="95"/>
      <c r="E4499" s="95"/>
      <c r="G4499" s="95"/>
      <c r="I4499" s="95"/>
      <c r="L4499" s="95"/>
    </row>
    <row r="4500" spans="4:12">
      <c r="D4500" s="95"/>
      <c r="E4500" s="95"/>
      <c r="G4500" s="95"/>
      <c r="I4500" s="95"/>
      <c r="L4500" s="95"/>
    </row>
    <row r="4501" spans="4:12">
      <c r="D4501" s="95"/>
      <c r="E4501" s="95"/>
      <c r="G4501" s="95"/>
      <c r="I4501" s="95"/>
      <c r="L4501" s="95"/>
    </row>
    <row r="4502" spans="4:12">
      <c r="D4502" s="95"/>
      <c r="E4502" s="95"/>
      <c r="G4502" s="95"/>
      <c r="I4502" s="95"/>
      <c r="L4502" s="95"/>
    </row>
    <row r="4503" spans="4:12">
      <c r="D4503" s="95"/>
      <c r="E4503" s="95"/>
      <c r="G4503" s="95"/>
      <c r="I4503" s="95"/>
      <c r="L4503" s="95"/>
    </row>
    <row r="4504" spans="4:12">
      <c r="D4504" s="95"/>
      <c r="E4504" s="95"/>
      <c r="G4504" s="95"/>
      <c r="I4504" s="95"/>
      <c r="L4504" s="95"/>
    </row>
    <row r="4505" spans="4:12">
      <c r="D4505" s="95"/>
      <c r="E4505" s="95"/>
      <c r="G4505" s="95"/>
      <c r="I4505" s="95"/>
      <c r="L4505" s="95"/>
    </row>
    <row r="4506" spans="4:12">
      <c r="D4506" s="95"/>
      <c r="E4506" s="95"/>
      <c r="G4506" s="95"/>
      <c r="I4506" s="95"/>
      <c r="L4506" s="95"/>
    </row>
    <row r="4507" spans="4:12">
      <c r="D4507" s="95"/>
      <c r="E4507" s="95"/>
      <c r="G4507" s="95"/>
      <c r="I4507" s="95"/>
      <c r="L4507" s="95"/>
    </row>
    <row r="4508" spans="4:12">
      <c r="D4508" s="95"/>
      <c r="E4508" s="95"/>
      <c r="G4508" s="95"/>
      <c r="I4508" s="95"/>
      <c r="L4508" s="95"/>
    </row>
    <row r="4509" spans="4:12">
      <c r="D4509" s="95"/>
      <c r="E4509" s="95"/>
      <c r="G4509" s="95"/>
      <c r="I4509" s="95"/>
      <c r="L4509" s="95"/>
    </row>
    <row r="4510" spans="4:12">
      <c r="D4510" s="95"/>
      <c r="E4510" s="95"/>
      <c r="G4510" s="95"/>
      <c r="I4510" s="95"/>
      <c r="L4510" s="95"/>
    </row>
    <row r="4511" spans="4:12">
      <c r="D4511" s="95"/>
      <c r="E4511" s="95"/>
      <c r="G4511" s="95"/>
      <c r="I4511" s="95"/>
      <c r="L4511" s="95"/>
    </row>
    <row r="4512" spans="4:12">
      <c r="D4512" s="95"/>
      <c r="E4512" s="95"/>
      <c r="G4512" s="95"/>
      <c r="I4512" s="95"/>
      <c r="L4512" s="95"/>
    </row>
    <row r="4513" spans="4:12">
      <c r="D4513" s="95"/>
      <c r="E4513" s="95"/>
      <c r="G4513" s="95"/>
      <c r="I4513" s="95"/>
      <c r="L4513" s="95"/>
    </row>
    <row r="4514" spans="4:12">
      <c r="D4514" s="95"/>
      <c r="E4514" s="95"/>
      <c r="G4514" s="95"/>
      <c r="I4514" s="95"/>
      <c r="L4514" s="95"/>
    </row>
    <row r="4515" spans="4:12">
      <c r="D4515" s="95"/>
      <c r="E4515" s="95"/>
      <c r="G4515" s="95"/>
      <c r="I4515" s="95"/>
      <c r="L4515" s="95"/>
    </row>
    <row r="4516" spans="4:12">
      <c r="D4516" s="95"/>
      <c r="E4516" s="95"/>
      <c r="G4516" s="95"/>
      <c r="I4516" s="95"/>
      <c r="L4516" s="95"/>
    </row>
    <row r="4517" spans="4:12">
      <c r="D4517" s="95"/>
      <c r="E4517" s="95"/>
      <c r="G4517" s="95"/>
      <c r="I4517" s="95"/>
      <c r="L4517" s="95"/>
    </row>
    <row r="4518" spans="4:12">
      <c r="D4518" s="95"/>
      <c r="E4518" s="95"/>
      <c r="G4518" s="95"/>
      <c r="I4518" s="95"/>
      <c r="L4518" s="95"/>
    </row>
    <row r="4519" spans="4:12">
      <c r="D4519" s="95"/>
      <c r="E4519" s="95"/>
      <c r="G4519" s="95"/>
      <c r="I4519" s="95"/>
      <c r="L4519" s="95"/>
    </row>
    <row r="4520" spans="4:12">
      <c r="D4520" s="95"/>
      <c r="E4520" s="95"/>
      <c r="G4520" s="95"/>
      <c r="I4520" s="95"/>
      <c r="L4520" s="95"/>
    </row>
    <row r="4521" spans="4:12">
      <c r="D4521" s="95"/>
      <c r="E4521" s="95"/>
      <c r="G4521" s="95"/>
      <c r="I4521" s="95"/>
      <c r="L4521" s="95"/>
    </row>
    <row r="4522" spans="4:12">
      <c r="D4522" s="95"/>
      <c r="E4522" s="95"/>
      <c r="G4522" s="95"/>
      <c r="I4522" s="95"/>
      <c r="L4522" s="95"/>
    </row>
    <row r="4523" spans="4:12">
      <c r="D4523" s="95"/>
      <c r="E4523" s="95"/>
      <c r="G4523" s="95"/>
      <c r="I4523" s="95"/>
      <c r="L4523" s="95"/>
    </row>
    <row r="4524" spans="4:12">
      <c r="D4524" s="95"/>
      <c r="E4524" s="95"/>
      <c r="G4524" s="95"/>
      <c r="I4524" s="95"/>
      <c r="L4524" s="95"/>
    </row>
    <row r="4525" spans="4:12">
      <c r="D4525" s="95"/>
      <c r="E4525" s="95"/>
      <c r="G4525" s="95"/>
      <c r="I4525" s="95"/>
      <c r="L4525" s="95"/>
    </row>
    <row r="4526" spans="4:12">
      <c r="D4526" s="95"/>
      <c r="E4526" s="95"/>
      <c r="G4526" s="95"/>
      <c r="I4526" s="95"/>
      <c r="L4526" s="95"/>
    </row>
    <row r="4527" spans="4:12">
      <c r="D4527" s="95"/>
      <c r="E4527" s="95"/>
      <c r="G4527" s="95"/>
      <c r="I4527" s="95"/>
      <c r="L4527" s="95"/>
    </row>
    <row r="4528" spans="4:12">
      <c r="D4528" s="95"/>
      <c r="E4528" s="95"/>
      <c r="G4528" s="95"/>
      <c r="I4528" s="95"/>
      <c r="L4528" s="95"/>
    </row>
    <row r="4529" spans="4:12">
      <c r="D4529" s="95"/>
      <c r="E4529" s="95"/>
      <c r="G4529" s="95"/>
      <c r="I4529" s="95"/>
      <c r="L4529" s="95"/>
    </row>
    <row r="4530" spans="4:12">
      <c r="D4530" s="95"/>
      <c r="E4530" s="95"/>
      <c r="G4530" s="95"/>
      <c r="I4530" s="95"/>
      <c r="L4530" s="95"/>
    </row>
    <row r="4531" spans="4:12">
      <c r="D4531" s="95"/>
      <c r="E4531" s="95"/>
      <c r="G4531" s="95"/>
      <c r="I4531" s="95"/>
      <c r="L4531" s="95"/>
    </row>
    <row r="4532" spans="4:12">
      <c r="D4532" s="95"/>
      <c r="E4532" s="95"/>
      <c r="G4532" s="95"/>
      <c r="I4532" s="95"/>
      <c r="L4532" s="95"/>
    </row>
    <row r="4533" spans="4:12">
      <c r="D4533" s="95"/>
      <c r="E4533" s="95"/>
      <c r="G4533" s="95"/>
      <c r="I4533" s="95"/>
      <c r="L4533" s="95"/>
    </row>
    <row r="4534" spans="4:12">
      <c r="D4534" s="95"/>
      <c r="E4534" s="95"/>
      <c r="G4534" s="95"/>
      <c r="I4534" s="95"/>
      <c r="L4534" s="95"/>
    </row>
    <row r="4535" spans="4:12">
      <c r="D4535" s="95"/>
      <c r="E4535" s="95"/>
      <c r="G4535" s="95"/>
      <c r="I4535" s="95"/>
      <c r="L4535" s="95"/>
    </row>
    <row r="4536" spans="4:12">
      <c r="D4536" s="95"/>
      <c r="E4536" s="95"/>
      <c r="G4536" s="95"/>
      <c r="I4536" s="95"/>
      <c r="L4536" s="95"/>
    </row>
    <row r="4537" spans="4:12">
      <c r="D4537" s="95"/>
      <c r="E4537" s="95"/>
      <c r="G4537" s="95"/>
      <c r="I4537" s="95"/>
      <c r="L4537" s="95"/>
    </row>
    <row r="4538" spans="4:12">
      <c r="D4538" s="95"/>
      <c r="E4538" s="95"/>
      <c r="G4538" s="95"/>
      <c r="I4538" s="95"/>
      <c r="L4538" s="95"/>
    </row>
    <row r="4539" spans="4:12">
      <c r="D4539" s="95"/>
      <c r="E4539" s="95"/>
      <c r="G4539" s="95"/>
      <c r="I4539" s="95"/>
      <c r="L4539" s="95"/>
    </row>
    <row r="4540" spans="4:12">
      <c r="D4540" s="95"/>
      <c r="E4540" s="95"/>
      <c r="G4540" s="95"/>
      <c r="I4540" s="95"/>
      <c r="L4540" s="95"/>
    </row>
    <row r="4541" spans="4:12">
      <c r="D4541" s="95"/>
      <c r="E4541" s="95"/>
      <c r="G4541" s="95"/>
      <c r="I4541" s="95"/>
      <c r="L4541" s="95"/>
    </row>
    <row r="4542" spans="4:12">
      <c r="D4542" s="95"/>
      <c r="E4542" s="95"/>
      <c r="G4542" s="95"/>
      <c r="I4542" s="95"/>
      <c r="L4542" s="95"/>
    </row>
    <row r="4543" spans="4:12">
      <c r="D4543" s="95"/>
      <c r="E4543" s="95"/>
      <c r="G4543" s="95"/>
      <c r="I4543" s="95"/>
      <c r="L4543" s="95"/>
    </row>
    <row r="4544" spans="4:12">
      <c r="D4544" s="95"/>
      <c r="E4544" s="95"/>
      <c r="G4544" s="95"/>
      <c r="I4544" s="95"/>
      <c r="L4544" s="95"/>
    </row>
    <row r="4545" spans="4:12">
      <c r="D4545" s="95"/>
      <c r="E4545" s="95"/>
      <c r="G4545" s="95"/>
      <c r="I4545" s="95"/>
      <c r="L4545" s="95"/>
    </row>
    <row r="4546" spans="4:12">
      <c r="D4546" s="95"/>
      <c r="E4546" s="95"/>
      <c r="G4546" s="95"/>
      <c r="I4546" s="95"/>
      <c r="L4546" s="95"/>
    </row>
    <row r="4547" spans="4:12">
      <c r="D4547" s="95"/>
      <c r="E4547" s="95"/>
      <c r="G4547" s="95"/>
      <c r="I4547" s="95"/>
      <c r="L4547" s="95"/>
    </row>
    <row r="4548" spans="4:12">
      <c r="D4548" s="95"/>
      <c r="E4548" s="95"/>
      <c r="G4548" s="95"/>
      <c r="I4548" s="95"/>
      <c r="L4548" s="95"/>
    </row>
    <row r="4549" spans="4:12">
      <c r="D4549" s="95"/>
      <c r="E4549" s="95"/>
      <c r="G4549" s="95"/>
      <c r="I4549" s="95"/>
      <c r="L4549" s="95"/>
    </row>
    <row r="4550" spans="4:12">
      <c r="D4550" s="95"/>
      <c r="E4550" s="95"/>
      <c r="G4550" s="95"/>
      <c r="I4550" s="95"/>
      <c r="L4550" s="95"/>
    </row>
    <row r="4551" spans="4:12">
      <c r="D4551" s="95"/>
      <c r="E4551" s="95"/>
      <c r="G4551" s="95"/>
      <c r="I4551" s="95"/>
      <c r="L4551" s="95"/>
    </row>
    <row r="4552" spans="4:12">
      <c r="D4552" s="95"/>
      <c r="E4552" s="95"/>
      <c r="G4552" s="95"/>
      <c r="I4552" s="95"/>
      <c r="L4552" s="95"/>
    </row>
    <row r="4553" spans="4:12">
      <c r="D4553" s="95"/>
      <c r="E4553" s="95"/>
      <c r="G4553" s="95"/>
      <c r="I4553" s="95"/>
      <c r="L4553" s="95"/>
    </row>
    <row r="4554" spans="4:12">
      <c r="D4554" s="95"/>
      <c r="E4554" s="95"/>
      <c r="G4554" s="95"/>
      <c r="I4554" s="95"/>
      <c r="L4554" s="95"/>
    </row>
    <row r="4555" spans="4:12">
      <c r="D4555" s="95"/>
      <c r="E4555" s="95"/>
      <c r="G4555" s="95"/>
      <c r="I4555" s="95"/>
      <c r="L4555" s="95"/>
    </row>
    <row r="4556" spans="4:12">
      <c r="D4556" s="95"/>
      <c r="E4556" s="95"/>
      <c r="G4556" s="95"/>
      <c r="I4556" s="95"/>
      <c r="L4556" s="95"/>
    </row>
    <row r="4557" spans="4:12">
      <c r="D4557" s="95"/>
      <c r="E4557" s="95"/>
      <c r="G4557" s="95"/>
      <c r="I4557" s="95"/>
      <c r="L4557" s="95"/>
    </row>
    <row r="4558" spans="4:12">
      <c r="D4558" s="95"/>
      <c r="E4558" s="95"/>
      <c r="G4558" s="95"/>
      <c r="I4558" s="95"/>
      <c r="L4558" s="95"/>
    </row>
    <row r="4559" spans="4:12">
      <c r="D4559" s="95"/>
      <c r="E4559" s="95"/>
      <c r="G4559" s="95"/>
      <c r="I4559" s="95"/>
      <c r="L4559" s="95"/>
    </row>
    <row r="4560" spans="4:12">
      <c r="D4560" s="95"/>
      <c r="E4560" s="95"/>
      <c r="G4560" s="95"/>
      <c r="I4560" s="95"/>
      <c r="L4560" s="95"/>
    </row>
    <row r="4561" spans="4:12">
      <c r="D4561" s="95"/>
      <c r="E4561" s="95"/>
      <c r="G4561" s="95"/>
      <c r="I4561" s="95"/>
      <c r="L4561" s="95"/>
    </row>
    <row r="4562" spans="4:12">
      <c r="D4562" s="95"/>
      <c r="E4562" s="95"/>
      <c r="G4562" s="95"/>
      <c r="I4562" s="95"/>
      <c r="L4562" s="95"/>
    </row>
    <row r="4563" spans="4:12">
      <c r="D4563" s="95"/>
      <c r="E4563" s="95"/>
      <c r="G4563" s="95"/>
      <c r="I4563" s="95"/>
      <c r="L4563" s="95"/>
    </row>
    <row r="4564" spans="4:12">
      <c r="D4564" s="95"/>
      <c r="E4564" s="95"/>
      <c r="G4564" s="95"/>
      <c r="I4564" s="95"/>
      <c r="L4564" s="95"/>
    </row>
    <row r="4565" spans="4:12">
      <c r="D4565" s="95"/>
      <c r="E4565" s="95"/>
      <c r="G4565" s="95"/>
      <c r="I4565" s="95"/>
      <c r="L4565" s="95"/>
    </row>
    <row r="4566" spans="4:12">
      <c r="D4566" s="95"/>
      <c r="E4566" s="95"/>
      <c r="G4566" s="95"/>
      <c r="I4566" s="95"/>
      <c r="L4566" s="95"/>
    </row>
    <row r="4567" spans="4:12">
      <c r="D4567" s="95"/>
      <c r="E4567" s="95"/>
      <c r="G4567" s="95"/>
      <c r="I4567" s="95"/>
      <c r="L4567" s="95"/>
    </row>
    <row r="4568" spans="4:12">
      <c r="D4568" s="95"/>
      <c r="E4568" s="95"/>
      <c r="G4568" s="95"/>
      <c r="I4568" s="95"/>
      <c r="L4568" s="95"/>
    </row>
    <row r="4569" spans="4:12">
      <c r="D4569" s="95"/>
      <c r="E4569" s="95"/>
      <c r="G4569" s="95"/>
      <c r="I4569" s="95"/>
      <c r="L4569" s="95"/>
    </row>
    <row r="4570" spans="4:12">
      <c r="D4570" s="95"/>
      <c r="E4570" s="95"/>
      <c r="G4570" s="95"/>
      <c r="I4570" s="95"/>
      <c r="L4570" s="95"/>
    </row>
    <row r="4571" spans="4:12">
      <c r="D4571" s="95"/>
      <c r="E4571" s="95"/>
      <c r="G4571" s="95"/>
      <c r="I4571" s="95"/>
      <c r="L4571" s="95"/>
    </row>
    <row r="4572" spans="4:12">
      <c r="D4572" s="95"/>
      <c r="E4572" s="95"/>
      <c r="G4572" s="95"/>
      <c r="I4572" s="95"/>
      <c r="L4572" s="95"/>
    </row>
    <row r="4573" spans="4:12">
      <c r="D4573" s="95"/>
      <c r="E4573" s="95"/>
      <c r="G4573" s="95"/>
      <c r="I4573" s="95"/>
      <c r="L4573" s="95"/>
    </row>
    <row r="4574" spans="4:12">
      <c r="D4574" s="95"/>
      <c r="E4574" s="95"/>
      <c r="G4574" s="95"/>
      <c r="I4574" s="95"/>
      <c r="L4574" s="95"/>
    </row>
    <row r="4575" spans="4:12">
      <c r="D4575" s="95"/>
      <c r="E4575" s="95"/>
      <c r="G4575" s="95"/>
      <c r="I4575" s="95"/>
      <c r="L4575" s="95"/>
    </row>
    <row r="4576" spans="4:12">
      <c r="D4576" s="95"/>
      <c r="E4576" s="95"/>
      <c r="G4576" s="95"/>
      <c r="I4576" s="95"/>
      <c r="L4576" s="95"/>
    </row>
    <row r="4577" spans="4:12">
      <c r="D4577" s="95"/>
      <c r="E4577" s="95"/>
      <c r="G4577" s="95"/>
      <c r="I4577" s="95"/>
      <c r="L4577" s="95"/>
    </row>
    <row r="4578" spans="4:12">
      <c r="D4578" s="95"/>
      <c r="E4578" s="95"/>
      <c r="G4578" s="95"/>
      <c r="I4578" s="95"/>
      <c r="L4578" s="95"/>
    </row>
    <row r="4579" spans="4:12">
      <c r="D4579" s="95"/>
      <c r="E4579" s="95"/>
      <c r="G4579" s="95"/>
      <c r="I4579" s="95"/>
      <c r="L4579" s="95"/>
    </row>
    <row r="4580" spans="4:12">
      <c r="D4580" s="95"/>
      <c r="E4580" s="95"/>
      <c r="G4580" s="95"/>
      <c r="I4580" s="95"/>
      <c r="L4580" s="95"/>
    </row>
    <row r="4581" spans="4:12">
      <c r="D4581" s="95"/>
      <c r="E4581" s="95"/>
      <c r="G4581" s="95"/>
      <c r="I4581" s="95"/>
      <c r="L4581" s="95"/>
    </row>
    <row r="4582" spans="4:12">
      <c r="D4582" s="95"/>
      <c r="E4582" s="95"/>
      <c r="G4582" s="95"/>
      <c r="I4582" s="95"/>
      <c r="L4582" s="95"/>
    </row>
    <row r="4583" spans="4:12">
      <c r="D4583" s="95"/>
      <c r="E4583" s="95"/>
      <c r="G4583" s="95"/>
      <c r="I4583" s="95"/>
      <c r="L4583" s="95"/>
    </row>
    <row r="4584" spans="4:12">
      <c r="D4584" s="95"/>
      <c r="E4584" s="95"/>
      <c r="G4584" s="95"/>
      <c r="I4584" s="95"/>
      <c r="L4584" s="95"/>
    </row>
    <row r="4585" spans="4:12">
      <c r="D4585" s="95"/>
      <c r="E4585" s="95"/>
      <c r="G4585" s="95"/>
      <c r="I4585" s="95"/>
      <c r="L4585" s="95"/>
    </row>
    <row r="4586" spans="4:12">
      <c r="D4586" s="95"/>
      <c r="E4586" s="95"/>
      <c r="G4586" s="95"/>
      <c r="I4586" s="95"/>
      <c r="L4586" s="95"/>
    </row>
    <row r="4587" spans="4:12">
      <c r="D4587" s="95"/>
      <c r="E4587" s="95"/>
      <c r="G4587" s="95"/>
      <c r="I4587" s="95"/>
      <c r="L4587" s="95"/>
    </row>
    <row r="4588" spans="4:12">
      <c r="D4588" s="95"/>
      <c r="E4588" s="95"/>
      <c r="G4588" s="95"/>
      <c r="I4588" s="95"/>
      <c r="L4588" s="95"/>
    </row>
    <row r="4589" spans="4:12">
      <c r="D4589" s="95"/>
      <c r="E4589" s="95"/>
      <c r="G4589" s="95"/>
      <c r="I4589" s="95"/>
      <c r="L4589" s="95"/>
    </row>
    <row r="4590" spans="4:12">
      <c r="D4590" s="95"/>
      <c r="E4590" s="95"/>
      <c r="G4590" s="95"/>
      <c r="I4590" s="95"/>
      <c r="L4590" s="95"/>
    </row>
    <row r="4591" spans="4:12">
      <c r="D4591" s="95"/>
      <c r="E4591" s="95"/>
      <c r="G4591" s="95"/>
      <c r="I4591" s="95"/>
      <c r="L4591" s="95"/>
    </row>
    <row r="4592" spans="4:12">
      <c r="D4592" s="95"/>
      <c r="E4592" s="95"/>
      <c r="G4592" s="95"/>
      <c r="I4592" s="95"/>
      <c r="L4592" s="95"/>
    </row>
    <row r="4593" spans="4:12">
      <c r="D4593" s="95"/>
      <c r="E4593" s="95"/>
      <c r="G4593" s="95"/>
      <c r="I4593" s="95"/>
      <c r="L4593" s="95"/>
    </row>
    <row r="4594" spans="4:12">
      <c r="D4594" s="95"/>
      <c r="E4594" s="95"/>
      <c r="G4594" s="95"/>
      <c r="I4594" s="95"/>
      <c r="L4594" s="95"/>
    </row>
    <row r="4595" spans="4:12">
      <c r="D4595" s="95"/>
      <c r="E4595" s="95"/>
      <c r="G4595" s="95"/>
      <c r="I4595" s="95"/>
      <c r="L4595" s="95"/>
    </row>
    <row r="4596" spans="4:12">
      <c r="D4596" s="95"/>
      <c r="E4596" s="95"/>
      <c r="G4596" s="95"/>
      <c r="I4596" s="95"/>
      <c r="L4596" s="95"/>
    </row>
    <row r="4597" spans="4:12">
      <c r="D4597" s="95"/>
      <c r="E4597" s="95"/>
      <c r="G4597" s="95"/>
      <c r="I4597" s="95"/>
      <c r="L4597" s="95"/>
    </row>
    <row r="4598" spans="4:12">
      <c r="D4598" s="95"/>
      <c r="E4598" s="95"/>
      <c r="G4598" s="95"/>
      <c r="I4598" s="95"/>
      <c r="L4598" s="95"/>
    </row>
    <row r="4599" spans="4:12">
      <c r="D4599" s="95"/>
      <c r="E4599" s="95"/>
      <c r="G4599" s="95"/>
      <c r="I4599" s="95"/>
      <c r="L4599" s="95"/>
    </row>
    <row r="4600" spans="4:12">
      <c r="D4600" s="95"/>
      <c r="E4600" s="95"/>
      <c r="G4600" s="95"/>
      <c r="I4600" s="95"/>
      <c r="L4600" s="95"/>
    </row>
    <row r="4601" spans="4:12">
      <c r="D4601" s="95"/>
      <c r="E4601" s="95"/>
      <c r="G4601" s="95"/>
      <c r="I4601" s="95"/>
      <c r="L4601" s="95"/>
    </row>
    <row r="4602" spans="4:12">
      <c r="D4602" s="95"/>
      <c r="E4602" s="95"/>
      <c r="G4602" s="95"/>
      <c r="I4602" s="95"/>
      <c r="L4602" s="95"/>
    </row>
    <row r="4603" spans="4:12">
      <c r="D4603" s="95"/>
      <c r="E4603" s="95"/>
      <c r="G4603" s="95"/>
      <c r="I4603" s="95"/>
      <c r="L4603" s="95"/>
    </row>
    <row r="4604" spans="4:12">
      <c r="D4604" s="95"/>
      <c r="E4604" s="95"/>
      <c r="G4604" s="95"/>
      <c r="I4604" s="95"/>
      <c r="L4604" s="95"/>
    </row>
    <row r="4605" spans="4:12">
      <c r="D4605" s="95"/>
      <c r="E4605" s="95"/>
      <c r="G4605" s="95"/>
      <c r="I4605" s="95"/>
      <c r="L4605" s="95"/>
    </row>
    <row r="4606" spans="4:12">
      <c r="D4606" s="95"/>
      <c r="E4606" s="95"/>
      <c r="G4606" s="95"/>
      <c r="I4606" s="95"/>
      <c r="L4606" s="95"/>
    </row>
    <row r="4607" spans="4:12">
      <c r="D4607" s="95"/>
      <c r="E4607" s="95"/>
      <c r="G4607" s="95"/>
      <c r="I4607" s="95"/>
      <c r="L4607" s="95"/>
    </row>
    <row r="4608" spans="4:12">
      <c r="D4608" s="95"/>
      <c r="E4608" s="95"/>
      <c r="G4608" s="95"/>
      <c r="I4608" s="95"/>
      <c r="L4608" s="95"/>
    </row>
    <row r="4609" spans="4:12">
      <c r="D4609" s="95"/>
      <c r="E4609" s="95"/>
      <c r="G4609" s="95"/>
      <c r="I4609" s="95"/>
      <c r="L4609" s="95"/>
    </row>
    <row r="4610" spans="4:12">
      <c r="D4610" s="95"/>
      <c r="E4610" s="95"/>
      <c r="G4610" s="95"/>
      <c r="I4610" s="95"/>
      <c r="L4610" s="95"/>
    </row>
    <row r="4611" spans="4:12">
      <c r="D4611" s="95"/>
      <c r="E4611" s="95"/>
      <c r="G4611" s="95"/>
      <c r="I4611" s="95"/>
      <c r="L4611" s="95"/>
    </row>
    <row r="4612" spans="4:12">
      <c r="D4612" s="95"/>
      <c r="E4612" s="95"/>
      <c r="G4612" s="95"/>
      <c r="I4612" s="95"/>
      <c r="L4612" s="95"/>
    </row>
    <row r="4613" spans="4:12">
      <c r="D4613" s="95"/>
      <c r="E4613" s="95"/>
      <c r="G4613" s="95"/>
      <c r="I4613" s="95"/>
      <c r="L4613" s="95"/>
    </row>
    <row r="4614" spans="4:12">
      <c r="D4614" s="95"/>
      <c r="E4614" s="95"/>
      <c r="G4614" s="95"/>
      <c r="I4614" s="95"/>
      <c r="L4614" s="95"/>
    </row>
    <row r="4615" spans="4:12">
      <c r="D4615" s="95"/>
      <c r="E4615" s="95"/>
      <c r="G4615" s="95"/>
      <c r="I4615" s="95"/>
      <c r="L4615" s="95"/>
    </row>
    <row r="4616" spans="4:12">
      <c r="D4616" s="95"/>
      <c r="E4616" s="95"/>
      <c r="G4616" s="95"/>
      <c r="I4616" s="95"/>
      <c r="L4616" s="95"/>
    </row>
    <row r="4617" spans="4:12">
      <c r="D4617" s="95"/>
      <c r="E4617" s="95"/>
      <c r="G4617" s="95"/>
      <c r="I4617" s="95"/>
      <c r="L4617" s="95"/>
    </row>
    <row r="4618" spans="4:12">
      <c r="D4618" s="95"/>
      <c r="E4618" s="95"/>
      <c r="G4618" s="95"/>
      <c r="I4618" s="95"/>
      <c r="L4618" s="95"/>
    </row>
    <row r="4619" spans="4:12">
      <c r="D4619" s="95"/>
      <c r="E4619" s="95"/>
      <c r="G4619" s="95"/>
      <c r="I4619" s="95"/>
      <c r="L4619" s="95"/>
    </row>
    <row r="4620" spans="4:12">
      <c r="D4620" s="95"/>
      <c r="E4620" s="95"/>
      <c r="G4620" s="95"/>
      <c r="I4620" s="95"/>
      <c r="L4620" s="95"/>
    </row>
    <row r="4621" spans="4:12">
      <c r="D4621" s="95"/>
      <c r="E4621" s="95"/>
      <c r="G4621" s="95"/>
      <c r="I4621" s="95"/>
      <c r="L4621" s="95"/>
    </row>
    <row r="4622" spans="4:12">
      <c r="D4622" s="95"/>
      <c r="E4622" s="95"/>
      <c r="G4622" s="95"/>
      <c r="I4622" s="95"/>
      <c r="L4622" s="95"/>
    </row>
    <row r="4623" spans="4:12">
      <c r="D4623" s="95"/>
      <c r="E4623" s="95"/>
      <c r="G4623" s="95"/>
      <c r="I4623" s="95"/>
      <c r="L4623" s="95"/>
    </row>
    <row r="4624" spans="4:12">
      <c r="D4624" s="95"/>
      <c r="E4624" s="95"/>
      <c r="G4624" s="95"/>
      <c r="I4624" s="95"/>
      <c r="L4624" s="95"/>
    </row>
    <row r="4625" spans="4:12">
      <c r="D4625" s="95"/>
      <c r="E4625" s="95"/>
      <c r="G4625" s="95"/>
      <c r="I4625" s="95"/>
      <c r="L4625" s="95"/>
    </row>
    <row r="4626" spans="4:12">
      <c r="D4626" s="95"/>
      <c r="E4626" s="95"/>
      <c r="G4626" s="95"/>
      <c r="I4626" s="95"/>
      <c r="L4626" s="95"/>
    </row>
    <row r="4627" spans="4:12">
      <c r="D4627" s="95"/>
      <c r="E4627" s="95"/>
      <c r="G4627" s="95"/>
      <c r="I4627" s="95"/>
      <c r="L4627" s="95"/>
    </row>
    <row r="4628" spans="4:12">
      <c r="D4628" s="95"/>
      <c r="E4628" s="95"/>
      <c r="G4628" s="95"/>
      <c r="I4628" s="95"/>
      <c r="L4628" s="95"/>
    </row>
    <row r="4629" spans="4:12">
      <c r="D4629" s="95"/>
      <c r="E4629" s="95"/>
      <c r="G4629" s="95"/>
      <c r="I4629" s="95"/>
      <c r="L4629" s="95"/>
    </row>
    <row r="4630" spans="4:12">
      <c r="D4630" s="95"/>
      <c r="E4630" s="95"/>
      <c r="G4630" s="95"/>
      <c r="I4630" s="95"/>
      <c r="L4630" s="95"/>
    </row>
    <row r="4631" spans="4:12">
      <c r="D4631" s="95"/>
      <c r="E4631" s="95"/>
      <c r="G4631" s="95"/>
      <c r="I4631" s="95"/>
      <c r="L4631" s="95"/>
    </row>
    <row r="4632" spans="4:12">
      <c r="D4632" s="95"/>
      <c r="E4632" s="95"/>
      <c r="G4632" s="95"/>
      <c r="I4632" s="95"/>
      <c r="L4632" s="95"/>
    </row>
    <row r="4633" spans="4:12">
      <c r="D4633" s="95"/>
      <c r="E4633" s="95"/>
      <c r="G4633" s="95"/>
      <c r="I4633" s="95"/>
      <c r="L4633" s="95"/>
    </row>
    <row r="4634" spans="4:12">
      <c r="D4634" s="95"/>
      <c r="E4634" s="95"/>
      <c r="G4634" s="95"/>
      <c r="I4634" s="95"/>
      <c r="L4634" s="95"/>
    </row>
    <row r="4635" spans="4:12">
      <c r="D4635" s="95"/>
      <c r="E4635" s="95"/>
      <c r="G4635" s="95"/>
      <c r="I4635" s="95"/>
      <c r="L4635" s="95"/>
    </row>
    <row r="4636" spans="4:12">
      <c r="D4636" s="95"/>
      <c r="E4636" s="95"/>
      <c r="G4636" s="95"/>
      <c r="I4636" s="95"/>
      <c r="L4636" s="95"/>
    </row>
    <row r="4637" spans="4:12">
      <c r="D4637" s="95"/>
      <c r="E4637" s="95"/>
      <c r="G4637" s="95"/>
      <c r="I4637" s="95"/>
      <c r="L4637" s="95"/>
    </row>
    <row r="4638" spans="4:12">
      <c r="D4638" s="95"/>
      <c r="E4638" s="95"/>
      <c r="G4638" s="95"/>
      <c r="I4638" s="95"/>
      <c r="L4638" s="95"/>
    </row>
    <row r="4639" spans="4:12">
      <c r="D4639" s="95"/>
      <c r="E4639" s="95"/>
      <c r="G4639" s="95"/>
      <c r="I4639" s="95"/>
      <c r="L4639" s="95"/>
    </row>
    <row r="4640" spans="4:12">
      <c r="D4640" s="95"/>
      <c r="E4640" s="95"/>
      <c r="G4640" s="95"/>
      <c r="I4640" s="95"/>
      <c r="L4640" s="95"/>
    </row>
    <row r="4641" spans="4:12">
      <c r="D4641" s="95"/>
      <c r="E4641" s="95"/>
      <c r="G4641" s="95"/>
      <c r="I4641" s="95"/>
      <c r="L4641" s="95"/>
    </row>
    <row r="4642" spans="4:12">
      <c r="D4642" s="95"/>
      <c r="E4642" s="95"/>
      <c r="G4642" s="95"/>
      <c r="I4642" s="95"/>
      <c r="L4642" s="95"/>
    </row>
    <row r="4643" spans="4:12">
      <c r="D4643" s="95"/>
      <c r="E4643" s="95"/>
      <c r="G4643" s="95"/>
      <c r="I4643" s="95"/>
      <c r="L4643" s="95"/>
    </row>
    <row r="4644" spans="4:12">
      <c r="D4644" s="95"/>
      <c r="E4644" s="95"/>
      <c r="G4644" s="95"/>
      <c r="I4644" s="95"/>
      <c r="L4644" s="95"/>
    </row>
    <row r="4645" spans="4:12">
      <c r="D4645" s="95"/>
      <c r="E4645" s="95"/>
      <c r="G4645" s="95"/>
      <c r="I4645" s="95"/>
      <c r="L4645" s="95"/>
    </row>
    <row r="4646" spans="4:12">
      <c r="D4646" s="95"/>
      <c r="E4646" s="95"/>
      <c r="G4646" s="95"/>
      <c r="I4646" s="95"/>
      <c r="L4646" s="95"/>
    </row>
    <row r="4647" spans="4:12">
      <c r="D4647" s="95"/>
      <c r="E4647" s="95"/>
      <c r="G4647" s="95"/>
      <c r="I4647" s="95"/>
      <c r="L4647" s="95"/>
    </row>
    <row r="4648" spans="4:12">
      <c r="D4648" s="95"/>
      <c r="E4648" s="95"/>
      <c r="G4648" s="95"/>
      <c r="I4648" s="95"/>
      <c r="L4648" s="95"/>
    </row>
    <row r="4649" spans="4:12">
      <c r="D4649" s="95"/>
      <c r="E4649" s="95"/>
      <c r="G4649" s="95"/>
      <c r="I4649" s="95"/>
      <c r="L4649" s="95"/>
    </row>
    <row r="4650" spans="4:12">
      <c r="D4650" s="95"/>
      <c r="E4650" s="95"/>
      <c r="G4650" s="95"/>
      <c r="I4650" s="95"/>
      <c r="L4650" s="95"/>
    </row>
    <row r="4651" spans="4:12">
      <c r="D4651" s="95"/>
      <c r="E4651" s="95"/>
      <c r="G4651" s="95"/>
      <c r="I4651" s="95"/>
      <c r="L4651" s="95"/>
    </row>
    <row r="4652" spans="4:12">
      <c r="D4652" s="95"/>
      <c r="E4652" s="95"/>
      <c r="G4652" s="95"/>
      <c r="I4652" s="95"/>
      <c r="L4652" s="95"/>
    </row>
    <row r="4653" spans="4:12">
      <c r="D4653" s="95"/>
      <c r="E4653" s="95"/>
      <c r="G4653" s="95"/>
      <c r="I4653" s="95"/>
      <c r="L4653" s="95"/>
    </row>
    <row r="4654" spans="4:12">
      <c r="D4654" s="95"/>
      <c r="E4654" s="95"/>
      <c r="G4654" s="95"/>
      <c r="I4654" s="95"/>
      <c r="L4654" s="95"/>
    </row>
    <row r="4655" spans="4:12">
      <c r="D4655" s="95"/>
      <c r="E4655" s="95"/>
      <c r="G4655" s="95"/>
      <c r="I4655" s="95"/>
      <c r="L4655" s="95"/>
    </row>
    <row r="4656" spans="4:12">
      <c r="D4656" s="95"/>
      <c r="E4656" s="95"/>
      <c r="G4656" s="95"/>
      <c r="I4656" s="95"/>
      <c r="L4656" s="95"/>
    </row>
    <row r="4657" spans="4:12">
      <c r="D4657" s="95"/>
      <c r="E4657" s="95"/>
      <c r="G4657" s="95"/>
      <c r="I4657" s="95"/>
      <c r="L4657" s="95"/>
    </row>
    <row r="4658" spans="4:12">
      <c r="D4658" s="95"/>
      <c r="E4658" s="95"/>
      <c r="G4658" s="95"/>
      <c r="I4658" s="95"/>
      <c r="L4658" s="95"/>
    </row>
    <row r="4659" spans="4:12">
      <c r="D4659" s="95"/>
      <c r="E4659" s="95"/>
      <c r="G4659" s="95"/>
      <c r="I4659" s="95"/>
      <c r="L4659" s="95"/>
    </row>
    <row r="4660" spans="4:12">
      <c r="D4660" s="95"/>
      <c r="E4660" s="95"/>
      <c r="G4660" s="95"/>
      <c r="I4660" s="95"/>
      <c r="L4660" s="95"/>
    </row>
    <row r="4661" spans="4:12">
      <c r="D4661" s="95"/>
      <c r="E4661" s="95"/>
      <c r="G4661" s="95"/>
      <c r="I4661" s="95"/>
      <c r="L4661" s="95"/>
    </row>
    <row r="4662" spans="4:12">
      <c r="D4662" s="95"/>
      <c r="E4662" s="95"/>
      <c r="G4662" s="95"/>
      <c r="I4662" s="95"/>
      <c r="L4662" s="95"/>
    </row>
    <row r="4663" spans="4:12">
      <c r="D4663" s="95"/>
      <c r="E4663" s="95"/>
      <c r="G4663" s="95"/>
      <c r="I4663" s="95"/>
      <c r="L4663" s="95"/>
    </row>
    <row r="4664" spans="4:12">
      <c r="D4664" s="95"/>
      <c r="E4664" s="95"/>
      <c r="G4664" s="95"/>
      <c r="I4664" s="95"/>
      <c r="L4664" s="95"/>
    </row>
    <row r="4665" spans="4:12">
      <c r="D4665" s="95"/>
      <c r="E4665" s="95"/>
      <c r="G4665" s="95"/>
      <c r="I4665" s="95"/>
      <c r="L4665" s="95"/>
    </row>
    <row r="4666" spans="4:12">
      <c r="D4666" s="95"/>
      <c r="E4666" s="95"/>
      <c r="G4666" s="95"/>
      <c r="I4666" s="95"/>
      <c r="L4666" s="95"/>
    </row>
    <row r="4667" spans="4:12">
      <c r="D4667" s="95"/>
      <c r="E4667" s="95"/>
      <c r="G4667" s="95"/>
      <c r="I4667" s="95"/>
      <c r="L4667" s="95"/>
    </row>
    <row r="4668" spans="4:12">
      <c r="D4668" s="95"/>
      <c r="E4668" s="95"/>
      <c r="G4668" s="95"/>
      <c r="I4668" s="95"/>
      <c r="L4668" s="95"/>
    </row>
    <row r="4669" spans="4:12">
      <c r="D4669" s="95"/>
      <c r="E4669" s="95"/>
      <c r="G4669" s="95"/>
      <c r="I4669" s="95"/>
      <c r="L4669" s="95"/>
    </row>
    <row r="4670" spans="4:12">
      <c r="D4670" s="95"/>
      <c r="E4670" s="95"/>
      <c r="G4670" s="95"/>
      <c r="I4670" s="95"/>
      <c r="L4670" s="95"/>
    </row>
    <row r="4671" spans="4:12">
      <c r="D4671" s="95"/>
      <c r="E4671" s="95"/>
      <c r="G4671" s="95"/>
      <c r="I4671" s="95"/>
      <c r="L4671" s="95"/>
    </row>
    <row r="4672" spans="4:12">
      <c r="D4672" s="95"/>
      <c r="E4672" s="95"/>
      <c r="G4672" s="95"/>
      <c r="I4672" s="95"/>
      <c r="L4672" s="95"/>
    </row>
    <row r="4673" spans="4:12">
      <c r="D4673" s="95"/>
      <c r="E4673" s="95"/>
      <c r="G4673" s="95"/>
      <c r="I4673" s="95"/>
      <c r="L4673" s="95"/>
    </row>
    <row r="4674" spans="4:12">
      <c r="D4674" s="95"/>
      <c r="E4674" s="95"/>
      <c r="G4674" s="95"/>
      <c r="I4674" s="95"/>
      <c r="L4674" s="95"/>
    </row>
    <row r="4675" spans="4:12">
      <c r="D4675" s="95"/>
      <c r="E4675" s="95"/>
      <c r="G4675" s="95"/>
      <c r="I4675" s="95"/>
      <c r="L4675" s="95"/>
    </row>
    <row r="4676" spans="4:12">
      <c r="D4676" s="95"/>
      <c r="E4676" s="95"/>
      <c r="G4676" s="95"/>
      <c r="I4676" s="95"/>
      <c r="L4676" s="95"/>
    </row>
    <row r="4677" spans="4:12">
      <c r="D4677" s="95"/>
      <c r="E4677" s="95"/>
      <c r="G4677" s="95"/>
      <c r="I4677" s="95"/>
      <c r="L4677" s="95"/>
    </row>
    <row r="4678" spans="4:12">
      <c r="D4678" s="95"/>
      <c r="E4678" s="95"/>
      <c r="G4678" s="95"/>
      <c r="I4678" s="95"/>
      <c r="L4678" s="95"/>
    </row>
    <row r="4679" spans="4:12">
      <c r="D4679" s="95"/>
      <c r="E4679" s="95"/>
      <c r="G4679" s="95"/>
      <c r="I4679" s="95"/>
      <c r="L4679" s="95"/>
    </row>
    <row r="4680" spans="4:12">
      <c r="D4680" s="95"/>
      <c r="E4680" s="95"/>
      <c r="G4680" s="95"/>
      <c r="I4680" s="95"/>
      <c r="L4680" s="95"/>
    </row>
    <row r="4681" spans="4:12">
      <c r="D4681" s="95"/>
      <c r="E4681" s="95"/>
      <c r="G4681" s="95"/>
      <c r="I4681" s="95"/>
      <c r="L4681" s="95"/>
    </row>
    <row r="4682" spans="4:12">
      <c r="D4682" s="95"/>
      <c r="E4682" s="95"/>
      <c r="G4682" s="95"/>
      <c r="I4682" s="95"/>
      <c r="L4682" s="95"/>
    </row>
    <row r="4683" spans="4:12">
      <c r="D4683" s="95"/>
      <c r="E4683" s="95"/>
      <c r="G4683" s="95"/>
      <c r="I4683" s="95"/>
      <c r="L4683" s="95"/>
    </row>
    <row r="4684" spans="4:12">
      <c r="D4684" s="95"/>
      <c r="E4684" s="95"/>
      <c r="G4684" s="95"/>
      <c r="I4684" s="95"/>
      <c r="L4684" s="95"/>
    </row>
    <row r="4685" spans="4:12">
      <c r="D4685" s="95"/>
      <c r="E4685" s="95"/>
      <c r="G4685" s="95"/>
      <c r="I4685" s="95"/>
      <c r="L4685" s="95"/>
    </row>
    <row r="4686" spans="4:12">
      <c r="D4686" s="95"/>
      <c r="E4686" s="95"/>
      <c r="G4686" s="95"/>
      <c r="I4686" s="95"/>
      <c r="L4686" s="95"/>
    </row>
    <row r="4687" spans="4:12">
      <c r="D4687" s="95"/>
      <c r="E4687" s="95"/>
      <c r="G4687" s="95"/>
      <c r="I4687" s="95"/>
      <c r="L4687" s="95"/>
    </row>
    <row r="4688" spans="4:12">
      <c r="D4688" s="95"/>
      <c r="E4688" s="95"/>
      <c r="G4688" s="95"/>
      <c r="I4688" s="95"/>
      <c r="L4688" s="95"/>
    </row>
    <row r="4689" spans="4:12">
      <c r="D4689" s="95"/>
      <c r="E4689" s="95"/>
      <c r="G4689" s="95"/>
      <c r="I4689" s="95"/>
      <c r="L4689" s="95"/>
    </row>
    <row r="4690" spans="4:12">
      <c r="D4690" s="95"/>
      <c r="E4690" s="95"/>
      <c r="G4690" s="95"/>
      <c r="I4690" s="95"/>
      <c r="L4690" s="95"/>
    </row>
    <row r="4691" spans="4:12">
      <c r="D4691" s="95"/>
      <c r="E4691" s="95"/>
      <c r="G4691" s="95"/>
      <c r="I4691" s="95"/>
      <c r="L4691" s="95"/>
    </row>
    <row r="4692" spans="4:12">
      <c r="D4692" s="95"/>
      <c r="E4692" s="95"/>
      <c r="G4692" s="95"/>
      <c r="I4692" s="95"/>
      <c r="L4692" s="95"/>
    </row>
    <row r="4693" spans="4:12">
      <c r="D4693" s="95"/>
      <c r="E4693" s="95"/>
      <c r="G4693" s="95"/>
      <c r="I4693" s="95"/>
      <c r="L4693" s="95"/>
    </row>
    <row r="4694" spans="4:12">
      <c r="D4694" s="95"/>
      <c r="E4694" s="95"/>
      <c r="G4694" s="95"/>
      <c r="I4694" s="95"/>
      <c r="L4694" s="95"/>
    </row>
    <row r="4695" spans="4:12">
      <c r="D4695" s="95"/>
      <c r="E4695" s="95"/>
      <c r="G4695" s="95"/>
      <c r="I4695" s="95"/>
      <c r="L4695" s="95"/>
    </row>
    <row r="4696" spans="4:12">
      <c r="D4696" s="95"/>
      <c r="E4696" s="95"/>
      <c r="G4696" s="95"/>
      <c r="I4696" s="95"/>
      <c r="L4696" s="95"/>
    </row>
    <row r="4697" spans="4:12">
      <c r="D4697" s="95"/>
      <c r="E4697" s="95"/>
      <c r="G4697" s="95"/>
      <c r="I4697" s="95"/>
      <c r="L4697" s="95"/>
    </row>
    <row r="4698" spans="4:12">
      <c r="D4698" s="95"/>
      <c r="E4698" s="95"/>
      <c r="G4698" s="95"/>
      <c r="I4698" s="95"/>
      <c r="L4698" s="95"/>
    </row>
    <row r="4699" spans="4:12">
      <c r="D4699" s="95"/>
      <c r="E4699" s="95"/>
      <c r="G4699" s="95"/>
      <c r="I4699" s="95"/>
      <c r="L4699" s="95"/>
    </row>
    <row r="4700" spans="4:12">
      <c r="D4700" s="95"/>
      <c r="E4700" s="95"/>
      <c r="G4700" s="95"/>
      <c r="I4700" s="95"/>
      <c r="L4700" s="95"/>
    </row>
    <row r="4701" spans="4:12">
      <c r="D4701" s="95"/>
      <c r="E4701" s="95"/>
      <c r="G4701" s="95"/>
      <c r="I4701" s="95"/>
      <c r="L4701" s="95"/>
    </row>
    <row r="4702" spans="4:12">
      <c r="D4702" s="95"/>
      <c r="E4702" s="95"/>
      <c r="G4702" s="95"/>
      <c r="I4702" s="95"/>
      <c r="L4702" s="95"/>
    </row>
    <row r="4703" spans="4:12">
      <c r="D4703" s="95"/>
      <c r="E4703" s="95"/>
      <c r="G4703" s="95"/>
      <c r="I4703" s="95"/>
      <c r="L4703" s="95"/>
    </row>
    <row r="4704" spans="4:12">
      <c r="D4704" s="95"/>
      <c r="E4704" s="95"/>
      <c r="G4704" s="95"/>
      <c r="I4704" s="95"/>
      <c r="L4704" s="95"/>
    </row>
    <row r="4705" spans="4:12">
      <c r="D4705" s="95"/>
      <c r="E4705" s="95"/>
      <c r="G4705" s="95"/>
      <c r="I4705" s="95"/>
      <c r="L4705" s="95"/>
    </row>
    <row r="4706" spans="4:12">
      <c r="D4706" s="95"/>
      <c r="E4706" s="95"/>
      <c r="G4706" s="95"/>
      <c r="I4706" s="95"/>
      <c r="L4706" s="95"/>
    </row>
    <row r="4707" spans="4:12">
      <c r="D4707" s="95"/>
      <c r="E4707" s="95"/>
      <c r="G4707" s="95"/>
      <c r="I4707" s="95"/>
      <c r="L4707" s="95"/>
    </row>
    <row r="4708" spans="4:12">
      <c r="D4708" s="95"/>
      <c r="E4708" s="95"/>
      <c r="G4708" s="95"/>
      <c r="I4708" s="95"/>
      <c r="L4708" s="95"/>
    </row>
    <row r="4709" spans="4:12">
      <c r="D4709" s="95"/>
      <c r="E4709" s="95"/>
      <c r="G4709" s="95"/>
      <c r="I4709" s="95"/>
      <c r="L4709" s="95"/>
    </row>
    <row r="4710" spans="4:12">
      <c r="D4710" s="95"/>
      <c r="E4710" s="95"/>
      <c r="G4710" s="95"/>
      <c r="I4710" s="95"/>
      <c r="L4710" s="95"/>
    </row>
    <row r="4711" spans="4:12">
      <c r="D4711" s="95"/>
      <c r="E4711" s="95"/>
      <c r="G4711" s="95"/>
      <c r="I4711" s="95"/>
      <c r="L4711" s="95"/>
    </row>
    <row r="4712" spans="4:12">
      <c r="D4712" s="95"/>
      <c r="E4712" s="95"/>
      <c r="G4712" s="95"/>
      <c r="I4712" s="95"/>
      <c r="L4712" s="95"/>
    </row>
    <row r="4713" spans="4:12">
      <c r="D4713" s="95"/>
      <c r="E4713" s="95"/>
      <c r="G4713" s="95"/>
      <c r="I4713" s="95"/>
      <c r="L4713" s="95"/>
    </row>
    <row r="4714" spans="4:12">
      <c r="D4714" s="95"/>
      <c r="E4714" s="95"/>
      <c r="G4714" s="95"/>
      <c r="I4714" s="95"/>
      <c r="L4714" s="95"/>
    </row>
    <row r="4715" spans="4:12">
      <c r="D4715" s="95"/>
      <c r="E4715" s="95"/>
      <c r="G4715" s="95"/>
      <c r="I4715" s="95"/>
      <c r="L4715" s="95"/>
    </row>
    <row r="4716" spans="4:12">
      <c r="D4716" s="95"/>
      <c r="E4716" s="95"/>
      <c r="G4716" s="95"/>
      <c r="I4716" s="95"/>
      <c r="L4716" s="95"/>
    </row>
    <row r="4717" spans="4:12">
      <c r="D4717" s="95"/>
      <c r="E4717" s="95"/>
      <c r="G4717" s="95"/>
      <c r="I4717" s="95"/>
      <c r="L4717" s="95"/>
    </row>
    <row r="4718" spans="4:12">
      <c r="D4718" s="95"/>
      <c r="E4718" s="95"/>
      <c r="G4718" s="95"/>
      <c r="I4718" s="95"/>
      <c r="L4718" s="95"/>
    </row>
    <row r="4719" spans="4:12">
      <c r="D4719" s="95"/>
      <c r="E4719" s="95"/>
      <c r="G4719" s="95"/>
      <c r="I4719" s="95"/>
      <c r="L4719" s="95"/>
    </row>
    <row r="4720" spans="4:12">
      <c r="D4720" s="95"/>
      <c r="E4720" s="95"/>
      <c r="G4720" s="95"/>
      <c r="I4720" s="95"/>
      <c r="L4720" s="95"/>
    </row>
    <row r="4721" spans="4:12">
      <c r="D4721" s="95"/>
      <c r="E4721" s="95"/>
      <c r="G4721" s="95"/>
      <c r="I4721" s="95"/>
      <c r="L4721" s="95"/>
    </row>
    <row r="4722" spans="4:12">
      <c r="D4722" s="95"/>
      <c r="E4722" s="95"/>
      <c r="G4722" s="95"/>
      <c r="I4722" s="95"/>
      <c r="L4722" s="95"/>
    </row>
    <row r="4723" spans="4:12">
      <c r="D4723" s="95"/>
      <c r="E4723" s="95"/>
      <c r="G4723" s="95"/>
      <c r="I4723" s="95"/>
      <c r="L4723" s="95"/>
    </row>
    <row r="4724" spans="4:12">
      <c r="D4724" s="95"/>
      <c r="E4724" s="95"/>
      <c r="G4724" s="95"/>
      <c r="I4724" s="95"/>
      <c r="L4724" s="95"/>
    </row>
    <row r="4725" spans="4:12">
      <c r="D4725" s="95"/>
      <c r="E4725" s="95"/>
      <c r="G4725" s="95"/>
      <c r="I4725" s="95"/>
      <c r="L4725" s="95"/>
    </row>
    <row r="4726" spans="4:12">
      <c r="D4726" s="95"/>
      <c r="E4726" s="95"/>
      <c r="G4726" s="95"/>
      <c r="I4726" s="95"/>
      <c r="L4726" s="95"/>
    </row>
    <row r="4727" spans="4:12">
      <c r="D4727" s="95"/>
      <c r="E4727" s="95"/>
      <c r="G4727" s="95"/>
      <c r="I4727" s="95"/>
      <c r="L4727" s="95"/>
    </row>
    <row r="4728" spans="4:12">
      <c r="D4728" s="95"/>
      <c r="E4728" s="95"/>
      <c r="G4728" s="95"/>
      <c r="I4728" s="95"/>
      <c r="L4728" s="95"/>
    </row>
    <row r="4729" spans="4:12">
      <c r="D4729" s="95"/>
      <c r="E4729" s="95"/>
      <c r="G4729" s="95"/>
      <c r="I4729" s="95"/>
      <c r="L4729" s="95"/>
    </row>
    <row r="4730" spans="4:12">
      <c r="D4730" s="95"/>
      <c r="E4730" s="95"/>
      <c r="G4730" s="95"/>
      <c r="I4730" s="95"/>
      <c r="L4730" s="95"/>
    </row>
    <row r="4731" spans="4:12">
      <c r="D4731" s="95"/>
      <c r="E4731" s="95"/>
      <c r="G4731" s="95"/>
      <c r="I4731" s="95"/>
      <c r="L4731" s="95"/>
    </row>
    <row r="4732" spans="4:12">
      <c r="D4732" s="95"/>
      <c r="E4732" s="95"/>
      <c r="G4732" s="95"/>
      <c r="I4732" s="95"/>
      <c r="L4732" s="95"/>
    </row>
    <row r="4733" spans="4:12">
      <c r="D4733" s="95"/>
      <c r="E4733" s="95"/>
      <c r="G4733" s="95"/>
      <c r="I4733" s="95"/>
      <c r="L4733" s="95"/>
    </row>
    <row r="4734" spans="4:12">
      <c r="D4734" s="95"/>
      <c r="E4734" s="95"/>
      <c r="G4734" s="95"/>
      <c r="I4734" s="95"/>
      <c r="L4734" s="95"/>
    </row>
    <row r="4735" spans="4:12">
      <c r="D4735" s="95"/>
      <c r="E4735" s="95"/>
      <c r="G4735" s="95"/>
      <c r="I4735" s="95"/>
      <c r="L4735" s="95"/>
    </row>
    <row r="4736" spans="4:12">
      <c r="D4736" s="95"/>
      <c r="E4736" s="95"/>
      <c r="G4736" s="95"/>
      <c r="I4736" s="95"/>
      <c r="L4736" s="95"/>
    </row>
    <row r="4737" spans="4:12">
      <c r="D4737" s="95"/>
      <c r="E4737" s="95"/>
      <c r="G4737" s="95"/>
      <c r="I4737" s="95"/>
      <c r="L4737" s="95"/>
    </row>
    <row r="4738" spans="4:12">
      <c r="D4738" s="95"/>
      <c r="E4738" s="95"/>
      <c r="G4738" s="95"/>
      <c r="I4738" s="95"/>
      <c r="L4738" s="95"/>
    </row>
    <row r="4739" spans="4:12">
      <c r="D4739" s="95"/>
      <c r="E4739" s="95"/>
      <c r="G4739" s="95"/>
      <c r="I4739" s="95"/>
      <c r="L4739" s="95"/>
    </row>
    <row r="4740" spans="4:12">
      <c r="D4740" s="95"/>
      <c r="E4740" s="95"/>
      <c r="G4740" s="95"/>
      <c r="I4740" s="95"/>
      <c r="L4740" s="95"/>
    </row>
    <row r="4741" spans="4:12">
      <c r="D4741" s="95"/>
      <c r="E4741" s="95"/>
      <c r="G4741" s="95"/>
      <c r="I4741" s="95"/>
      <c r="L4741" s="95"/>
    </row>
    <row r="4742" spans="4:12">
      <c r="D4742" s="95"/>
      <c r="E4742" s="95"/>
      <c r="G4742" s="95"/>
      <c r="I4742" s="95"/>
      <c r="L4742" s="95"/>
    </row>
    <row r="4743" spans="4:12">
      <c r="D4743" s="95"/>
      <c r="E4743" s="95"/>
      <c r="G4743" s="95"/>
      <c r="I4743" s="95"/>
      <c r="L4743" s="95"/>
    </row>
    <row r="4744" spans="4:12">
      <c r="D4744" s="95"/>
      <c r="E4744" s="95"/>
      <c r="G4744" s="95"/>
      <c r="I4744" s="95"/>
      <c r="L4744" s="95"/>
    </row>
    <row r="4745" spans="4:12">
      <c r="D4745" s="95"/>
      <c r="E4745" s="95"/>
      <c r="G4745" s="95"/>
      <c r="I4745" s="95"/>
      <c r="L4745" s="95"/>
    </row>
    <row r="4746" spans="4:12">
      <c r="D4746" s="95"/>
      <c r="E4746" s="95"/>
      <c r="G4746" s="95"/>
      <c r="I4746" s="95"/>
      <c r="L4746" s="95"/>
    </row>
    <row r="4747" spans="4:12">
      <c r="D4747" s="95"/>
      <c r="E4747" s="95"/>
      <c r="G4747" s="95"/>
      <c r="I4747" s="95"/>
      <c r="L4747" s="95"/>
    </row>
    <row r="4748" spans="4:12">
      <c r="D4748" s="95"/>
      <c r="E4748" s="95"/>
      <c r="G4748" s="95"/>
      <c r="I4748" s="95"/>
      <c r="L4748" s="95"/>
    </row>
    <row r="4749" spans="4:12">
      <c r="D4749" s="95"/>
      <c r="E4749" s="95"/>
      <c r="G4749" s="95"/>
      <c r="I4749" s="95"/>
      <c r="L4749" s="95"/>
    </row>
    <row r="4750" spans="4:12">
      <c r="D4750" s="95"/>
      <c r="E4750" s="95"/>
      <c r="G4750" s="95"/>
      <c r="I4750" s="95"/>
      <c r="L4750" s="95"/>
    </row>
    <row r="4751" spans="4:12">
      <c r="D4751" s="95"/>
      <c r="E4751" s="95"/>
      <c r="G4751" s="95"/>
      <c r="I4751" s="95"/>
      <c r="L4751" s="95"/>
    </row>
    <row r="4752" spans="4:12">
      <c r="D4752" s="95"/>
      <c r="E4752" s="95"/>
      <c r="G4752" s="95"/>
      <c r="I4752" s="95"/>
      <c r="L4752" s="95"/>
    </row>
    <row r="4753" spans="4:12">
      <c r="D4753" s="95"/>
      <c r="E4753" s="95"/>
      <c r="G4753" s="95"/>
      <c r="I4753" s="95"/>
      <c r="L4753" s="95"/>
    </row>
    <row r="4754" spans="4:12">
      <c r="D4754" s="95"/>
      <c r="E4754" s="95"/>
      <c r="G4754" s="95"/>
      <c r="I4754" s="95"/>
      <c r="L4754" s="95"/>
    </row>
    <row r="4755" spans="4:12">
      <c r="D4755" s="95"/>
      <c r="E4755" s="95"/>
      <c r="G4755" s="95"/>
      <c r="I4755" s="95"/>
      <c r="L4755" s="95"/>
    </row>
    <row r="4756" spans="4:12">
      <c r="D4756" s="95"/>
      <c r="E4756" s="95"/>
      <c r="G4756" s="95"/>
      <c r="I4756" s="95"/>
      <c r="L4756" s="95"/>
    </row>
    <row r="4757" spans="4:12">
      <c r="D4757" s="95"/>
      <c r="E4757" s="95"/>
      <c r="G4757" s="95"/>
      <c r="I4757" s="95"/>
      <c r="L4757" s="95"/>
    </row>
    <row r="4758" spans="4:12">
      <c r="D4758" s="95"/>
      <c r="E4758" s="95"/>
      <c r="G4758" s="95"/>
      <c r="I4758" s="95"/>
      <c r="L4758" s="95"/>
    </row>
    <row r="4759" spans="4:12">
      <c r="D4759" s="95"/>
      <c r="E4759" s="95"/>
      <c r="G4759" s="95"/>
      <c r="I4759" s="95"/>
      <c r="L4759" s="95"/>
    </row>
    <row r="4760" spans="4:12">
      <c r="D4760" s="95"/>
      <c r="E4760" s="95"/>
      <c r="G4760" s="95"/>
      <c r="I4760" s="95"/>
      <c r="L4760" s="95"/>
    </row>
    <row r="4761" spans="4:12">
      <c r="D4761" s="95"/>
      <c r="E4761" s="95"/>
      <c r="G4761" s="95"/>
      <c r="I4761" s="95"/>
      <c r="L4761" s="95"/>
    </row>
    <row r="4762" spans="4:12">
      <c r="D4762" s="95"/>
      <c r="E4762" s="95"/>
      <c r="G4762" s="95"/>
      <c r="I4762" s="95"/>
      <c r="L4762" s="95"/>
    </row>
    <row r="4763" spans="4:12">
      <c r="D4763" s="95"/>
      <c r="E4763" s="95"/>
      <c r="G4763" s="95"/>
      <c r="I4763" s="95"/>
      <c r="L4763" s="95"/>
    </row>
    <row r="4764" spans="4:12">
      <c r="D4764" s="95"/>
      <c r="E4764" s="95"/>
      <c r="G4764" s="95"/>
      <c r="I4764" s="95"/>
      <c r="L4764" s="95"/>
    </row>
    <row r="4765" spans="4:12">
      <c r="D4765" s="95"/>
      <c r="E4765" s="95"/>
      <c r="G4765" s="95"/>
      <c r="I4765" s="95"/>
      <c r="L4765" s="95"/>
    </row>
    <row r="4766" spans="4:12">
      <c r="D4766" s="95"/>
      <c r="E4766" s="95"/>
      <c r="G4766" s="95"/>
      <c r="I4766" s="95"/>
      <c r="L4766" s="95"/>
    </row>
    <row r="4767" spans="4:12">
      <c r="D4767" s="95"/>
      <c r="E4767" s="95"/>
      <c r="G4767" s="95"/>
      <c r="I4767" s="95"/>
      <c r="L4767" s="95"/>
    </row>
    <row r="4768" spans="4:12">
      <c r="D4768" s="95"/>
      <c r="E4768" s="95"/>
      <c r="G4768" s="95"/>
      <c r="I4768" s="95"/>
      <c r="L4768" s="95"/>
    </row>
    <row r="4769" spans="4:12">
      <c r="D4769" s="95"/>
      <c r="E4769" s="95"/>
      <c r="G4769" s="95"/>
      <c r="I4769" s="95"/>
      <c r="L4769" s="95"/>
    </row>
    <row r="4770" spans="4:12">
      <c r="D4770" s="95"/>
      <c r="E4770" s="95"/>
      <c r="G4770" s="95"/>
      <c r="I4770" s="95"/>
      <c r="L4770" s="95"/>
    </row>
    <row r="4771" spans="4:12">
      <c r="D4771" s="95"/>
      <c r="E4771" s="95"/>
      <c r="G4771" s="95"/>
      <c r="I4771" s="95"/>
      <c r="L4771" s="95"/>
    </row>
    <row r="4772" spans="4:12">
      <c r="D4772" s="95"/>
      <c r="E4772" s="95"/>
      <c r="G4772" s="95"/>
      <c r="I4772" s="95"/>
      <c r="L4772" s="95"/>
    </row>
    <row r="4773" spans="4:12">
      <c r="D4773" s="95"/>
      <c r="E4773" s="95"/>
      <c r="G4773" s="95"/>
      <c r="I4773" s="95"/>
      <c r="L4773" s="95"/>
    </row>
    <row r="4774" spans="4:12">
      <c r="D4774" s="95"/>
      <c r="E4774" s="95"/>
      <c r="G4774" s="95"/>
      <c r="I4774" s="95"/>
      <c r="L4774" s="95"/>
    </row>
    <row r="4775" spans="4:12">
      <c r="D4775" s="95"/>
      <c r="E4775" s="95"/>
      <c r="G4775" s="95"/>
      <c r="I4775" s="95"/>
      <c r="L4775" s="95"/>
    </row>
    <row r="4776" spans="4:12">
      <c r="D4776" s="95"/>
      <c r="E4776" s="95"/>
      <c r="G4776" s="95"/>
      <c r="I4776" s="95"/>
      <c r="L4776" s="95"/>
    </row>
    <row r="4777" spans="4:12">
      <c r="D4777" s="95"/>
      <c r="E4777" s="95"/>
      <c r="G4777" s="95"/>
      <c r="I4777" s="95"/>
      <c r="L4777" s="95"/>
    </row>
    <row r="4778" spans="4:12">
      <c r="D4778" s="95"/>
      <c r="E4778" s="95"/>
      <c r="G4778" s="95"/>
      <c r="I4778" s="95"/>
      <c r="L4778" s="95"/>
    </row>
    <row r="4779" spans="4:12">
      <c r="D4779" s="95"/>
      <c r="E4779" s="95"/>
      <c r="G4779" s="95"/>
      <c r="I4779" s="95"/>
      <c r="L4779" s="95"/>
    </row>
    <row r="4780" spans="4:12">
      <c r="D4780" s="95"/>
      <c r="E4780" s="95"/>
      <c r="G4780" s="95"/>
      <c r="I4780" s="95"/>
      <c r="L4780" s="95"/>
    </row>
    <row r="4781" spans="4:12">
      <c r="D4781" s="95"/>
      <c r="E4781" s="95"/>
      <c r="G4781" s="95"/>
      <c r="I4781" s="95"/>
      <c r="L4781" s="95"/>
    </row>
    <row r="4782" spans="4:12">
      <c r="D4782" s="95"/>
      <c r="E4782" s="95"/>
      <c r="G4782" s="95"/>
      <c r="I4782" s="95"/>
      <c r="L4782" s="95"/>
    </row>
    <row r="4783" spans="4:12">
      <c r="D4783" s="95"/>
      <c r="E4783" s="95"/>
      <c r="G4783" s="95"/>
      <c r="I4783" s="95"/>
      <c r="L4783" s="95"/>
    </row>
    <row r="4784" spans="4:12">
      <c r="D4784" s="95"/>
      <c r="E4784" s="95"/>
      <c r="G4784" s="95"/>
      <c r="I4784" s="95"/>
      <c r="L4784" s="95"/>
    </row>
    <row r="4785" spans="4:12">
      <c r="D4785" s="95"/>
      <c r="E4785" s="95"/>
      <c r="G4785" s="95"/>
      <c r="I4785" s="95"/>
      <c r="L4785" s="95"/>
    </row>
    <row r="4786" spans="4:12">
      <c r="D4786" s="95"/>
      <c r="E4786" s="95"/>
      <c r="G4786" s="95"/>
      <c r="I4786" s="95"/>
      <c r="L4786" s="95"/>
    </row>
    <row r="4787" spans="4:12">
      <c r="D4787" s="95"/>
      <c r="E4787" s="95"/>
      <c r="G4787" s="95"/>
      <c r="I4787" s="95"/>
      <c r="L4787" s="95"/>
    </row>
    <row r="4788" spans="4:12">
      <c r="D4788" s="95"/>
      <c r="E4788" s="95"/>
      <c r="G4788" s="95"/>
      <c r="I4788" s="95"/>
      <c r="L4788" s="95"/>
    </row>
    <row r="4789" spans="4:12">
      <c r="D4789" s="95"/>
      <c r="E4789" s="95"/>
      <c r="G4789" s="95"/>
      <c r="I4789" s="95"/>
      <c r="L4789" s="95"/>
    </row>
    <row r="4790" spans="4:12">
      <c r="D4790" s="95"/>
      <c r="E4790" s="95"/>
      <c r="G4790" s="95"/>
      <c r="I4790" s="95"/>
      <c r="L4790" s="95"/>
    </row>
    <row r="4791" spans="4:12">
      <c r="D4791" s="95"/>
      <c r="E4791" s="95"/>
      <c r="G4791" s="95"/>
      <c r="I4791" s="95"/>
      <c r="L4791" s="95"/>
    </row>
    <row r="4792" spans="4:12">
      <c r="D4792" s="95"/>
      <c r="E4792" s="95"/>
      <c r="G4792" s="95"/>
      <c r="I4792" s="95"/>
      <c r="L4792" s="95"/>
    </row>
    <row r="4793" spans="4:12">
      <c r="D4793" s="95"/>
      <c r="E4793" s="95"/>
      <c r="G4793" s="95"/>
      <c r="I4793" s="95"/>
      <c r="L4793" s="95"/>
    </row>
    <row r="4794" spans="4:12">
      <c r="D4794" s="95"/>
      <c r="E4794" s="95"/>
      <c r="G4794" s="95"/>
      <c r="I4794" s="95"/>
      <c r="L4794" s="95"/>
    </row>
    <row r="4795" spans="4:12">
      <c r="D4795" s="95"/>
      <c r="E4795" s="95"/>
      <c r="G4795" s="95"/>
      <c r="I4795" s="95"/>
      <c r="L4795" s="95"/>
    </row>
    <row r="4796" spans="4:12">
      <c r="D4796" s="95"/>
      <c r="E4796" s="95"/>
      <c r="G4796" s="95"/>
      <c r="I4796" s="95"/>
      <c r="L4796" s="95"/>
    </row>
    <row r="4797" spans="4:12">
      <c r="D4797" s="95"/>
      <c r="E4797" s="95"/>
      <c r="G4797" s="95"/>
      <c r="I4797" s="95"/>
      <c r="L4797" s="95"/>
    </row>
    <row r="4798" spans="4:12">
      <c r="D4798" s="95"/>
      <c r="E4798" s="95"/>
      <c r="G4798" s="95"/>
      <c r="I4798" s="95"/>
      <c r="L4798" s="95"/>
    </row>
    <row r="4799" spans="4:12">
      <c r="D4799" s="95"/>
      <c r="E4799" s="95"/>
      <c r="G4799" s="95"/>
      <c r="I4799" s="95"/>
      <c r="L4799" s="95"/>
    </row>
    <row r="4800" spans="4:12">
      <c r="D4800" s="95"/>
      <c r="E4800" s="95"/>
      <c r="G4800" s="95"/>
      <c r="I4800" s="95"/>
      <c r="L4800" s="95"/>
    </row>
    <row r="4801" spans="4:12">
      <c r="D4801" s="95"/>
      <c r="E4801" s="95"/>
      <c r="G4801" s="95"/>
      <c r="I4801" s="95"/>
      <c r="L4801" s="95"/>
    </row>
    <row r="4802" spans="4:12">
      <c r="D4802" s="95"/>
      <c r="E4802" s="95"/>
      <c r="G4802" s="95"/>
      <c r="I4802" s="95"/>
      <c r="L4802" s="95"/>
    </row>
    <row r="4803" spans="4:12">
      <c r="D4803" s="95"/>
      <c r="E4803" s="95"/>
      <c r="G4803" s="95"/>
      <c r="I4803" s="95"/>
      <c r="L4803" s="95"/>
    </row>
    <row r="4804" spans="4:12">
      <c r="D4804" s="95"/>
      <c r="E4804" s="95"/>
      <c r="G4804" s="95"/>
      <c r="I4804" s="95"/>
      <c r="L4804" s="95"/>
    </row>
    <row r="4805" spans="4:12">
      <c r="D4805" s="95"/>
      <c r="E4805" s="95"/>
      <c r="G4805" s="95"/>
      <c r="I4805" s="95"/>
      <c r="L4805" s="95"/>
    </row>
    <row r="4806" spans="4:12">
      <c r="D4806" s="95"/>
      <c r="E4806" s="95"/>
      <c r="G4806" s="95"/>
      <c r="I4806" s="95"/>
      <c r="L4806" s="95"/>
    </row>
    <row r="4807" spans="4:12">
      <c r="D4807" s="95"/>
      <c r="E4807" s="95"/>
      <c r="G4807" s="95"/>
      <c r="I4807" s="95"/>
      <c r="L4807" s="95"/>
    </row>
    <row r="4808" spans="4:12">
      <c r="D4808" s="95"/>
      <c r="E4808" s="95"/>
      <c r="G4808" s="95"/>
      <c r="I4808" s="95"/>
      <c r="L4808" s="95"/>
    </row>
    <row r="4809" spans="4:12">
      <c r="D4809" s="95"/>
      <c r="E4809" s="95"/>
      <c r="G4809" s="95"/>
      <c r="I4809" s="95"/>
      <c r="L4809" s="95"/>
    </row>
    <row r="4810" spans="4:12">
      <c r="D4810" s="95"/>
      <c r="E4810" s="95"/>
      <c r="G4810" s="95"/>
      <c r="I4810" s="95"/>
      <c r="L4810" s="95"/>
    </row>
    <row r="4811" spans="4:12">
      <c r="D4811" s="95"/>
      <c r="E4811" s="95"/>
      <c r="G4811" s="95"/>
      <c r="I4811" s="95"/>
      <c r="L4811" s="95"/>
    </row>
    <row r="4812" spans="4:12">
      <c r="D4812" s="95"/>
      <c r="E4812" s="95"/>
      <c r="G4812" s="95"/>
      <c r="I4812" s="95"/>
      <c r="L4812" s="95"/>
    </row>
    <row r="4813" spans="4:12">
      <c r="D4813" s="95"/>
      <c r="E4813" s="95"/>
      <c r="G4813" s="95"/>
      <c r="I4813" s="95"/>
      <c r="L4813" s="95"/>
    </row>
    <row r="4814" spans="4:12">
      <c r="D4814" s="95"/>
      <c r="E4814" s="95"/>
      <c r="G4814" s="95"/>
      <c r="I4814" s="95"/>
      <c r="L4814" s="95"/>
    </row>
    <row r="4815" spans="4:12">
      <c r="D4815" s="95"/>
      <c r="E4815" s="95"/>
      <c r="G4815" s="95"/>
      <c r="I4815" s="95"/>
      <c r="L4815" s="95"/>
    </row>
    <row r="4816" spans="4:12">
      <c r="D4816" s="95"/>
      <c r="E4816" s="95"/>
      <c r="G4816" s="95"/>
      <c r="I4816" s="95"/>
      <c r="L4816" s="95"/>
    </row>
    <row r="4817" spans="4:12">
      <c r="D4817" s="95"/>
      <c r="E4817" s="95"/>
      <c r="G4817" s="95"/>
      <c r="I4817" s="95"/>
      <c r="L4817" s="95"/>
    </row>
    <row r="4818" spans="4:12">
      <c r="D4818" s="95"/>
      <c r="E4818" s="95"/>
      <c r="G4818" s="95"/>
      <c r="I4818" s="95"/>
      <c r="L4818" s="95"/>
    </row>
    <row r="4819" spans="4:12">
      <c r="D4819" s="95"/>
      <c r="E4819" s="95"/>
      <c r="G4819" s="95"/>
      <c r="I4819" s="95"/>
      <c r="L4819" s="95"/>
    </row>
    <row r="4820" spans="4:12">
      <c r="D4820" s="95"/>
      <c r="E4820" s="95"/>
      <c r="G4820" s="95"/>
      <c r="I4820" s="95"/>
      <c r="L4820" s="95"/>
    </row>
    <row r="4821" spans="4:12">
      <c r="D4821" s="95"/>
      <c r="E4821" s="95"/>
      <c r="G4821" s="95"/>
      <c r="I4821" s="95"/>
      <c r="L4821" s="95"/>
    </row>
    <row r="4822" spans="4:12">
      <c r="D4822" s="95"/>
      <c r="E4822" s="95"/>
      <c r="G4822" s="95"/>
      <c r="I4822" s="95"/>
      <c r="L4822" s="95"/>
    </row>
    <row r="4823" spans="4:12">
      <c r="D4823" s="95"/>
      <c r="E4823" s="95"/>
      <c r="G4823" s="95"/>
      <c r="I4823" s="95"/>
      <c r="L4823" s="95"/>
    </row>
    <row r="4824" spans="4:12">
      <c r="D4824" s="95"/>
      <c r="E4824" s="95"/>
      <c r="G4824" s="95"/>
      <c r="I4824" s="95"/>
      <c r="L4824" s="95"/>
    </row>
    <row r="4825" spans="4:12">
      <c r="D4825" s="95"/>
      <c r="E4825" s="95"/>
      <c r="G4825" s="95"/>
      <c r="I4825" s="95"/>
      <c r="L4825" s="95"/>
    </row>
    <row r="4826" spans="4:12">
      <c r="D4826" s="95"/>
      <c r="E4826" s="95"/>
      <c r="G4826" s="95"/>
      <c r="I4826" s="95"/>
      <c r="L4826" s="95"/>
    </row>
    <row r="4827" spans="4:12">
      <c r="D4827" s="95"/>
      <c r="E4827" s="95"/>
      <c r="G4827" s="95"/>
      <c r="I4827" s="95"/>
      <c r="L4827" s="95"/>
    </row>
    <row r="4828" spans="4:12">
      <c r="D4828" s="95"/>
      <c r="E4828" s="95"/>
      <c r="G4828" s="95"/>
      <c r="I4828" s="95"/>
      <c r="L4828" s="95"/>
    </row>
    <row r="4829" spans="4:12">
      <c r="D4829" s="95"/>
      <c r="E4829" s="95"/>
      <c r="G4829" s="95"/>
      <c r="I4829" s="95"/>
      <c r="L4829" s="95"/>
    </row>
    <row r="4830" spans="4:12">
      <c r="D4830" s="95"/>
      <c r="E4830" s="95"/>
      <c r="G4830" s="95"/>
      <c r="I4830" s="95"/>
      <c r="L4830" s="95"/>
    </row>
    <row r="4831" spans="4:12">
      <c r="D4831" s="95"/>
      <c r="E4831" s="95"/>
      <c r="G4831" s="95"/>
      <c r="I4831" s="95"/>
      <c r="L4831" s="95"/>
    </row>
    <row r="4832" spans="4:12">
      <c r="D4832" s="95"/>
      <c r="E4832" s="95"/>
      <c r="G4832" s="95"/>
      <c r="I4832" s="95"/>
      <c r="L4832" s="95"/>
    </row>
    <row r="4833" spans="4:12">
      <c r="D4833" s="95"/>
      <c r="E4833" s="95"/>
      <c r="G4833" s="95"/>
      <c r="I4833" s="95"/>
      <c r="L4833" s="95"/>
    </row>
    <row r="4834" spans="4:12">
      <c r="D4834" s="95"/>
      <c r="E4834" s="95"/>
      <c r="G4834" s="95"/>
      <c r="I4834" s="95"/>
      <c r="L4834" s="95"/>
    </row>
    <row r="4835" spans="4:12">
      <c r="D4835" s="95"/>
      <c r="E4835" s="95"/>
      <c r="G4835" s="95"/>
      <c r="I4835" s="95"/>
      <c r="L4835" s="95"/>
    </row>
    <row r="4836" spans="4:12">
      <c r="D4836" s="95"/>
      <c r="E4836" s="95"/>
      <c r="G4836" s="95"/>
      <c r="I4836" s="95"/>
      <c r="L4836" s="95"/>
    </row>
    <row r="4837" spans="4:12">
      <c r="D4837" s="95"/>
      <c r="E4837" s="95"/>
      <c r="G4837" s="95"/>
      <c r="I4837" s="95"/>
      <c r="L4837" s="95"/>
    </row>
    <row r="4838" spans="4:12">
      <c r="D4838" s="95"/>
      <c r="E4838" s="95"/>
      <c r="G4838" s="95"/>
      <c r="I4838" s="95"/>
      <c r="L4838" s="95"/>
    </row>
    <row r="4839" spans="4:12">
      <c r="D4839" s="95"/>
      <c r="E4839" s="95"/>
      <c r="G4839" s="95"/>
      <c r="I4839" s="95"/>
      <c r="L4839" s="95"/>
    </row>
    <row r="4840" spans="4:12">
      <c r="D4840" s="95"/>
      <c r="E4840" s="95"/>
      <c r="G4840" s="95"/>
      <c r="I4840" s="95"/>
      <c r="L4840" s="95"/>
    </row>
    <row r="4841" spans="4:12">
      <c r="D4841" s="95"/>
      <c r="E4841" s="95"/>
      <c r="G4841" s="95"/>
      <c r="I4841" s="95"/>
      <c r="L4841" s="95"/>
    </row>
    <row r="4842" spans="4:12">
      <c r="D4842" s="95"/>
      <c r="E4842" s="95"/>
      <c r="G4842" s="95"/>
      <c r="I4842" s="95"/>
      <c r="L4842" s="95"/>
    </row>
    <row r="4843" spans="4:12">
      <c r="D4843" s="95"/>
      <c r="E4843" s="95"/>
      <c r="G4843" s="95"/>
      <c r="I4843" s="95"/>
      <c r="L4843" s="95"/>
    </row>
    <row r="4844" spans="4:12">
      <c r="D4844" s="95"/>
      <c r="E4844" s="95"/>
      <c r="G4844" s="95"/>
      <c r="I4844" s="95"/>
      <c r="L4844" s="95"/>
    </row>
    <row r="4845" spans="4:12">
      <c r="D4845" s="95"/>
      <c r="E4845" s="95"/>
      <c r="G4845" s="95"/>
      <c r="I4845" s="95"/>
      <c r="L4845" s="95"/>
    </row>
    <row r="4846" spans="4:12">
      <c r="D4846" s="95"/>
      <c r="E4846" s="95"/>
      <c r="G4846" s="95"/>
      <c r="I4846" s="95"/>
      <c r="L4846" s="95"/>
    </row>
    <row r="4847" spans="4:12">
      <c r="D4847" s="95"/>
      <c r="E4847" s="95"/>
      <c r="G4847" s="95"/>
      <c r="I4847" s="95"/>
      <c r="L4847" s="95"/>
    </row>
    <row r="4848" spans="4:12">
      <c r="D4848" s="95"/>
      <c r="E4848" s="95"/>
      <c r="G4848" s="95"/>
      <c r="I4848" s="95"/>
      <c r="L4848" s="95"/>
    </row>
    <row r="4849" spans="4:12">
      <c r="D4849" s="95"/>
      <c r="E4849" s="95"/>
      <c r="G4849" s="95"/>
      <c r="I4849" s="95"/>
      <c r="L4849" s="95"/>
    </row>
    <row r="4850" spans="4:12">
      <c r="D4850" s="95"/>
      <c r="E4850" s="95"/>
      <c r="G4850" s="95"/>
      <c r="I4850" s="95"/>
      <c r="L4850" s="95"/>
    </row>
    <row r="4851" spans="4:12">
      <c r="D4851" s="95"/>
      <c r="E4851" s="95"/>
      <c r="G4851" s="95"/>
      <c r="I4851" s="95"/>
      <c r="L4851" s="95"/>
    </row>
    <row r="4852" spans="4:12">
      <c r="D4852" s="95"/>
      <c r="E4852" s="95"/>
      <c r="G4852" s="95"/>
      <c r="I4852" s="95"/>
      <c r="L4852" s="95"/>
    </row>
    <row r="4853" spans="4:12">
      <c r="D4853" s="95"/>
      <c r="E4853" s="95"/>
      <c r="G4853" s="95"/>
      <c r="I4853" s="95"/>
      <c r="L4853" s="95"/>
    </row>
    <row r="4854" spans="4:12">
      <c r="D4854" s="95"/>
      <c r="E4854" s="95"/>
      <c r="G4854" s="95"/>
      <c r="I4854" s="95"/>
      <c r="L4854" s="95"/>
    </row>
    <row r="4855" spans="4:12">
      <c r="D4855" s="95"/>
      <c r="E4855" s="95"/>
      <c r="G4855" s="95"/>
      <c r="I4855" s="95"/>
      <c r="L4855" s="95"/>
    </row>
    <row r="4856" spans="4:12">
      <c r="D4856" s="95"/>
      <c r="E4856" s="95"/>
      <c r="G4856" s="95"/>
      <c r="I4856" s="95"/>
      <c r="L4856" s="95"/>
    </row>
    <row r="4857" spans="4:12">
      <c r="D4857" s="95"/>
      <c r="E4857" s="95"/>
      <c r="G4857" s="95"/>
      <c r="I4857" s="95"/>
      <c r="L4857" s="95"/>
    </row>
    <row r="4858" spans="4:12">
      <c r="D4858" s="95"/>
      <c r="E4858" s="95"/>
      <c r="G4858" s="95"/>
      <c r="I4858" s="95"/>
      <c r="L4858" s="95"/>
    </row>
    <row r="4859" spans="4:12">
      <c r="D4859" s="95"/>
      <c r="E4859" s="95"/>
      <c r="G4859" s="95"/>
      <c r="I4859" s="95"/>
      <c r="L4859" s="95"/>
    </row>
    <row r="4860" spans="4:12">
      <c r="D4860" s="95"/>
      <c r="E4860" s="95"/>
      <c r="G4860" s="95"/>
      <c r="I4860" s="95"/>
      <c r="L4860" s="95"/>
    </row>
    <row r="4861" spans="4:12">
      <c r="D4861" s="95"/>
      <c r="E4861" s="95"/>
      <c r="G4861" s="95"/>
      <c r="I4861" s="95"/>
      <c r="L4861" s="95"/>
    </row>
    <row r="4862" spans="4:12">
      <c r="D4862" s="95"/>
      <c r="E4862" s="95"/>
      <c r="G4862" s="95"/>
      <c r="I4862" s="95"/>
      <c r="L4862" s="95"/>
    </row>
    <row r="4863" spans="4:12">
      <c r="D4863" s="95"/>
      <c r="E4863" s="95"/>
      <c r="G4863" s="95"/>
      <c r="I4863" s="95"/>
      <c r="L4863" s="95"/>
    </row>
    <row r="4864" spans="4:12">
      <c r="D4864" s="95"/>
      <c r="E4864" s="95"/>
      <c r="G4864" s="95"/>
      <c r="I4864" s="95"/>
      <c r="L4864" s="95"/>
    </row>
    <row r="4865" spans="4:12">
      <c r="D4865" s="95"/>
      <c r="E4865" s="95"/>
      <c r="G4865" s="95"/>
      <c r="I4865" s="95"/>
      <c r="L4865" s="95"/>
    </row>
    <row r="4866" spans="4:12">
      <c r="D4866" s="95"/>
      <c r="E4866" s="95"/>
      <c r="G4866" s="95"/>
      <c r="I4866" s="95"/>
      <c r="L4866" s="95"/>
    </row>
    <row r="4867" spans="4:12">
      <c r="D4867" s="95"/>
      <c r="E4867" s="95"/>
      <c r="G4867" s="95"/>
      <c r="I4867" s="95"/>
      <c r="L4867" s="95"/>
    </row>
    <row r="4868" spans="4:12">
      <c r="D4868" s="95"/>
      <c r="E4868" s="95"/>
      <c r="G4868" s="95"/>
      <c r="I4868" s="95"/>
      <c r="L4868" s="95"/>
    </row>
    <row r="4869" spans="4:12">
      <c r="D4869" s="95"/>
      <c r="E4869" s="95"/>
      <c r="G4869" s="95"/>
      <c r="I4869" s="95"/>
      <c r="L4869" s="95"/>
    </row>
    <row r="4870" spans="4:12">
      <c r="D4870" s="95"/>
      <c r="E4870" s="95"/>
      <c r="G4870" s="95"/>
      <c r="I4870" s="95"/>
      <c r="L4870" s="95"/>
    </row>
    <row r="4871" spans="4:12">
      <c r="D4871" s="95"/>
      <c r="E4871" s="95"/>
      <c r="G4871" s="95"/>
      <c r="I4871" s="95"/>
      <c r="L4871" s="95"/>
    </row>
    <row r="4872" spans="4:12">
      <c r="D4872" s="95"/>
      <c r="E4872" s="95"/>
      <c r="G4872" s="95"/>
      <c r="I4872" s="95"/>
      <c r="L4872" s="95"/>
    </row>
    <row r="4873" spans="4:12">
      <c r="D4873" s="95"/>
      <c r="E4873" s="95"/>
      <c r="G4873" s="95"/>
      <c r="I4873" s="95"/>
      <c r="L4873" s="95"/>
    </row>
    <row r="4874" spans="4:12">
      <c r="D4874" s="95"/>
      <c r="E4874" s="95"/>
      <c r="G4874" s="95"/>
      <c r="I4874" s="95"/>
      <c r="L4874" s="95"/>
    </row>
    <row r="4875" spans="4:12">
      <c r="D4875" s="95"/>
      <c r="E4875" s="95"/>
      <c r="G4875" s="95"/>
      <c r="I4875" s="95"/>
      <c r="L4875" s="95"/>
    </row>
    <row r="4876" spans="4:12">
      <c r="D4876" s="95"/>
      <c r="E4876" s="95"/>
      <c r="G4876" s="95"/>
      <c r="I4876" s="95"/>
      <c r="L4876" s="95"/>
    </row>
    <row r="4877" spans="4:12">
      <c r="D4877" s="95"/>
      <c r="E4877" s="95"/>
      <c r="G4877" s="95"/>
      <c r="I4877" s="95"/>
      <c r="L4877" s="95"/>
    </row>
    <row r="4878" spans="4:12">
      <c r="D4878" s="95"/>
      <c r="E4878" s="95"/>
      <c r="G4878" s="95"/>
      <c r="I4878" s="95"/>
      <c r="L4878" s="95"/>
    </row>
    <row r="4879" spans="4:12">
      <c r="D4879" s="95"/>
      <c r="E4879" s="95"/>
      <c r="G4879" s="95"/>
      <c r="I4879" s="95"/>
      <c r="L4879" s="95"/>
    </row>
    <row r="4880" spans="4:12">
      <c r="D4880" s="95"/>
      <c r="E4880" s="95"/>
      <c r="G4880" s="95"/>
      <c r="I4880" s="95"/>
      <c r="L4880" s="95"/>
    </row>
    <row r="4881" spans="4:12">
      <c r="D4881" s="95"/>
      <c r="E4881" s="95"/>
      <c r="G4881" s="95"/>
      <c r="I4881" s="95"/>
      <c r="L4881" s="95"/>
    </row>
    <row r="4882" spans="4:12">
      <c r="D4882" s="95"/>
      <c r="E4882" s="95"/>
      <c r="G4882" s="95"/>
      <c r="I4882" s="95"/>
      <c r="L4882" s="95"/>
    </row>
    <row r="4883" spans="4:12">
      <c r="D4883" s="95"/>
      <c r="E4883" s="95"/>
      <c r="G4883" s="95"/>
      <c r="I4883" s="95"/>
      <c r="L4883" s="95"/>
    </row>
    <row r="4884" spans="4:12">
      <c r="D4884" s="95"/>
      <c r="E4884" s="95"/>
      <c r="G4884" s="95"/>
      <c r="I4884" s="95"/>
      <c r="L4884" s="95"/>
    </row>
    <row r="4885" spans="4:12">
      <c r="D4885" s="95"/>
      <c r="E4885" s="95"/>
      <c r="G4885" s="95"/>
      <c r="I4885" s="95"/>
      <c r="L4885" s="95"/>
    </row>
    <row r="4886" spans="4:12">
      <c r="D4886" s="95"/>
      <c r="E4886" s="95"/>
      <c r="G4886" s="95"/>
      <c r="I4886" s="95"/>
      <c r="L4886" s="95"/>
    </row>
    <row r="4887" spans="4:12">
      <c r="D4887" s="95"/>
      <c r="E4887" s="95"/>
      <c r="G4887" s="95"/>
      <c r="I4887" s="95"/>
      <c r="L4887" s="95"/>
    </row>
    <row r="4888" spans="4:12">
      <c r="D4888" s="95"/>
      <c r="E4888" s="95"/>
      <c r="G4888" s="95"/>
      <c r="I4888" s="95"/>
      <c r="L4888" s="95"/>
    </row>
    <row r="4889" spans="4:12">
      <c r="D4889" s="95"/>
      <c r="E4889" s="95"/>
      <c r="G4889" s="95"/>
      <c r="I4889" s="95"/>
      <c r="L4889" s="95"/>
    </row>
    <row r="4890" spans="4:12">
      <c r="D4890" s="95"/>
      <c r="E4890" s="95"/>
      <c r="G4890" s="95"/>
      <c r="I4890" s="95"/>
      <c r="L4890" s="95"/>
    </row>
    <row r="4891" spans="4:12">
      <c r="D4891" s="95"/>
      <c r="E4891" s="95"/>
      <c r="G4891" s="95"/>
      <c r="I4891" s="95"/>
      <c r="L4891" s="95"/>
    </row>
    <row r="4892" spans="4:12">
      <c r="D4892" s="95"/>
      <c r="E4892" s="95"/>
      <c r="G4892" s="95"/>
      <c r="I4892" s="95"/>
      <c r="L4892" s="95"/>
    </row>
    <row r="4893" spans="4:12">
      <c r="D4893" s="95"/>
      <c r="E4893" s="95"/>
      <c r="G4893" s="95"/>
      <c r="I4893" s="95"/>
      <c r="L4893" s="95"/>
    </row>
    <row r="4894" spans="4:12">
      <c r="D4894" s="95"/>
      <c r="E4894" s="95"/>
      <c r="G4894" s="95"/>
      <c r="I4894" s="95"/>
      <c r="L4894" s="95"/>
    </row>
    <row r="4895" spans="4:12">
      <c r="D4895" s="95"/>
      <c r="E4895" s="95"/>
      <c r="G4895" s="95"/>
      <c r="I4895" s="95"/>
      <c r="L4895" s="95"/>
    </row>
    <row r="4896" spans="4:12">
      <c r="D4896" s="95"/>
      <c r="E4896" s="95"/>
      <c r="G4896" s="95"/>
      <c r="I4896" s="95"/>
      <c r="L4896" s="95"/>
    </row>
    <row r="4897" spans="4:12">
      <c r="D4897" s="95"/>
      <c r="E4897" s="95"/>
      <c r="G4897" s="95"/>
      <c r="I4897" s="95"/>
      <c r="L4897" s="95"/>
    </row>
    <row r="4898" spans="4:12">
      <c r="D4898" s="95"/>
      <c r="E4898" s="95"/>
      <c r="G4898" s="95"/>
      <c r="I4898" s="95"/>
      <c r="L4898" s="95"/>
    </row>
    <row r="4899" spans="4:12">
      <c r="D4899" s="95"/>
      <c r="E4899" s="95"/>
      <c r="G4899" s="95"/>
      <c r="I4899" s="95"/>
      <c r="L4899" s="95"/>
    </row>
    <row r="4900" spans="4:12">
      <c r="D4900" s="95"/>
      <c r="E4900" s="95"/>
      <c r="G4900" s="95"/>
      <c r="I4900" s="95"/>
      <c r="L4900" s="95"/>
    </row>
    <row r="4901" spans="4:12">
      <c r="D4901" s="95"/>
      <c r="E4901" s="95"/>
      <c r="G4901" s="95"/>
      <c r="I4901" s="95"/>
      <c r="L4901" s="95"/>
    </row>
    <row r="4902" spans="4:12">
      <c r="D4902" s="95"/>
      <c r="E4902" s="95"/>
      <c r="G4902" s="95"/>
      <c r="I4902" s="95"/>
      <c r="L4902" s="95"/>
    </row>
    <row r="4903" spans="4:12">
      <c r="D4903" s="95"/>
      <c r="E4903" s="95"/>
      <c r="G4903" s="95"/>
      <c r="I4903" s="95"/>
      <c r="L4903" s="95"/>
    </row>
    <row r="4904" spans="4:12">
      <c r="D4904" s="95"/>
      <c r="E4904" s="95"/>
      <c r="G4904" s="95"/>
      <c r="I4904" s="95"/>
      <c r="L4904" s="95"/>
    </row>
    <row r="4905" spans="4:12">
      <c r="D4905" s="95"/>
      <c r="E4905" s="95"/>
      <c r="G4905" s="95"/>
      <c r="I4905" s="95"/>
      <c r="L4905" s="95"/>
    </row>
    <row r="4906" spans="4:12">
      <c r="D4906" s="95"/>
      <c r="E4906" s="95"/>
      <c r="G4906" s="95"/>
      <c r="I4906" s="95"/>
      <c r="L4906" s="95"/>
    </row>
    <row r="4907" spans="4:12">
      <c r="D4907" s="95"/>
      <c r="E4907" s="95"/>
      <c r="G4907" s="95"/>
      <c r="I4907" s="95"/>
      <c r="L4907" s="95"/>
    </row>
    <row r="4908" spans="4:12">
      <c r="D4908" s="95"/>
      <c r="E4908" s="95"/>
      <c r="G4908" s="95"/>
      <c r="I4908" s="95"/>
      <c r="L4908" s="95"/>
    </row>
    <row r="4909" spans="4:12">
      <c r="D4909" s="95"/>
      <c r="E4909" s="95"/>
      <c r="G4909" s="95"/>
      <c r="I4909" s="95"/>
      <c r="L4909" s="95"/>
    </row>
    <row r="4910" spans="4:12">
      <c r="D4910" s="95"/>
      <c r="E4910" s="95"/>
      <c r="G4910" s="95"/>
      <c r="I4910" s="95"/>
      <c r="L4910" s="95"/>
    </row>
    <row r="4911" spans="4:12">
      <c r="D4911" s="95"/>
      <c r="E4911" s="95"/>
      <c r="G4911" s="95"/>
      <c r="I4911" s="95"/>
      <c r="L4911" s="95"/>
    </row>
    <row r="4912" spans="4:12">
      <c r="D4912" s="95"/>
      <c r="E4912" s="95"/>
      <c r="G4912" s="95"/>
      <c r="I4912" s="95"/>
      <c r="L4912" s="95"/>
    </row>
    <row r="4913" spans="4:12">
      <c r="D4913" s="95"/>
      <c r="E4913" s="95"/>
      <c r="G4913" s="95"/>
      <c r="I4913" s="95"/>
      <c r="L4913" s="95"/>
    </row>
    <row r="4914" spans="4:12">
      <c r="D4914" s="95"/>
      <c r="E4914" s="95"/>
      <c r="G4914" s="95"/>
      <c r="I4914" s="95"/>
      <c r="L4914" s="95"/>
    </row>
    <row r="4915" spans="4:12">
      <c r="D4915" s="95"/>
      <c r="E4915" s="95"/>
      <c r="G4915" s="95"/>
      <c r="I4915" s="95"/>
      <c r="L4915" s="95"/>
    </row>
    <row r="4916" spans="4:12">
      <c r="D4916" s="95"/>
      <c r="E4916" s="95"/>
      <c r="G4916" s="95"/>
      <c r="I4916" s="95"/>
      <c r="L4916" s="95"/>
    </row>
    <row r="4917" spans="4:12">
      <c r="D4917" s="95"/>
      <c r="E4917" s="95"/>
      <c r="G4917" s="95"/>
      <c r="I4917" s="95"/>
      <c r="L4917" s="95"/>
    </row>
    <row r="4918" spans="4:12">
      <c r="D4918" s="95"/>
      <c r="E4918" s="95"/>
      <c r="G4918" s="95"/>
      <c r="I4918" s="95"/>
      <c r="L4918" s="95"/>
    </row>
    <row r="4919" spans="4:12">
      <c r="D4919" s="95"/>
      <c r="E4919" s="95"/>
      <c r="G4919" s="95"/>
      <c r="I4919" s="95"/>
      <c r="L4919" s="95"/>
    </row>
    <row r="4920" spans="4:12">
      <c r="D4920" s="95"/>
      <c r="E4920" s="95"/>
      <c r="G4920" s="95"/>
      <c r="I4920" s="95"/>
      <c r="L4920" s="95"/>
    </row>
    <row r="4921" spans="4:12">
      <c r="D4921" s="95"/>
      <c r="E4921" s="95"/>
      <c r="G4921" s="95"/>
      <c r="I4921" s="95"/>
      <c r="L4921" s="95"/>
    </row>
    <row r="4922" spans="4:12">
      <c r="D4922" s="95"/>
      <c r="E4922" s="95"/>
      <c r="G4922" s="95"/>
      <c r="I4922" s="95"/>
      <c r="L4922" s="95"/>
    </row>
    <row r="4923" spans="4:12">
      <c r="D4923" s="95"/>
      <c r="E4923" s="95"/>
      <c r="G4923" s="95"/>
      <c r="I4923" s="95"/>
      <c r="L4923" s="95"/>
    </row>
    <row r="4924" spans="4:12">
      <c r="D4924" s="95"/>
      <c r="E4924" s="95"/>
      <c r="G4924" s="95"/>
      <c r="I4924" s="95"/>
      <c r="L4924" s="95"/>
    </row>
    <row r="4925" spans="4:12">
      <c r="D4925" s="95"/>
      <c r="E4925" s="95"/>
      <c r="G4925" s="95"/>
      <c r="I4925" s="95"/>
      <c r="L4925" s="95"/>
    </row>
    <row r="4926" spans="4:12">
      <c r="D4926" s="95"/>
      <c r="E4926" s="95"/>
      <c r="G4926" s="95"/>
      <c r="I4926" s="95"/>
      <c r="L4926" s="95"/>
    </row>
    <row r="4927" spans="4:12">
      <c r="D4927" s="95"/>
      <c r="E4927" s="95"/>
      <c r="G4927" s="95"/>
      <c r="I4927" s="95"/>
      <c r="L4927" s="95"/>
    </row>
    <row r="4928" spans="4:12">
      <c r="D4928" s="95"/>
      <c r="E4928" s="95"/>
      <c r="G4928" s="95"/>
      <c r="I4928" s="95"/>
      <c r="L4928" s="95"/>
    </row>
    <row r="4929" spans="4:12">
      <c r="D4929" s="95"/>
      <c r="E4929" s="95"/>
      <c r="G4929" s="95"/>
      <c r="I4929" s="95"/>
      <c r="L4929" s="95"/>
    </row>
    <row r="4930" spans="4:12">
      <c r="D4930" s="95"/>
      <c r="E4930" s="95"/>
      <c r="G4930" s="95"/>
      <c r="I4930" s="95"/>
      <c r="L4930" s="95"/>
    </row>
    <row r="4931" spans="4:12">
      <c r="D4931" s="95"/>
      <c r="E4931" s="95"/>
      <c r="G4931" s="95"/>
      <c r="I4931" s="95"/>
      <c r="L4931" s="95"/>
    </row>
    <row r="4932" spans="4:12">
      <c r="D4932" s="95"/>
      <c r="E4932" s="95"/>
      <c r="G4932" s="95"/>
      <c r="I4932" s="95"/>
      <c r="L4932" s="95"/>
    </row>
    <row r="4933" spans="4:12">
      <c r="D4933" s="95"/>
      <c r="E4933" s="95"/>
      <c r="G4933" s="95"/>
      <c r="I4933" s="95"/>
      <c r="L4933" s="95"/>
    </row>
    <row r="4934" spans="4:12">
      <c r="D4934" s="95"/>
      <c r="E4934" s="95"/>
      <c r="G4934" s="95"/>
      <c r="I4934" s="95"/>
      <c r="L4934" s="95"/>
    </row>
    <row r="4935" spans="4:12">
      <c r="D4935" s="95"/>
      <c r="E4935" s="95"/>
      <c r="G4935" s="95"/>
      <c r="I4935" s="95"/>
      <c r="L4935" s="95"/>
    </row>
    <row r="4936" spans="4:12">
      <c r="D4936" s="95"/>
      <c r="E4936" s="95"/>
      <c r="G4936" s="95"/>
      <c r="I4936" s="95"/>
      <c r="L4936" s="95"/>
    </row>
    <row r="4937" spans="4:12">
      <c r="D4937" s="95"/>
      <c r="E4937" s="95"/>
      <c r="G4937" s="95"/>
      <c r="I4937" s="95"/>
      <c r="L4937" s="95"/>
    </row>
    <row r="4938" spans="4:12">
      <c r="D4938" s="95"/>
      <c r="E4938" s="95"/>
      <c r="G4938" s="95"/>
      <c r="I4938" s="95"/>
      <c r="L4938" s="95"/>
    </row>
    <row r="4939" spans="4:12">
      <c r="D4939" s="95"/>
      <c r="E4939" s="95"/>
      <c r="G4939" s="95"/>
      <c r="I4939" s="95"/>
      <c r="L4939" s="95"/>
    </row>
    <row r="4940" spans="4:12">
      <c r="D4940" s="95"/>
      <c r="E4940" s="95"/>
      <c r="G4940" s="95"/>
      <c r="I4940" s="95"/>
      <c r="L4940" s="95"/>
    </row>
    <row r="4941" spans="4:12">
      <c r="D4941" s="95"/>
      <c r="E4941" s="95"/>
      <c r="G4941" s="95"/>
      <c r="I4941" s="95"/>
      <c r="L4941" s="95"/>
    </row>
    <row r="4942" spans="4:12">
      <c r="D4942" s="95"/>
      <c r="E4942" s="95"/>
      <c r="G4942" s="95"/>
      <c r="I4942" s="95"/>
      <c r="L4942" s="95"/>
    </row>
    <row r="4943" spans="4:12">
      <c r="D4943" s="95"/>
      <c r="E4943" s="95"/>
      <c r="G4943" s="95"/>
      <c r="I4943" s="95"/>
      <c r="L4943" s="95"/>
    </row>
    <row r="4944" spans="4:12">
      <c r="D4944" s="95"/>
      <c r="E4944" s="95"/>
      <c r="G4944" s="95"/>
      <c r="I4944" s="95"/>
      <c r="L4944" s="95"/>
    </row>
    <row r="4945" spans="4:12">
      <c r="D4945" s="95"/>
      <c r="E4945" s="95"/>
      <c r="G4945" s="95"/>
      <c r="I4945" s="95"/>
      <c r="L4945" s="95"/>
    </row>
    <row r="4946" spans="4:12">
      <c r="D4946" s="95"/>
      <c r="E4946" s="95"/>
      <c r="G4946" s="95"/>
      <c r="I4946" s="95"/>
      <c r="L4946" s="95"/>
    </row>
    <row r="4947" spans="4:12">
      <c r="D4947" s="95"/>
      <c r="E4947" s="95"/>
      <c r="G4947" s="95"/>
      <c r="I4947" s="95"/>
      <c r="L4947" s="95"/>
    </row>
    <row r="4948" spans="4:12">
      <c r="D4948" s="95"/>
      <c r="E4948" s="95"/>
      <c r="G4948" s="95"/>
      <c r="I4948" s="95"/>
      <c r="L4948" s="95"/>
    </row>
    <row r="4949" spans="4:12">
      <c r="D4949" s="95"/>
      <c r="E4949" s="95"/>
      <c r="G4949" s="95"/>
      <c r="I4949" s="95"/>
      <c r="L4949" s="95"/>
    </row>
    <row r="4950" spans="4:12">
      <c r="D4950" s="95"/>
      <c r="E4950" s="95"/>
      <c r="G4950" s="95"/>
      <c r="I4950" s="95"/>
      <c r="L4950" s="95"/>
    </row>
    <row r="4951" spans="4:12">
      <c r="D4951" s="95"/>
      <c r="E4951" s="95"/>
      <c r="G4951" s="95"/>
      <c r="I4951" s="95"/>
      <c r="L4951" s="95"/>
    </row>
    <row r="4952" spans="4:12">
      <c r="D4952" s="95"/>
      <c r="E4952" s="95"/>
      <c r="G4952" s="95"/>
      <c r="I4952" s="95"/>
      <c r="L4952" s="95"/>
    </row>
    <row r="4953" spans="4:12">
      <c r="D4953" s="95"/>
      <c r="E4953" s="95"/>
      <c r="G4953" s="95"/>
      <c r="I4953" s="95"/>
      <c r="L4953" s="95"/>
    </row>
    <row r="4954" spans="4:12">
      <c r="D4954" s="95"/>
      <c r="E4954" s="95"/>
      <c r="G4954" s="95"/>
      <c r="I4954" s="95"/>
      <c r="L4954" s="95"/>
    </row>
    <row r="4955" spans="4:12">
      <c r="D4955" s="95"/>
      <c r="E4955" s="95"/>
      <c r="G4955" s="95"/>
      <c r="I4955" s="95"/>
      <c r="L4955" s="95"/>
    </row>
    <row r="4956" spans="4:12">
      <c r="D4956" s="95"/>
      <c r="E4956" s="95"/>
      <c r="G4956" s="95"/>
      <c r="I4956" s="95"/>
      <c r="L4956" s="95"/>
    </row>
    <row r="4957" spans="4:12">
      <c r="D4957" s="95"/>
      <c r="E4957" s="95"/>
      <c r="G4957" s="95"/>
      <c r="I4957" s="95"/>
      <c r="L4957" s="95"/>
    </row>
    <row r="4958" spans="4:12">
      <c r="D4958" s="95"/>
      <c r="E4958" s="95"/>
      <c r="G4958" s="95"/>
      <c r="I4958" s="95"/>
      <c r="L4958" s="95"/>
    </row>
    <row r="4959" spans="4:12">
      <c r="D4959" s="95"/>
      <c r="E4959" s="95"/>
      <c r="G4959" s="95"/>
      <c r="I4959" s="95"/>
      <c r="L4959" s="95"/>
    </row>
    <row r="4960" spans="4:12">
      <c r="D4960" s="95"/>
      <c r="E4960" s="95"/>
      <c r="G4960" s="95"/>
      <c r="I4960" s="95"/>
      <c r="L4960" s="95"/>
    </row>
    <row r="4961" spans="4:12">
      <c r="D4961" s="95"/>
      <c r="E4961" s="95"/>
      <c r="G4961" s="95"/>
      <c r="I4961" s="95"/>
      <c r="L4961" s="95"/>
    </row>
    <row r="4962" spans="4:12">
      <c r="D4962" s="95"/>
      <c r="E4962" s="95"/>
      <c r="G4962" s="95"/>
      <c r="I4962" s="95"/>
      <c r="L4962" s="95"/>
    </row>
    <row r="4963" spans="4:12">
      <c r="D4963" s="95"/>
      <c r="E4963" s="95"/>
      <c r="G4963" s="95"/>
      <c r="I4963" s="95"/>
      <c r="L4963" s="95"/>
    </row>
    <row r="4964" spans="4:12">
      <c r="D4964" s="95"/>
      <c r="E4964" s="95"/>
      <c r="G4964" s="95"/>
      <c r="I4964" s="95"/>
      <c r="L4964" s="95"/>
    </row>
    <row r="4965" spans="4:12">
      <c r="D4965" s="95"/>
      <c r="E4965" s="95"/>
      <c r="G4965" s="95"/>
      <c r="I4965" s="95"/>
      <c r="L4965" s="95"/>
    </row>
    <row r="4966" spans="4:12">
      <c r="D4966" s="95"/>
      <c r="E4966" s="95"/>
      <c r="G4966" s="95"/>
      <c r="I4966" s="95"/>
      <c r="L4966" s="95"/>
    </row>
    <row r="4967" spans="4:12">
      <c r="D4967" s="95"/>
      <c r="E4967" s="95"/>
      <c r="G4967" s="95"/>
      <c r="I4967" s="95"/>
      <c r="L4967" s="95"/>
    </row>
    <row r="4968" spans="4:12">
      <c r="D4968" s="95"/>
      <c r="E4968" s="95"/>
      <c r="G4968" s="95"/>
      <c r="I4968" s="95"/>
      <c r="L4968" s="95"/>
    </row>
    <row r="4969" spans="4:12">
      <c r="D4969" s="95"/>
      <c r="E4969" s="95"/>
      <c r="G4969" s="95"/>
      <c r="I4969" s="95"/>
      <c r="L4969" s="95"/>
    </row>
    <row r="4970" spans="4:12">
      <c r="D4970" s="95"/>
      <c r="E4970" s="95"/>
      <c r="G4970" s="95"/>
      <c r="I4970" s="95"/>
      <c r="L4970" s="95"/>
    </row>
    <row r="4971" spans="4:12">
      <c r="D4971" s="95"/>
      <c r="E4971" s="95"/>
      <c r="G4971" s="95"/>
      <c r="I4971" s="95"/>
      <c r="L4971" s="95"/>
    </row>
    <row r="4972" spans="4:12">
      <c r="D4972" s="95"/>
      <c r="E4972" s="95"/>
      <c r="G4972" s="95"/>
      <c r="I4972" s="95"/>
      <c r="L4972" s="95"/>
    </row>
    <row r="4973" spans="4:12">
      <c r="D4973" s="95"/>
      <c r="E4973" s="95"/>
      <c r="G4973" s="95"/>
      <c r="I4973" s="95"/>
      <c r="L4973" s="95"/>
    </row>
    <row r="4974" spans="4:12">
      <c r="D4974" s="95"/>
      <c r="E4974" s="95"/>
      <c r="G4974" s="95"/>
      <c r="I4974" s="95"/>
      <c r="L4974" s="95"/>
    </row>
    <row r="4975" spans="4:12">
      <c r="D4975" s="95"/>
      <c r="E4975" s="95"/>
      <c r="G4975" s="95"/>
      <c r="I4975" s="95"/>
      <c r="L4975" s="95"/>
    </row>
    <row r="4976" spans="4:12">
      <c r="D4976" s="95"/>
      <c r="E4976" s="95"/>
      <c r="G4976" s="95"/>
      <c r="I4976" s="95"/>
      <c r="L4976" s="95"/>
    </row>
    <row r="4977" spans="4:12">
      <c r="D4977" s="95"/>
      <c r="E4977" s="95"/>
      <c r="G4977" s="95"/>
      <c r="I4977" s="95"/>
      <c r="L4977" s="95"/>
    </row>
    <row r="4978" spans="4:12">
      <c r="D4978" s="95"/>
      <c r="E4978" s="95"/>
      <c r="G4978" s="95"/>
      <c r="I4978" s="95"/>
      <c r="L4978" s="95"/>
    </row>
    <row r="4979" spans="4:12">
      <c r="D4979" s="95"/>
      <c r="E4979" s="95"/>
      <c r="G4979" s="95"/>
      <c r="I4979" s="95"/>
      <c r="L4979" s="95"/>
    </row>
    <row r="4980" spans="4:12">
      <c r="D4980" s="95"/>
      <c r="E4980" s="95"/>
      <c r="G4980" s="95"/>
      <c r="I4980" s="95"/>
      <c r="L4980" s="95"/>
    </row>
    <row r="4981" spans="4:12">
      <c r="D4981" s="95"/>
      <c r="E4981" s="95"/>
      <c r="G4981" s="95"/>
      <c r="I4981" s="95"/>
      <c r="L4981" s="95"/>
    </row>
    <row r="4982" spans="4:12">
      <c r="D4982" s="95"/>
      <c r="E4982" s="95"/>
      <c r="G4982" s="95"/>
      <c r="I4982" s="95"/>
      <c r="L4982" s="95"/>
    </row>
    <row r="4983" spans="4:12">
      <c r="D4983" s="95"/>
      <c r="E4983" s="95"/>
      <c r="G4983" s="95"/>
      <c r="I4983" s="95"/>
      <c r="L4983" s="95"/>
    </row>
    <row r="4984" spans="4:12">
      <c r="D4984" s="95"/>
      <c r="E4984" s="95"/>
      <c r="G4984" s="95"/>
      <c r="I4984" s="95"/>
      <c r="L4984" s="95"/>
    </row>
    <row r="4985" spans="4:12">
      <c r="D4985" s="95"/>
      <c r="E4985" s="95"/>
      <c r="G4985" s="95"/>
      <c r="I4985" s="95"/>
      <c r="L4985" s="95"/>
    </row>
    <row r="4986" spans="4:12">
      <c r="D4986" s="95"/>
      <c r="E4986" s="95"/>
      <c r="G4986" s="95"/>
      <c r="I4986" s="95"/>
      <c r="L4986" s="95"/>
    </row>
    <row r="4987" spans="4:12">
      <c r="D4987" s="95"/>
      <c r="E4987" s="95"/>
      <c r="G4987" s="95"/>
      <c r="I4987" s="95"/>
      <c r="L4987" s="95"/>
    </row>
    <row r="4988" spans="4:12">
      <c r="D4988" s="95"/>
      <c r="E4988" s="95"/>
      <c r="G4988" s="95"/>
      <c r="I4988" s="95"/>
      <c r="L4988" s="95"/>
    </row>
    <row r="4989" spans="4:12">
      <c r="D4989" s="95"/>
      <c r="E4989" s="95"/>
      <c r="G4989" s="95"/>
      <c r="I4989" s="95"/>
      <c r="L4989" s="95"/>
    </row>
    <row r="4990" spans="4:12">
      <c r="D4990" s="95"/>
      <c r="E4990" s="95"/>
      <c r="G4990" s="95"/>
      <c r="I4990" s="95"/>
      <c r="L4990" s="95"/>
    </row>
    <row r="4991" spans="4:12">
      <c r="D4991" s="95"/>
      <c r="E4991" s="95"/>
      <c r="G4991" s="95"/>
      <c r="I4991" s="95"/>
      <c r="L4991" s="95"/>
    </row>
    <row r="4992" spans="4:12">
      <c r="D4992" s="95"/>
      <c r="E4992" s="95"/>
      <c r="G4992" s="95"/>
      <c r="I4992" s="95"/>
      <c r="L4992" s="95"/>
    </row>
    <row r="4993" spans="4:12">
      <c r="D4993" s="95"/>
      <c r="E4993" s="95"/>
      <c r="G4993" s="95"/>
      <c r="I4993" s="95"/>
      <c r="L4993" s="95"/>
    </row>
    <row r="4994" spans="4:12">
      <c r="D4994" s="95"/>
      <c r="E4994" s="95"/>
      <c r="G4994" s="95"/>
      <c r="I4994" s="95"/>
      <c r="L4994" s="95"/>
    </row>
    <row r="4995" spans="4:12">
      <c r="D4995" s="95"/>
      <c r="E4995" s="95"/>
      <c r="G4995" s="95"/>
      <c r="I4995" s="95"/>
      <c r="L4995" s="95"/>
    </row>
    <row r="4996" spans="4:12">
      <c r="D4996" s="95"/>
      <c r="E4996" s="95"/>
      <c r="G4996" s="95"/>
      <c r="I4996" s="95"/>
      <c r="L4996" s="95"/>
    </row>
    <row r="4997" spans="4:12">
      <c r="D4997" s="95"/>
      <c r="E4997" s="95"/>
      <c r="G4997" s="95"/>
      <c r="I4997" s="95"/>
      <c r="L4997" s="95"/>
    </row>
    <row r="4998" spans="4:12">
      <c r="D4998" s="95"/>
      <c r="E4998" s="95"/>
      <c r="G4998" s="95"/>
      <c r="I4998" s="95"/>
      <c r="L4998" s="95"/>
    </row>
    <row r="4999" spans="4:12">
      <c r="D4999" s="95"/>
      <c r="E4999" s="95"/>
      <c r="G4999" s="95"/>
      <c r="I4999" s="95"/>
      <c r="L4999" s="95"/>
    </row>
    <row r="5000" spans="4:12">
      <c r="D5000" s="95"/>
      <c r="E5000" s="95"/>
      <c r="G5000" s="95"/>
      <c r="I5000" s="95"/>
      <c r="L5000" s="95"/>
    </row>
    <row r="5001" spans="4:12">
      <c r="D5001" s="95"/>
      <c r="E5001" s="95"/>
      <c r="G5001" s="95"/>
      <c r="I5001" s="95"/>
      <c r="L5001" s="95"/>
    </row>
    <row r="5002" spans="4:12">
      <c r="D5002" s="95"/>
      <c r="E5002" s="95"/>
      <c r="G5002" s="95"/>
      <c r="I5002" s="95"/>
      <c r="L5002" s="95"/>
    </row>
    <row r="5003" spans="4:12">
      <c r="D5003" s="95"/>
      <c r="E5003" s="95"/>
      <c r="G5003" s="95"/>
      <c r="I5003" s="95"/>
      <c r="L5003" s="95"/>
    </row>
    <row r="5004" spans="4:12">
      <c r="D5004" s="95"/>
      <c r="E5004" s="95"/>
      <c r="G5004" s="95"/>
      <c r="I5004" s="95"/>
      <c r="L5004" s="95"/>
    </row>
    <row r="5005" spans="4:12">
      <c r="D5005" s="95"/>
      <c r="E5005" s="95"/>
      <c r="G5005" s="95"/>
      <c r="I5005" s="95"/>
      <c r="L5005" s="95"/>
    </row>
    <row r="5006" spans="4:12">
      <c r="D5006" s="95"/>
      <c r="E5006" s="95"/>
      <c r="G5006" s="95"/>
      <c r="I5006" s="95"/>
      <c r="L5006" s="95"/>
    </row>
    <row r="5007" spans="4:12">
      <c r="D5007" s="95"/>
      <c r="E5007" s="95"/>
      <c r="G5007" s="95"/>
      <c r="I5007" s="95"/>
      <c r="L5007" s="95"/>
    </row>
    <row r="5008" spans="4:12">
      <c r="D5008" s="95"/>
      <c r="E5008" s="95"/>
      <c r="G5008" s="95"/>
      <c r="I5008" s="95"/>
      <c r="L5008" s="95"/>
    </row>
    <row r="5009" spans="4:12">
      <c r="D5009" s="95"/>
      <c r="E5009" s="95"/>
      <c r="G5009" s="95"/>
      <c r="I5009" s="95"/>
      <c r="L5009" s="95"/>
    </row>
    <row r="5010" spans="4:12">
      <c r="D5010" s="95"/>
      <c r="E5010" s="95"/>
      <c r="G5010" s="95"/>
      <c r="I5010" s="95"/>
      <c r="L5010" s="95"/>
    </row>
    <row r="5011" spans="4:12">
      <c r="D5011" s="95"/>
      <c r="E5011" s="95"/>
      <c r="G5011" s="95"/>
      <c r="I5011" s="95"/>
      <c r="L5011" s="95"/>
    </row>
    <row r="5012" spans="4:12">
      <c r="D5012" s="95"/>
      <c r="E5012" s="95"/>
      <c r="G5012" s="95"/>
      <c r="I5012" s="95"/>
      <c r="L5012" s="95"/>
    </row>
    <row r="5013" spans="4:12">
      <c r="D5013" s="95"/>
      <c r="E5013" s="95"/>
      <c r="G5013" s="95"/>
      <c r="I5013" s="95"/>
      <c r="L5013" s="95"/>
    </row>
    <row r="5014" spans="4:12">
      <c r="D5014" s="95"/>
      <c r="E5014" s="95"/>
      <c r="G5014" s="95"/>
      <c r="I5014" s="95"/>
      <c r="L5014" s="95"/>
    </row>
    <row r="5015" spans="4:12">
      <c r="D5015" s="95"/>
      <c r="E5015" s="95"/>
      <c r="G5015" s="95"/>
      <c r="I5015" s="95"/>
      <c r="L5015" s="95"/>
    </row>
    <row r="5016" spans="4:12">
      <c r="D5016" s="95"/>
      <c r="E5016" s="95"/>
      <c r="G5016" s="95"/>
      <c r="I5016" s="95"/>
      <c r="L5016" s="95"/>
    </row>
    <row r="5017" spans="4:12">
      <c r="D5017" s="95"/>
      <c r="E5017" s="95"/>
      <c r="G5017" s="95"/>
      <c r="I5017" s="95"/>
      <c r="L5017" s="95"/>
    </row>
    <row r="5018" spans="4:12">
      <c r="D5018" s="95"/>
      <c r="E5018" s="95"/>
      <c r="G5018" s="95"/>
      <c r="I5018" s="95"/>
      <c r="L5018" s="95"/>
    </row>
    <row r="5019" spans="4:12">
      <c r="D5019" s="95"/>
      <c r="E5019" s="95"/>
      <c r="G5019" s="95"/>
      <c r="I5019" s="95"/>
      <c r="L5019" s="95"/>
    </row>
    <row r="5020" spans="4:12">
      <c r="D5020" s="95"/>
      <c r="E5020" s="95"/>
      <c r="G5020" s="95"/>
      <c r="I5020" s="95"/>
      <c r="L5020" s="95"/>
    </row>
    <row r="5021" spans="4:12">
      <c r="D5021" s="95"/>
      <c r="E5021" s="95"/>
      <c r="G5021" s="95"/>
      <c r="I5021" s="95"/>
      <c r="L5021" s="95"/>
    </row>
    <row r="5022" spans="4:12">
      <c r="D5022" s="95"/>
      <c r="E5022" s="95"/>
      <c r="G5022" s="95"/>
      <c r="I5022" s="95"/>
      <c r="L5022" s="95"/>
    </row>
    <row r="5023" spans="4:12">
      <c r="D5023" s="95"/>
      <c r="E5023" s="95"/>
      <c r="G5023" s="95"/>
      <c r="I5023" s="95"/>
      <c r="L5023" s="95"/>
    </row>
    <row r="5024" spans="4:12">
      <c r="D5024" s="95"/>
      <c r="E5024" s="95"/>
      <c r="G5024" s="95"/>
      <c r="I5024" s="95"/>
      <c r="L5024" s="95"/>
    </row>
    <row r="5025" spans="4:12">
      <c r="D5025" s="95"/>
      <c r="E5025" s="95"/>
      <c r="G5025" s="95"/>
      <c r="I5025" s="95"/>
      <c r="L5025" s="95"/>
    </row>
    <row r="5026" spans="4:12">
      <c r="D5026" s="95"/>
      <c r="E5026" s="95"/>
      <c r="G5026" s="95"/>
      <c r="I5026" s="95"/>
      <c r="L5026" s="95"/>
    </row>
    <row r="5027" spans="4:12">
      <c r="D5027" s="95"/>
      <c r="E5027" s="95"/>
      <c r="G5027" s="95"/>
      <c r="I5027" s="95"/>
      <c r="L5027" s="95"/>
    </row>
    <row r="5028" spans="4:12">
      <c r="D5028" s="95"/>
      <c r="E5028" s="95"/>
      <c r="G5028" s="95"/>
      <c r="I5028" s="95"/>
      <c r="L5028" s="95"/>
    </row>
    <row r="5029" spans="4:12">
      <c r="D5029" s="95"/>
      <c r="E5029" s="95"/>
      <c r="G5029" s="95"/>
      <c r="I5029" s="95"/>
      <c r="L5029" s="95"/>
    </row>
    <row r="5030" spans="4:12">
      <c r="D5030" s="95"/>
      <c r="E5030" s="95"/>
      <c r="G5030" s="95"/>
      <c r="I5030" s="95"/>
      <c r="L5030" s="95"/>
    </row>
    <row r="5031" spans="4:12">
      <c r="D5031" s="95"/>
      <c r="E5031" s="95"/>
      <c r="G5031" s="95"/>
      <c r="I5031" s="95"/>
      <c r="L5031" s="95"/>
    </row>
    <row r="5032" spans="4:12">
      <c r="D5032" s="95"/>
      <c r="E5032" s="95"/>
      <c r="G5032" s="95"/>
      <c r="I5032" s="95"/>
      <c r="L5032" s="95"/>
    </row>
    <row r="5033" spans="4:12">
      <c r="D5033" s="95"/>
      <c r="E5033" s="95"/>
      <c r="G5033" s="95"/>
      <c r="I5033" s="95"/>
      <c r="L5033" s="95"/>
    </row>
    <row r="5034" spans="4:12">
      <c r="D5034" s="95"/>
      <c r="E5034" s="95"/>
      <c r="G5034" s="95"/>
      <c r="I5034" s="95"/>
      <c r="L5034" s="95"/>
    </row>
    <row r="5035" spans="4:12">
      <c r="D5035" s="95"/>
      <c r="E5035" s="95"/>
      <c r="G5035" s="95"/>
      <c r="I5035" s="95"/>
      <c r="L5035" s="95"/>
    </row>
    <row r="5036" spans="4:12">
      <c r="D5036" s="95"/>
      <c r="E5036" s="95"/>
      <c r="G5036" s="95"/>
      <c r="I5036" s="95"/>
      <c r="L5036" s="95"/>
    </row>
    <row r="5037" spans="4:12">
      <c r="D5037" s="95"/>
      <c r="E5037" s="95"/>
      <c r="G5037" s="95"/>
      <c r="I5037" s="95"/>
      <c r="L5037" s="95"/>
    </row>
    <row r="5038" spans="4:12">
      <c r="D5038" s="95"/>
      <c r="E5038" s="95"/>
      <c r="G5038" s="95"/>
      <c r="I5038" s="95"/>
      <c r="L5038" s="95"/>
    </row>
    <row r="5039" spans="4:12">
      <c r="D5039" s="95"/>
      <c r="E5039" s="95"/>
      <c r="G5039" s="95"/>
      <c r="I5039" s="95"/>
      <c r="L5039" s="95"/>
    </row>
    <row r="5040" spans="4:12">
      <c r="D5040" s="95"/>
      <c r="E5040" s="95"/>
      <c r="G5040" s="95"/>
      <c r="I5040" s="95"/>
      <c r="L5040" s="95"/>
    </row>
    <row r="5041" spans="4:12">
      <c r="D5041" s="95"/>
      <c r="E5041" s="95"/>
      <c r="G5041" s="95"/>
      <c r="I5041" s="95"/>
      <c r="L5041" s="95"/>
    </row>
    <row r="5042" spans="4:12">
      <c r="D5042" s="95"/>
      <c r="E5042" s="95"/>
      <c r="G5042" s="95"/>
      <c r="I5042" s="95"/>
      <c r="L5042" s="95"/>
    </row>
    <row r="5043" spans="4:12">
      <c r="D5043" s="95"/>
      <c r="E5043" s="95"/>
      <c r="G5043" s="95"/>
      <c r="I5043" s="95"/>
      <c r="L5043" s="95"/>
    </row>
    <row r="5044" spans="4:12">
      <c r="D5044" s="95"/>
      <c r="E5044" s="95"/>
      <c r="G5044" s="95"/>
      <c r="I5044" s="95"/>
      <c r="L5044" s="95"/>
    </row>
    <row r="5045" spans="4:12">
      <c r="D5045" s="95"/>
      <c r="E5045" s="95"/>
      <c r="G5045" s="95"/>
      <c r="I5045" s="95"/>
      <c r="L5045" s="95"/>
    </row>
    <row r="5046" spans="4:12">
      <c r="D5046" s="95"/>
      <c r="E5046" s="95"/>
      <c r="G5046" s="95"/>
      <c r="I5046" s="95"/>
      <c r="L5046" s="95"/>
    </row>
    <row r="5047" spans="4:12">
      <c r="D5047" s="95"/>
      <c r="E5047" s="95"/>
      <c r="G5047" s="95"/>
      <c r="I5047" s="95"/>
      <c r="L5047" s="95"/>
    </row>
    <row r="5048" spans="4:12">
      <c r="D5048" s="95"/>
      <c r="E5048" s="95"/>
      <c r="G5048" s="95"/>
      <c r="I5048" s="95"/>
      <c r="L5048" s="95"/>
    </row>
    <row r="5049" spans="4:12">
      <c r="D5049" s="95"/>
      <c r="E5049" s="95"/>
      <c r="G5049" s="95"/>
      <c r="I5049" s="95"/>
      <c r="L5049" s="95"/>
    </row>
    <row r="5050" spans="4:12">
      <c r="D5050" s="95"/>
      <c r="E5050" s="95"/>
      <c r="G5050" s="95"/>
      <c r="I5050" s="95"/>
      <c r="L5050" s="95"/>
    </row>
    <row r="5051" spans="4:12">
      <c r="D5051" s="95"/>
      <c r="E5051" s="95"/>
      <c r="G5051" s="95"/>
      <c r="I5051" s="95"/>
      <c r="L5051" s="95"/>
    </row>
    <row r="5052" spans="4:12">
      <c r="D5052" s="95"/>
      <c r="E5052" s="95"/>
      <c r="G5052" s="95"/>
      <c r="I5052" s="95"/>
      <c r="L5052" s="95"/>
    </row>
    <row r="5053" spans="4:12">
      <c r="D5053" s="95"/>
      <c r="E5053" s="95"/>
      <c r="G5053" s="95"/>
      <c r="I5053" s="95"/>
      <c r="L5053" s="95"/>
    </row>
    <row r="5054" spans="4:12">
      <c r="D5054" s="95"/>
      <c r="E5054" s="95"/>
      <c r="G5054" s="95"/>
      <c r="I5054" s="95"/>
      <c r="L5054" s="95"/>
    </row>
    <row r="5055" spans="4:12">
      <c r="D5055" s="95"/>
      <c r="E5055" s="95"/>
      <c r="G5055" s="95"/>
      <c r="I5055" s="95"/>
      <c r="L5055" s="95"/>
    </row>
    <row r="5056" spans="4:12">
      <c r="D5056" s="95"/>
      <c r="E5056" s="95"/>
      <c r="G5056" s="95"/>
      <c r="I5056" s="95"/>
      <c r="L5056" s="95"/>
    </row>
    <row r="5057" spans="4:12">
      <c r="D5057" s="95"/>
      <c r="E5057" s="95"/>
      <c r="G5057" s="95"/>
      <c r="I5057" s="95"/>
      <c r="L5057" s="95"/>
    </row>
    <row r="5058" spans="4:12">
      <c r="D5058" s="95"/>
      <c r="E5058" s="95"/>
      <c r="G5058" s="95"/>
      <c r="I5058" s="95"/>
      <c r="L5058" s="95"/>
    </row>
    <row r="5059" spans="4:12">
      <c r="D5059" s="95"/>
      <c r="E5059" s="95"/>
      <c r="G5059" s="95"/>
      <c r="I5059" s="95"/>
      <c r="L5059" s="95"/>
    </row>
    <row r="5060" spans="4:12">
      <c r="D5060" s="95"/>
      <c r="E5060" s="95"/>
      <c r="G5060" s="95"/>
      <c r="I5060" s="95"/>
      <c r="L5060" s="95"/>
    </row>
    <row r="5061" spans="4:12">
      <c r="D5061" s="95"/>
      <c r="E5061" s="95"/>
      <c r="G5061" s="95"/>
      <c r="I5061" s="95"/>
      <c r="L5061" s="95"/>
    </row>
    <row r="5062" spans="4:12">
      <c r="D5062" s="95"/>
      <c r="E5062" s="95"/>
      <c r="G5062" s="95"/>
      <c r="I5062" s="95"/>
      <c r="L5062" s="95"/>
    </row>
    <row r="5063" spans="4:12">
      <c r="D5063" s="95"/>
      <c r="E5063" s="95"/>
      <c r="G5063" s="95"/>
      <c r="I5063" s="95"/>
      <c r="L5063" s="95"/>
    </row>
    <row r="5064" spans="4:12">
      <c r="D5064" s="95"/>
      <c r="E5064" s="95"/>
      <c r="G5064" s="95"/>
      <c r="I5064" s="95"/>
      <c r="L5064" s="95"/>
    </row>
    <row r="5065" spans="4:12">
      <c r="D5065" s="95"/>
      <c r="E5065" s="95"/>
      <c r="G5065" s="95"/>
      <c r="I5065" s="95"/>
      <c r="L5065" s="95"/>
    </row>
    <row r="5066" spans="4:12">
      <c r="D5066" s="95"/>
      <c r="E5066" s="95"/>
      <c r="G5066" s="95"/>
      <c r="I5066" s="95"/>
      <c r="L5066" s="95"/>
    </row>
    <row r="5067" spans="4:12">
      <c r="D5067" s="95"/>
      <c r="E5067" s="95"/>
      <c r="G5067" s="95"/>
      <c r="I5067" s="95"/>
      <c r="L5067" s="95"/>
    </row>
    <row r="5068" spans="4:12">
      <c r="D5068" s="95"/>
      <c r="E5068" s="95"/>
      <c r="G5068" s="95"/>
      <c r="I5068" s="95"/>
      <c r="L5068" s="95"/>
    </row>
    <row r="5069" spans="4:12">
      <c r="D5069" s="95"/>
      <c r="E5069" s="95"/>
      <c r="G5069" s="95"/>
      <c r="I5069" s="95"/>
      <c r="L5069" s="95"/>
    </row>
    <row r="5070" spans="4:12">
      <c r="D5070" s="95"/>
      <c r="E5070" s="95"/>
      <c r="G5070" s="95"/>
      <c r="I5070" s="95"/>
      <c r="L5070" s="95"/>
    </row>
    <row r="5071" spans="4:12">
      <c r="D5071" s="95"/>
      <c r="E5071" s="95"/>
      <c r="G5071" s="95"/>
      <c r="I5071" s="95"/>
      <c r="L5071" s="95"/>
    </row>
    <row r="5072" spans="4:12">
      <c r="D5072" s="95"/>
      <c r="E5072" s="95"/>
      <c r="G5072" s="95"/>
      <c r="I5072" s="95"/>
      <c r="L5072" s="95"/>
    </row>
    <row r="5073" spans="4:12">
      <c r="D5073" s="95"/>
      <c r="E5073" s="95"/>
      <c r="G5073" s="95"/>
      <c r="I5073" s="95"/>
      <c r="L5073" s="95"/>
    </row>
    <row r="5074" spans="4:12">
      <c r="D5074" s="95"/>
      <c r="E5074" s="95"/>
      <c r="G5074" s="95"/>
      <c r="I5074" s="95"/>
      <c r="L5074" s="95"/>
    </row>
    <row r="5075" spans="4:12">
      <c r="D5075" s="95"/>
      <c r="E5075" s="95"/>
      <c r="G5075" s="95"/>
      <c r="I5075" s="95"/>
      <c r="L5075" s="95"/>
    </row>
    <row r="5076" spans="4:12">
      <c r="D5076" s="95"/>
      <c r="E5076" s="95"/>
      <c r="G5076" s="95"/>
      <c r="I5076" s="95"/>
      <c r="L5076" s="95"/>
    </row>
    <row r="5077" spans="4:12">
      <c r="D5077" s="95"/>
      <c r="E5077" s="95"/>
      <c r="G5077" s="95"/>
      <c r="I5077" s="95"/>
      <c r="L5077" s="95"/>
    </row>
    <row r="5078" spans="4:12">
      <c r="D5078" s="95"/>
      <c r="E5078" s="95"/>
      <c r="G5078" s="95"/>
      <c r="I5078" s="95"/>
      <c r="L5078" s="95"/>
    </row>
    <row r="5079" spans="4:12">
      <c r="D5079" s="95"/>
      <c r="E5079" s="95"/>
      <c r="G5079" s="95"/>
      <c r="I5079" s="95"/>
      <c r="L5079" s="95"/>
    </row>
    <row r="5080" spans="4:12">
      <c r="D5080" s="95"/>
      <c r="E5080" s="95"/>
      <c r="G5080" s="95"/>
      <c r="I5080" s="95"/>
      <c r="L5080" s="95"/>
    </row>
    <row r="5081" spans="4:12">
      <c r="D5081" s="95"/>
      <c r="E5081" s="95"/>
      <c r="G5081" s="95"/>
      <c r="I5081" s="95"/>
      <c r="L5081" s="95"/>
    </row>
    <row r="5082" spans="4:12">
      <c r="D5082" s="95"/>
      <c r="E5082" s="95"/>
      <c r="G5082" s="95"/>
      <c r="I5082" s="95"/>
      <c r="L5082" s="95"/>
    </row>
    <row r="5083" spans="4:12">
      <c r="D5083" s="95"/>
      <c r="E5083" s="95"/>
      <c r="G5083" s="95"/>
      <c r="I5083" s="95"/>
      <c r="L5083" s="95"/>
    </row>
    <row r="5084" spans="4:12">
      <c r="D5084" s="95"/>
      <c r="E5084" s="95"/>
      <c r="G5084" s="95"/>
      <c r="I5084" s="95"/>
      <c r="L5084" s="95"/>
    </row>
    <row r="5085" spans="4:12">
      <c r="D5085" s="95"/>
      <c r="E5085" s="95"/>
      <c r="G5085" s="95"/>
      <c r="I5085" s="95"/>
      <c r="L5085" s="95"/>
    </row>
    <row r="5086" spans="4:12">
      <c r="D5086" s="95"/>
      <c r="E5086" s="95"/>
      <c r="G5086" s="95"/>
      <c r="I5086" s="95"/>
      <c r="L5086" s="95"/>
    </row>
    <row r="5087" spans="4:12">
      <c r="D5087" s="95"/>
      <c r="E5087" s="95"/>
      <c r="G5087" s="95"/>
      <c r="I5087" s="95"/>
      <c r="L5087" s="95"/>
    </row>
    <row r="5088" spans="4:12">
      <c r="D5088" s="95"/>
      <c r="E5088" s="95"/>
      <c r="G5088" s="95"/>
      <c r="I5088" s="95"/>
      <c r="L5088" s="95"/>
    </row>
    <row r="5089" spans="4:12">
      <c r="D5089" s="95"/>
      <c r="E5089" s="95"/>
      <c r="G5089" s="95"/>
      <c r="I5089" s="95"/>
      <c r="L5089" s="95"/>
    </row>
    <row r="5090" spans="4:12">
      <c r="D5090" s="95"/>
      <c r="E5090" s="95"/>
      <c r="G5090" s="95"/>
      <c r="I5090" s="95"/>
      <c r="L5090" s="95"/>
    </row>
    <row r="5091" spans="4:12">
      <c r="D5091" s="95"/>
      <c r="E5091" s="95"/>
      <c r="G5091" s="95"/>
      <c r="I5091" s="95"/>
      <c r="L5091" s="95"/>
    </row>
    <row r="5092" spans="4:12">
      <c r="D5092" s="95"/>
      <c r="E5092" s="95"/>
      <c r="G5092" s="95"/>
      <c r="I5092" s="95"/>
      <c r="L5092" s="95"/>
    </row>
    <row r="5093" spans="4:12">
      <c r="D5093" s="95"/>
      <c r="E5093" s="95"/>
      <c r="G5093" s="95"/>
      <c r="I5093" s="95"/>
      <c r="L5093" s="95"/>
    </row>
    <row r="5094" spans="4:12">
      <c r="D5094" s="95"/>
      <c r="E5094" s="95"/>
      <c r="G5094" s="95"/>
      <c r="I5094" s="95"/>
      <c r="L5094" s="95"/>
    </row>
    <row r="5095" spans="4:12">
      <c r="D5095" s="95"/>
      <c r="E5095" s="95"/>
      <c r="G5095" s="95"/>
      <c r="I5095" s="95"/>
      <c r="L5095" s="95"/>
    </row>
    <row r="5096" spans="4:12">
      <c r="D5096" s="95"/>
      <c r="E5096" s="95"/>
      <c r="G5096" s="95"/>
      <c r="I5096" s="95"/>
      <c r="L5096" s="95"/>
    </row>
    <row r="5097" spans="4:12">
      <c r="D5097" s="95"/>
      <c r="E5097" s="95"/>
      <c r="G5097" s="95"/>
      <c r="I5097" s="95"/>
      <c r="L5097" s="95"/>
    </row>
    <row r="5098" spans="4:12">
      <c r="D5098" s="95"/>
      <c r="E5098" s="95"/>
      <c r="G5098" s="95"/>
      <c r="I5098" s="95"/>
      <c r="L5098" s="95"/>
    </row>
    <row r="5099" spans="4:12">
      <c r="D5099" s="95"/>
      <c r="E5099" s="95"/>
      <c r="G5099" s="95"/>
      <c r="I5099" s="95"/>
      <c r="L5099" s="95"/>
    </row>
    <row r="5100" spans="4:12">
      <c r="D5100" s="95"/>
      <c r="E5100" s="95"/>
      <c r="G5100" s="95"/>
      <c r="I5100" s="95"/>
      <c r="L5100" s="95"/>
    </row>
    <row r="5101" spans="4:12">
      <c r="D5101" s="95"/>
      <c r="E5101" s="95"/>
      <c r="G5101" s="95"/>
      <c r="I5101" s="95"/>
      <c r="L5101" s="95"/>
    </row>
    <row r="5102" spans="4:12">
      <c r="D5102" s="95"/>
      <c r="E5102" s="95"/>
      <c r="G5102" s="95"/>
      <c r="I5102" s="95"/>
      <c r="L5102" s="95"/>
    </row>
    <row r="5103" spans="4:12">
      <c r="D5103" s="95"/>
      <c r="E5103" s="95"/>
      <c r="G5103" s="95"/>
      <c r="I5103" s="95"/>
      <c r="L5103" s="95"/>
    </row>
    <row r="5104" spans="4:12">
      <c r="D5104" s="95"/>
      <c r="E5104" s="95"/>
      <c r="G5104" s="95"/>
      <c r="I5104" s="95"/>
      <c r="L5104" s="95"/>
    </row>
    <row r="5105" spans="4:12">
      <c r="D5105" s="95"/>
      <c r="E5105" s="95"/>
      <c r="G5105" s="95"/>
      <c r="I5105" s="95"/>
      <c r="L5105" s="95"/>
    </row>
    <row r="5106" spans="4:12">
      <c r="D5106" s="95"/>
      <c r="E5106" s="95"/>
      <c r="G5106" s="95"/>
      <c r="I5106" s="95"/>
      <c r="L5106" s="95"/>
    </row>
    <row r="5107" spans="4:12">
      <c r="D5107" s="95"/>
      <c r="E5107" s="95"/>
      <c r="G5107" s="95"/>
      <c r="I5107" s="95"/>
      <c r="L5107" s="95"/>
    </row>
    <row r="5108" spans="4:12">
      <c r="D5108" s="95"/>
      <c r="E5108" s="95"/>
      <c r="G5108" s="95"/>
      <c r="I5108" s="95"/>
      <c r="L5108" s="95"/>
    </row>
    <row r="5109" spans="4:12">
      <c r="D5109" s="95"/>
      <c r="E5109" s="95"/>
      <c r="G5109" s="95"/>
      <c r="I5109" s="95"/>
      <c r="L5109" s="95"/>
    </row>
    <row r="5110" spans="4:12">
      <c r="D5110" s="95"/>
      <c r="E5110" s="95"/>
      <c r="G5110" s="95"/>
      <c r="I5110" s="95"/>
      <c r="L5110" s="95"/>
    </row>
    <row r="5111" spans="4:12">
      <c r="D5111" s="95"/>
      <c r="E5111" s="95"/>
      <c r="G5111" s="95"/>
      <c r="I5111" s="95"/>
      <c r="L5111" s="95"/>
    </row>
    <row r="5112" spans="4:12">
      <c r="D5112" s="95"/>
      <c r="E5112" s="95"/>
      <c r="G5112" s="95"/>
      <c r="I5112" s="95"/>
      <c r="L5112" s="95"/>
    </row>
    <row r="5113" spans="4:12">
      <c r="D5113" s="95"/>
      <c r="E5113" s="95"/>
      <c r="G5113" s="95"/>
      <c r="I5113" s="95"/>
      <c r="L5113" s="95"/>
    </row>
    <row r="5114" spans="4:12">
      <c r="D5114" s="95"/>
      <c r="E5114" s="95"/>
      <c r="G5114" s="95"/>
      <c r="I5114" s="95"/>
      <c r="L5114" s="95"/>
    </row>
    <row r="5115" spans="4:12">
      <c r="D5115" s="95"/>
      <c r="E5115" s="95"/>
      <c r="G5115" s="95"/>
      <c r="I5115" s="95"/>
      <c r="L5115" s="95"/>
    </row>
    <row r="5116" spans="4:12">
      <c r="D5116" s="95"/>
      <c r="E5116" s="95"/>
      <c r="G5116" s="95"/>
      <c r="I5116" s="95"/>
      <c r="L5116" s="95"/>
    </row>
    <row r="5117" spans="4:12">
      <c r="D5117" s="95"/>
      <c r="E5117" s="95"/>
      <c r="G5117" s="95"/>
      <c r="I5117" s="95"/>
      <c r="L5117" s="95"/>
    </row>
    <row r="5118" spans="4:12">
      <c r="D5118" s="95"/>
      <c r="E5118" s="95"/>
      <c r="G5118" s="95"/>
      <c r="I5118" s="95"/>
      <c r="L5118" s="95"/>
    </row>
    <row r="5119" spans="4:12">
      <c r="D5119" s="95"/>
      <c r="E5119" s="95"/>
      <c r="G5119" s="95"/>
      <c r="I5119" s="95"/>
      <c r="L5119" s="95"/>
    </row>
    <row r="5120" spans="4:12">
      <c r="D5120" s="95"/>
      <c r="E5120" s="95"/>
      <c r="G5120" s="95"/>
      <c r="I5120" s="95"/>
      <c r="L5120" s="95"/>
    </row>
    <row r="5121" spans="4:12">
      <c r="D5121" s="95"/>
      <c r="E5121" s="95"/>
      <c r="G5121" s="95"/>
      <c r="I5121" s="95"/>
      <c r="L5121" s="95"/>
    </row>
    <row r="5122" spans="4:12">
      <c r="D5122" s="95"/>
      <c r="E5122" s="95"/>
      <c r="G5122" s="95"/>
      <c r="I5122" s="95"/>
      <c r="L5122" s="95"/>
    </row>
    <row r="5123" spans="4:12">
      <c r="D5123" s="95"/>
      <c r="E5123" s="95"/>
      <c r="G5123" s="95"/>
      <c r="I5123" s="95"/>
      <c r="L5123" s="95"/>
    </row>
    <row r="5124" spans="4:12">
      <c r="D5124" s="95"/>
      <c r="E5124" s="95"/>
      <c r="G5124" s="95"/>
      <c r="I5124" s="95"/>
      <c r="L5124" s="95"/>
    </row>
    <row r="5125" spans="4:12">
      <c r="D5125" s="95"/>
      <c r="E5125" s="95"/>
      <c r="G5125" s="95"/>
      <c r="I5125" s="95"/>
      <c r="L5125" s="95"/>
    </row>
    <row r="5126" spans="4:12">
      <c r="D5126" s="95"/>
      <c r="E5126" s="95"/>
      <c r="G5126" s="95"/>
      <c r="I5126" s="95"/>
      <c r="L5126" s="95"/>
    </row>
    <row r="5127" spans="4:12">
      <c r="D5127" s="95"/>
      <c r="E5127" s="95"/>
      <c r="G5127" s="95"/>
      <c r="I5127" s="95"/>
      <c r="L5127" s="95"/>
    </row>
    <row r="5128" spans="4:12">
      <c r="D5128" s="95"/>
      <c r="E5128" s="95"/>
      <c r="G5128" s="95"/>
      <c r="I5128" s="95"/>
      <c r="L5128" s="95"/>
    </row>
    <row r="5129" spans="4:12">
      <c r="D5129" s="95"/>
      <c r="E5129" s="95"/>
      <c r="G5129" s="95"/>
      <c r="I5129" s="95"/>
      <c r="L5129" s="95"/>
    </row>
    <row r="5130" spans="4:12">
      <c r="D5130" s="95"/>
      <c r="E5130" s="95"/>
      <c r="G5130" s="95"/>
      <c r="I5130" s="95"/>
      <c r="L5130" s="95"/>
    </row>
    <row r="5131" spans="4:12">
      <c r="D5131" s="95"/>
      <c r="E5131" s="95"/>
      <c r="G5131" s="95"/>
      <c r="I5131" s="95"/>
      <c r="L5131" s="95"/>
    </row>
    <row r="5132" spans="4:12">
      <c r="D5132" s="95"/>
      <c r="E5132" s="95"/>
      <c r="G5132" s="95"/>
      <c r="I5132" s="95"/>
      <c r="L5132" s="95"/>
    </row>
    <row r="5133" spans="4:12">
      <c r="D5133" s="95"/>
      <c r="E5133" s="95"/>
      <c r="G5133" s="95"/>
      <c r="I5133" s="95"/>
      <c r="L5133" s="95"/>
    </row>
    <row r="5134" spans="4:12">
      <c r="D5134" s="95"/>
      <c r="E5134" s="95"/>
      <c r="G5134" s="95"/>
      <c r="I5134" s="95"/>
      <c r="L5134" s="95"/>
    </row>
    <row r="5135" spans="4:12">
      <c r="D5135" s="95"/>
      <c r="E5135" s="95"/>
      <c r="G5135" s="95"/>
      <c r="I5135" s="95"/>
      <c r="L5135" s="95"/>
    </row>
    <row r="5136" spans="4:12">
      <c r="D5136" s="95"/>
      <c r="E5136" s="95"/>
      <c r="G5136" s="95"/>
      <c r="I5136" s="95"/>
      <c r="L5136" s="95"/>
    </row>
    <row r="5137" spans="4:12">
      <c r="D5137" s="95"/>
      <c r="E5137" s="95"/>
      <c r="G5137" s="95"/>
      <c r="I5137" s="95"/>
      <c r="L5137" s="95"/>
    </row>
    <row r="5138" spans="4:12">
      <c r="D5138" s="95"/>
      <c r="E5138" s="95"/>
      <c r="G5138" s="95"/>
      <c r="I5138" s="95"/>
      <c r="L5138" s="95"/>
    </row>
    <row r="5139" spans="4:12">
      <c r="D5139" s="95"/>
      <c r="E5139" s="95"/>
      <c r="G5139" s="95"/>
      <c r="I5139" s="95"/>
      <c r="L5139" s="95"/>
    </row>
    <row r="5140" spans="4:12">
      <c r="D5140" s="95"/>
      <c r="E5140" s="95"/>
      <c r="G5140" s="95"/>
      <c r="I5140" s="95"/>
      <c r="L5140" s="95"/>
    </row>
    <row r="5141" spans="4:12">
      <c r="D5141" s="95"/>
      <c r="E5141" s="95"/>
      <c r="G5141" s="95"/>
      <c r="I5141" s="95"/>
      <c r="L5141" s="95"/>
    </row>
    <row r="5142" spans="4:12">
      <c r="D5142" s="95"/>
      <c r="E5142" s="95"/>
      <c r="G5142" s="95"/>
      <c r="I5142" s="95"/>
      <c r="L5142" s="95"/>
    </row>
    <row r="5143" spans="4:12">
      <c r="D5143" s="95"/>
      <c r="E5143" s="95"/>
      <c r="G5143" s="95"/>
      <c r="I5143" s="95"/>
      <c r="L5143" s="95"/>
    </row>
    <row r="5144" spans="4:12">
      <c r="D5144" s="95"/>
      <c r="E5144" s="95"/>
      <c r="G5144" s="95"/>
      <c r="I5144" s="95"/>
      <c r="L5144" s="95"/>
    </row>
    <row r="5145" spans="4:12">
      <c r="D5145" s="95"/>
      <c r="E5145" s="95"/>
      <c r="G5145" s="95"/>
      <c r="I5145" s="95"/>
      <c r="L5145" s="95"/>
    </row>
    <row r="5146" spans="4:12">
      <c r="D5146" s="95"/>
      <c r="E5146" s="95"/>
      <c r="G5146" s="95"/>
      <c r="I5146" s="95"/>
      <c r="L5146" s="95"/>
    </row>
    <row r="5147" spans="4:12">
      <c r="D5147" s="95"/>
      <c r="E5147" s="95"/>
      <c r="G5147" s="95"/>
      <c r="I5147" s="95"/>
      <c r="L5147" s="95"/>
    </row>
    <row r="5148" spans="4:12">
      <c r="D5148" s="95"/>
      <c r="E5148" s="95"/>
      <c r="G5148" s="95"/>
      <c r="I5148" s="95"/>
      <c r="L5148" s="95"/>
    </row>
    <row r="5149" spans="4:12">
      <c r="D5149" s="95"/>
      <c r="E5149" s="95"/>
      <c r="G5149" s="95"/>
      <c r="I5149" s="95"/>
      <c r="L5149" s="95"/>
    </row>
    <row r="5150" spans="4:12">
      <c r="D5150" s="95"/>
      <c r="E5150" s="95"/>
      <c r="G5150" s="95"/>
      <c r="I5150" s="95"/>
      <c r="L5150" s="95"/>
    </row>
    <row r="5151" spans="4:12">
      <c r="D5151" s="95"/>
      <c r="E5151" s="95"/>
      <c r="G5151" s="95"/>
      <c r="I5151" s="95"/>
      <c r="L5151" s="95"/>
    </row>
    <row r="5152" spans="4:12">
      <c r="D5152" s="95"/>
      <c r="E5152" s="95"/>
      <c r="G5152" s="95"/>
      <c r="I5152" s="95"/>
      <c r="L5152" s="95"/>
    </row>
    <row r="5153" spans="4:12">
      <c r="D5153" s="95"/>
      <c r="E5153" s="95"/>
      <c r="G5153" s="95"/>
      <c r="I5153" s="95"/>
      <c r="L5153" s="95"/>
    </row>
    <row r="5154" spans="4:12">
      <c r="D5154" s="95"/>
      <c r="E5154" s="95"/>
      <c r="G5154" s="95"/>
      <c r="I5154" s="95"/>
      <c r="L5154" s="95"/>
    </row>
    <row r="5155" spans="4:12">
      <c r="D5155" s="95"/>
      <c r="E5155" s="95"/>
      <c r="G5155" s="95"/>
      <c r="I5155" s="95"/>
      <c r="L5155" s="95"/>
    </row>
    <row r="5156" spans="4:12">
      <c r="D5156" s="95"/>
      <c r="E5156" s="95"/>
      <c r="G5156" s="95"/>
      <c r="I5156" s="95"/>
      <c r="L5156" s="95"/>
    </row>
    <row r="5157" spans="4:12">
      <c r="D5157" s="95"/>
      <c r="E5157" s="95"/>
      <c r="G5157" s="95"/>
      <c r="I5157" s="95"/>
      <c r="L5157" s="95"/>
    </row>
    <row r="5158" spans="4:12">
      <c r="D5158" s="95"/>
      <c r="E5158" s="95"/>
      <c r="G5158" s="95"/>
      <c r="I5158" s="95"/>
      <c r="L5158" s="95"/>
    </row>
    <row r="5159" spans="4:12">
      <c r="D5159" s="95"/>
      <c r="E5159" s="95"/>
      <c r="G5159" s="95"/>
      <c r="I5159" s="95"/>
      <c r="L5159" s="95"/>
    </row>
    <row r="5160" spans="4:12">
      <c r="D5160" s="95"/>
      <c r="E5160" s="95"/>
      <c r="G5160" s="95"/>
      <c r="I5160" s="95"/>
      <c r="L5160" s="95"/>
    </row>
    <row r="5161" spans="4:12">
      <c r="D5161" s="95"/>
      <c r="E5161" s="95"/>
      <c r="G5161" s="95"/>
      <c r="I5161" s="95"/>
      <c r="L5161" s="95"/>
    </row>
    <row r="5162" spans="4:12">
      <c r="D5162" s="95"/>
      <c r="E5162" s="95"/>
      <c r="G5162" s="95"/>
      <c r="I5162" s="95"/>
      <c r="L5162" s="95"/>
    </row>
    <row r="5163" spans="4:12">
      <c r="D5163" s="95"/>
      <c r="E5163" s="95"/>
      <c r="G5163" s="95"/>
      <c r="I5163" s="95"/>
      <c r="L5163" s="95"/>
    </row>
    <row r="5164" spans="4:12">
      <c r="D5164" s="95"/>
      <c r="E5164" s="95"/>
      <c r="G5164" s="95"/>
      <c r="I5164" s="95"/>
      <c r="L5164" s="95"/>
    </row>
    <row r="5165" spans="4:12">
      <c r="D5165" s="95"/>
      <c r="E5165" s="95"/>
      <c r="G5165" s="95"/>
      <c r="I5165" s="95"/>
      <c r="L5165" s="95"/>
    </row>
    <row r="5166" spans="4:12">
      <c r="D5166" s="95"/>
      <c r="E5166" s="95"/>
      <c r="G5166" s="95"/>
      <c r="I5166" s="95"/>
      <c r="L5166" s="95"/>
    </row>
    <row r="5167" spans="4:12">
      <c r="D5167" s="95"/>
      <c r="E5167" s="95"/>
      <c r="G5167" s="95"/>
      <c r="I5167" s="95"/>
      <c r="L5167" s="95"/>
    </row>
    <row r="5168" spans="4:12">
      <c r="D5168" s="95"/>
      <c r="E5168" s="95"/>
      <c r="G5168" s="95"/>
      <c r="I5168" s="95"/>
      <c r="L5168" s="95"/>
    </row>
    <row r="5169" spans="4:12">
      <c r="D5169" s="95"/>
      <c r="E5169" s="95"/>
      <c r="G5169" s="95"/>
      <c r="I5169" s="95"/>
      <c r="L5169" s="95"/>
    </row>
    <row r="5170" spans="4:12">
      <c r="D5170" s="95"/>
      <c r="E5170" s="95"/>
      <c r="G5170" s="95"/>
      <c r="I5170" s="95"/>
      <c r="L5170" s="95"/>
    </row>
    <row r="5171" spans="4:12">
      <c r="D5171" s="95"/>
      <c r="E5171" s="95"/>
      <c r="G5171" s="95"/>
      <c r="I5171" s="95"/>
      <c r="L5171" s="95"/>
    </row>
    <row r="5172" spans="4:12">
      <c r="D5172" s="95"/>
      <c r="E5172" s="95"/>
      <c r="G5172" s="95"/>
      <c r="I5172" s="95"/>
      <c r="L5172" s="95"/>
    </row>
    <row r="5173" spans="4:12">
      <c r="D5173" s="95"/>
      <c r="E5173" s="95"/>
      <c r="G5173" s="95"/>
      <c r="I5173" s="95"/>
      <c r="L5173" s="95"/>
    </row>
    <row r="5174" spans="4:12">
      <c r="D5174" s="95"/>
      <c r="E5174" s="95"/>
      <c r="G5174" s="95"/>
      <c r="I5174" s="95"/>
      <c r="L5174" s="95"/>
    </row>
    <row r="5175" spans="4:12">
      <c r="D5175" s="95"/>
      <c r="E5175" s="95"/>
      <c r="G5175" s="95"/>
      <c r="I5175" s="95"/>
      <c r="L5175" s="95"/>
    </row>
    <row r="5176" spans="4:12">
      <c r="D5176" s="95"/>
      <c r="E5176" s="95"/>
      <c r="G5176" s="95"/>
      <c r="I5176" s="95"/>
      <c r="L5176" s="95"/>
    </row>
    <row r="5177" spans="4:12">
      <c r="D5177" s="95"/>
      <c r="E5177" s="95"/>
      <c r="G5177" s="95"/>
      <c r="I5177" s="95"/>
      <c r="L5177" s="95"/>
    </row>
    <row r="5178" spans="4:12">
      <c r="D5178" s="95"/>
      <c r="E5178" s="95"/>
      <c r="G5178" s="95"/>
      <c r="I5178" s="95"/>
      <c r="L5178" s="95"/>
    </row>
    <row r="5179" spans="4:12">
      <c r="D5179" s="95"/>
      <c r="E5179" s="95"/>
      <c r="G5179" s="95"/>
      <c r="I5179" s="95"/>
      <c r="L5179" s="95"/>
    </row>
    <row r="5180" spans="4:12">
      <c r="D5180" s="95"/>
      <c r="E5180" s="95"/>
      <c r="G5180" s="95"/>
      <c r="I5180" s="95"/>
      <c r="L5180" s="95"/>
    </row>
    <row r="5181" spans="4:12">
      <c r="D5181" s="95"/>
      <c r="E5181" s="95"/>
      <c r="G5181" s="95"/>
      <c r="I5181" s="95"/>
      <c r="L5181" s="95"/>
    </row>
    <row r="5182" spans="4:12">
      <c r="D5182" s="95"/>
      <c r="E5182" s="95"/>
      <c r="G5182" s="95"/>
      <c r="I5182" s="95"/>
      <c r="L5182" s="95"/>
    </row>
    <row r="5183" spans="4:12">
      <c r="D5183" s="95"/>
      <c r="E5183" s="95"/>
      <c r="G5183" s="95"/>
      <c r="I5183" s="95"/>
      <c r="L5183" s="95"/>
    </row>
    <row r="5184" spans="4:12">
      <c r="D5184" s="95"/>
      <c r="E5184" s="95"/>
      <c r="G5184" s="95"/>
      <c r="I5184" s="95"/>
      <c r="L5184" s="95"/>
    </row>
    <row r="5185" spans="4:12">
      <c r="D5185" s="95"/>
      <c r="E5185" s="95"/>
      <c r="G5185" s="95"/>
      <c r="I5185" s="95"/>
      <c r="L5185" s="95"/>
    </row>
    <row r="5186" spans="4:12">
      <c r="D5186" s="95"/>
      <c r="E5186" s="95"/>
      <c r="G5186" s="95"/>
      <c r="I5186" s="95"/>
      <c r="L5186" s="95"/>
    </row>
    <row r="5187" spans="4:12">
      <c r="D5187" s="95"/>
      <c r="E5187" s="95"/>
      <c r="G5187" s="95"/>
      <c r="I5187" s="95"/>
      <c r="L5187" s="95"/>
    </row>
    <row r="5188" spans="4:12">
      <c r="D5188" s="95"/>
      <c r="E5188" s="95"/>
      <c r="G5188" s="95"/>
      <c r="I5188" s="95"/>
      <c r="L5188" s="95"/>
    </row>
    <row r="5189" spans="4:12">
      <c r="D5189" s="95"/>
      <c r="E5189" s="95"/>
      <c r="G5189" s="95"/>
      <c r="I5189" s="95"/>
      <c r="L5189" s="95"/>
    </row>
    <row r="5190" spans="4:12">
      <c r="D5190" s="95"/>
      <c r="E5190" s="95"/>
      <c r="G5190" s="95"/>
      <c r="I5190" s="95"/>
      <c r="L5190" s="95"/>
    </row>
    <row r="5191" spans="4:12">
      <c r="D5191" s="95"/>
      <c r="E5191" s="95"/>
      <c r="G5191" s="95"/>
      <c r="I5191" s="95"/>
      <c r="L5191" s="95"/>
    </row>
    <row r="5192" spans="4:12">
      <c r="D5192" s="95"/>
      <c r="E5192" s="95"/>
      <c r="G5192" s="95"/>
      <c r="I5192" s="95"/>
      <c r="L5192" s="95"/>
    </row>
    <row r="5193" spans="4:12">
      <c r="D5193" s="95"/>
      <c r="E5193" s="95"/>
      <c r="G5193" s="95"/>
      <c r="I5193" s="95"/>
      <c r="L5193" s="95"/>
    </row>
    <row r="5194" spans="4:12">
      <c r="D5194" s="95"/>
      <c r="E5194" s="95"/>
      <c r="G5194" s="95"/>
      <c r="I5194" s="95"/>
      <c r="L5194" s="95"/>
    </row>
    <row r="5195" spans="4:12">
      <c r="D5195" s="95"/>
      <c r="E5195" s="95"/>
      <c r="G5195" s="95"/>
      <c r="I5195" s="95"/>
      <c r="L5195" s="95"/>
    </row>
    <row r="5196" spans="4:12">
      <c r="D5196" s="95"/>
      <c r="E5196" s="95"/>
      <c r="G5196" s="95"/>
      <c r="I5196" s="95"/>
      <c r="L5196" s="95"/>
    </row>
    <row r="5197" spans="4:12">
      <c r="D5197" s="95"/>
      <c r="E5197" s="95"/>
      <c r="G5197" s="95"/>
      <c r="I5197" s="95"/>
      <c r="L5197" s="95"/>
    </row>
    <row r="5198" spans="4:12">
      <c r="D5198" s="95"/>
      <c r="E5198" s="95"/>
      <c r="G5198" s="95"/>
      <c r="I5198" s="95"/>
      <c r="L5198" s="95"/>
    </row>
    <row r="5199" spans="4:12">
      <c r="D5199" s="95"/>
      <c r="E5199" s="95"/>
      <c r="G5199" s="95"/>
      <c r="I5199" s="95"/>
      <c r="L5199" s="95"/>
    </row>
    <row r="5200" spans="4:12">
      <c r="D5200" s="95"/>
      <c r="E5200" s="95"/>
      <c r="G5200" s="95"/>
      <c r="I5200" s="95"/>
      <c r="L5200" s="95"/>
    </row>
    <row r="5201" spans="4:12">
      <c r="D5201" s="95"/>
      <c r="E5201" s="95"/>
      <c r="G5201" s="95"/>
      <c r="I5201" s="95"/>
      <c r="L5201" s="95"/>
    </row>
    <row r="5202" spans="4:12">
      <c r="D5202" s="95"/>
      <c r="E5202" s="95"/>
      <c r="G5202" s="95"/>
      <c r="I5202" s="95"/>
      <c r="L5202" s="95"/>
    </row>
    <row r="5203" spans="4:12">
      <c r="D5203" s="95"/>
      <c r="E5203" s="95"/>
      <c r="G5203" s="95"/>
      <c r="I5203" s="95"/>
      <c r="L5203" s="95"/>
    </row>
    <row r="5204" spans="4:12">
      <c r="D5204" s="95"/>
      <c r="E5204" s="95"/>
      <c r="G5204" s="95"/>
      <c r="I5204" s="95"/>
      <c r="L5204" s="95"/>
    </row>
    <row r="5205" spans="4:12">
      <c r="D5205" s="95"/>
      <c r="E5205" s="95"/>
      <c r="G5205" s="95"/>
      <c r="I5205" s="95"/>
      <c r="L5205" s="95"/>
    </row>
    <row r="5206" spans="4:12">
      <c r="D5206" s="95"/>
      <c r="E5206" s="95"/>
      <c r="G5206" s="95"/>
      <c r="I5206" s="95"/>
      <c r="L5206" s="95"/>
    </row>
    <row r="5207" spans="4:12">
      <c r="D5207" s="95"/>
      <c r="E5207" s="95"/>
      <c r="G5207" s="95"/>
      <c r="I5207" s="95"/>
      <c r="L5207" s="95"/>
    </row>
    <row r="5208" spans="4:12">
      <c r="D5208" s="95"/>
      <c r="E5208" s="95"/>
      <c r="G5208" s="95"/>
      <c r="I5208" s="95"/>
      <c r="L5208" s="95"/>
    </row>
    <row r="5209" spans="4:12">
      <c r="D5209" s="95"/>
      <c r="E5209" s="95"/>
      <c r="G5209" s="95"/>
      <c r="I5209" s="95"/>
      <c r="L5209" s="95"/>
    </row>
    <row r="5210" spans="4:12">
      <c r="D5210" s="95"/>
      <c r="E5210" s="95"/>
      <c r="G5210" s="95"/>
      <c r="I5210" s="95"/>
      <c r="L5210" s="95"/>
    </row>
    <row r="5211" spans="4:12">
      <c r="D5211" s="95"/>
      <c r="E5211" s="95"/>
      <c r="G5211" s="95"/>
      <c r="I5211" s="95"/>
      <c r="L5211" s="95"/>
    </row>
    <row r="5212" spans="4:12">
      <c r="D5212" s="95"/>
      <c r="E5212" s="95"/>
      <c r="G5212" s="95"/>
      <c r="I5212" s="95"/>
      <c r="L5212" s="95"/>
    </row>
    <row r="5213" spans="4:12">
      <c r="D5213" s="95"/>
      <c r="E5213" s="95"/>
      <c r="G5213" s="95"/>
      <c r="I5213" s="95"/>
      <c r="L5213" s="95"/>
    </row>
    <row r="5214" spans="4:12">
      <c r="D5214" s="95"/>
      <c r="E5214" s="95"/>
      <c r="G5214" s="95"/>
      <c r="I5214" s="95"/>
      <c r="L5214" s="95"/>
    </row>
    <row r="5215" spans="4:12">
      <c r="D5215" s="95"/>
      <c r="E5215" s="95"/>
      <c r="G5215" s="95"/>
      <c r="I5215" s="95"/>
      <c r="L5215" s="95"/>
    </row>
    <row r="5216" spans="4:12">
      <c r="D5216" s="95"/>
      <c r="E5216" s="95"/>
      <c r="G5216" s="95"/>
      <c r="I5216" s="95"/>
      <c r="L5216" s="95"/>
    </row>
    <row r="5217" spans="4:12">
      <c r="D5217" s="95"/>
      <c r="E5217" s="95"/>
      <c r="G5217" s="95"/>
      <c r="I5217" s="95"/>
      <c r="L5217" s="95"/>
    </row>
    <row r="5218" spans="4:12">
      <c r="D5218" s="95"/>
      <c r="E5218" s="95"/>
      <c r="G5218" s="95"/>
      <c r="I5218" s="95"/>
      <c r="L5218" s="95"/>
    </row>
    <row r="5219" spans="4:12">
      <c r="D5219" s="95"/>
      <c r="E5219" s="95"/>
      <c r="G5219" s="95"/>
      <c r="I5219" s="95"/>
      <c r="L5219" s="95"/>
    </row>
    <row r="5220" spans="4:12">
      <c r="D5220" s="95"/>
      <c r="E5220" s="95"/>
      <c r="G5220" s="95"/>
      <c r="I5220" s="95"/>
      <c r="L5220" s="95"/>
    </row>
    <row r="5221" spans="4:12">
      <c r="D5221" s="95"/>
      <c r="E5221" s="95"/>
      <c r="G5221" s="95"/>
      <c r="I5221" s="95"/>
      <c r="L5221" s="95"/>
    </row>
    <row r="5222" spans="4:12">
      <c r="D5222" s="95"/>
      <c r="E5222" s="95"/>
      <c r="G5222" s="95"/>
      <c r="I5222" s="95"/>
      <c r="L5222" s="95"/>
    </row>
    <row r="5223" spans="4:12">
      <c r="D5223" s="95"/>
      <c r="E5223" s="95"/>
      <c r="G5223" s="95"/>
      <c r="I5223" s="95"/>
      <c r="L5223" s="95"/>
    </row>
    <row r="5224" spans="4:12">
      <c r="D5224" s="95"/>
      <c r="E5224" s="95"/>
      <c r="G5224" s="95"/>
      <c r="I5224" s="95"/>
      <c r="L5224" s="95"/>
    </row>
    <row r="5225" spans="4:12">
      <c r="D5225" s="95"/>
      <c r="E5225" s="95"/>
      <c r="G5225" s="95"/>
      <c r="I5225" s="95"/>
      <c r="L5225" s="95"/>
    </row>
    <row r="5226" spans="4:12">
      <c r="D5226" s="95"/>
      <c r="E5226" s="95"/>
      <c r="G5226" s="95"/>
      <c r="I5226" s="95"/>
      <c r="L5226" s="95"/>
    </row>
    <row r="5227" spans="4:12">
      <c r="D5227" s="95"/>
      <c r="E5227" s="95"/>
      <c r="G5227" s="95"/>
      <c r="I5227" s="95"/>
      <c r="L5227" s="95"/>
    </row>
    <row r="5228" spans="4:12">
      <c r="D5228" s="95"/>
      <c r="E5228" s="95"/>
      <c r="G5228" s="95"/>
      <c r="I5228" s="95"/>
      <c r="L5228" s="95"/>
    </row>
    <row r="5229" spans="4:12">
      <c r="D5229" s="95"/>
      <c r="E5229" s="95"/>
      <c r="G5229" s="95"/>
      <c r="I5229" s="95"/>
      <c r="L5229" s="95"/>
    </row>
    <row r="5230" spans="4:12">
      <c r="D5230" s="95"/>
      <c r="E5230" s="95"/>
      <c r="G5230" s="95"/>
      <c r="I5230" s="95"/>
      <c r="L5230" s="95"/>
    </row>
    <row r="5231" spans="4:12">
      <c r="D5231" s="95"/>
      <c r="E5231" s="95"/>
      <c r="G5231" s="95"/>
      <c r="I5231" s="95"/>
      <c r="L5231" s="95"/>
    </row>
    <row r="5232" spans="4:12">
      <c r="D5232" s="95"/>
      <c r="E5232" s="95"/>
      <c r="G5232" s="95"/>
      <c r="I5232" s="95"/>
      <c r="L5232" s="95"/>
    </row>
    <row r="5233" spans="4:12">
      <c r="D5233" s="95"/>
      <c r="E5233" s="95"/>
      <c r="G5233" s="95"/>
      <c r="I5233" s="95"/>
      <c r="L5233" s="95"/>
    </row>
    <row r="5234" spans="4:12">
      <c r="D5234" s="95"/>
      <c r="E5234" s="95"/>
      <c r="G5234" s="95"/>
      <c r="I5234" s="95"/>
      <c r="L5234" s="95"/>
    </row>
    <row r="5235" spans="4:12">
      <c r="D5235" s="95"/>
      <c r="E5235" s="95"/>
      <c r="G5235" s="95"/>
      <c r="I5235" s="95"/>
      <c r="L5235" s="95"/>
    </row>
    <row r="5236" spans="4:12">
      <c r="D5236" s="95"/>
      <c r="E5236" s="95"/>
      <c r="G5236" s="95"/>
      <c r="I5236" s="95"/>
      <c r="L5236" s="95"/>
    </row>
    <row r="5237" spans="4:12">
      <c r="D5237" s="95"/>
      <c r="E5237" s="95"/>
      <c r="G5237" s="95"/>
      <c r="I5237" s="95"/>
      <c r="L5237" s="95"/>
    </row>
    <row r="5238" spans="4:12">
      <c r="D5238" s="95"/>
      <c r="E5238" s="95"/>
      <c r="G5238" s="95"/>
      <c r="I5238" s="95"/>
      <c r="L5238" s="95"/>
    </row>
    <row r="5239" spans="4:12">
      <c r="D5239" s="95"/>
      <c r="E5239" s="95"/>
      <c r="G5239" s="95"/>
      <c r="I5239" s="95"/>
      <c r="L5239" s="95"/>
    </row>
    <row r="5240" spans="4:12">
      <c r="D5240" s="95"/>
      <c r="E5240" s="95"/>
      <c r="G5240" s="95"/>
      <c r="I5240" s="95"/>
      <c r="L5240" s="95"/>
    </row>
    <row r="5241" spans="4:12">
      <c r="D5241" s="95"/>
      <c r="E5241" s="95"/>
      <c r="G5241" s="95"/>
      <c r="I5241" s="95"/>
      <c r="L5241" s="95"/>
    </row>
    <row r="5242" spans="4:12">
      <c r="D5242" s="95"/>
      <c r="E5242" s="95"/>
      <c r="G5242" s="95"/>
      <c r="I5242" s="95"/>
      <c r="L5242" s="95"/>
    </row>
    <row r="5243" spans="4:12">
      <c r="D5243" s="95"/>
      <c r="E5243" s="95"/>
      <c r="G5243" s="95"/>
      <c r="I5243" s="95"/>
      <c r="L5243" s="95"/>
    </row>
    <row r="5244" spans="4:12">
      <c r="D5244" s="95"/>
      <c r="E5244" s="95"/>
      <c r="G5244" s="95"/>
      <c r="I5244" s="95"/>
      <c r="L5244" s="95"/>
    </row>
    <row r="5245" spans="4:12">
      <c r="D5245" s="95"/>
      <c r="E5245" s="95"/>
      <c r="G5245" s="95"/>
      <c r="I5245" s="95"/>
      <c r="L5245" s="95"/>
    </row>
    <row r="5246" spans="4:12">
      <c r="D5246" s="95"/>
      <c r="E5246" s="95"/>
      <c r="G5246" s="95"/>
      <c r="I5246" s="95"/>
      <c r="L5246" s="95"/>
    </row>
    <row r="5247" spans="4:12">
      <c r="D5247" s="95"/>
      <c r="E5247" s="95"/>
      <c r="G5247" s="95"/>
      <c r="I5247" s="95"/>
      <c r="L5247" s="95"/>
    </row>
    <row r="5248" spans="4:12">
      <c r="D5248" s="95"/>
      <c r="E5248" s="95"/>
      <c r="G5248" s="95"/>
      <c r="I5248" s="95"/>
      <c r="L5248" s="95"/>
    </row>
    <row r="5249" spans="4:12">
      <c r="D5249" s="95"/>
      <c r="E5249" s="95"/>
      <c r="G5249" s="95"/>
      <c r="I5249" s="95"/>
      <c r="L5249" s="95"/>
    </row>
    <row r="5250" spans="4:12">
      <c r="D5250" s="95"/>
      <c r="E5250" s="95"/>
      <c r="G5250" s="95"/>
      <c r="I5250" s="95"/>
      <c r="L5250" s="95"/>
    </row>
    <row r="5251" spans="4:12">
      <c r="D5251" s="95"/>
      <c r="E5251" s="95"/>
      <c r="G5251" s="95"/>
      <c r="I5251" s="95"/>
      <c r="L5251" s="95"/>
    </row>
    <row r="5252" spans="4:12">
      <c r="D5252" s="95"/>
      <c r="E5252" s="95"/>
      <c r="G5252" s="95"/>
      <c r="I5252" s="95"/>
      <c r="L5252" s="95"/>
    </row>
    <row r="5253" spans="4:12">
      <c r="D5253" s="95"/>
      <c r="E5253" s="95"/>
      <c r="G5253" s="95"/>
      <c r="I5253" s="95"/>
      <c r="L5253" s="95"/>
    </row>
    <row r="5254" spans="4:12">
      <c r="D5254" s="95"/>
      <c r="E5254" s="95"/>
      <c r="G5254" s="95"/>
      <c r="I5254" s="95"/>
      <c r="L5254" s="95"/>
    </row>
    <row r="5255" spans="4:12">
      <c r="D5255" s="95"/>
      <c r="E5255" s="95"/>
      <c r="G5255" s="95"/>
      <c r="I5255" s="95"/>
      <c r="L5255" s="95"/>
    </row>
    <row r="5256" spans="4:12">
      <c r="D5256" s="95"/>
      <c r="E5256" s="95"/>
      <c r="G5256" s="95"/>
      <c r="I5256" s="95"/>
      <c r="L5256" s="95"/>
    </row>
    <row r="5257" spans="4:12">
      <c r="D5257" s="95"/>
      <c r="E5257" s="95"/>
      <c r="G5257" s="95"/>
      <c r="I5257" s="95"/>
      <c r="L5257" s="95"/>
    </row>
    <row r="5258" spans="4:12">
      <c r="D5258" s="95"/>
      <c r="E5258" s="95"/>
      <c r="G5258" s="95"/>
      <c r="I5258" s="95"/>
      <c r="L5258" s="95"/>
    </row>
    <row r="5259" spans="4:12">
      <c r="D5259" s="95"/>
      <c r="E5259" s="95"/>
      <c r="G5259" s="95"/>
      <c r="I5259" s="95"/>
      <c r="L5259" s="95"/>
    </row>
    <row r="5260" spans="4:12">
      <c r="D5260" s="95"/>
      <c r="E5260" s="95"/>
      <c r="G5260" s="95"/>
      <c r="I5260" s="95"/>
      <c r="L5260" s="95"/>
    </row>
    <row r="5261" spans="4:12">
      <c r="D5261" s="95"/>
      <c r="E5261" s="95"/>
      <c r="G5261" s="95"/>
      <c r="I5261" s="95"/>
      <c r="L5261" s="95"/>
    </row>
    <row r="5262" spans="4:12">
      <c r="D5262" s="95"/>
      <c r="E5262" s="95"/>
      <c r="G5262" s="95"/>
      <c r="I5262" s="95"/>
      <c r="L5262" s="95"/>
    </row>
    <row r="5263" spans="4:12">
      <c r="D5263" s="95"/>
      <c r="E5263" s="95"/>
      <c r="G5263" s="95"/>
      <c r="I5263" s="95"/>
      <c r="L5263" s="95"/>
    </row>
    <row r="5264" spans="4:12">
      <c r="D5264" s="95"/>
      <c r="E5264" s="95"/>
      <c r="G5264" s="95"/>
      <c r="I5264" s="95"/>
      <c r="L5264" s="95"/>
    </row>
    <row r="5265" spans="4:12">
      <c r="D5265" s="95"/>
      <c r="E5265" s="95"/>
      <c r="G5265" s="95"/>
      <c r="I5265" s="95"/>
      <c r="L5265" s="95"/>
    </row>
    <row r="5266" spans="4:12">
      <c r="D5266" s="95"/>
      <c r="E5266" s="95"/>
      <c r="G5266" s="95"/>
      <c r="I5266" s="95"/>
      <c r="L5266" s="95"/>
    </row>
    <row r="5267" spans="4:12">
      <c r="D5267" s="95"/>
      <c r="E5267" s="95"/>
      <c r="G5267" s="95"/>
      <c r="I5267" s="95"/>
      <c r="L5267" s="95"/>
    </row>
    <row r="5268" spans="4:12">
      <c r="D5268" s="95"/>
      <c r="E5268" s="95"/>
      <c r="G5268" s="95"/>
      <c r="I5268" s="95"/>
      <c r="L5268" s="95"/>
    </row>
    <row r="5269" spans="4:12">
      <c r="D5269" s="95"/>
      <c r="E5269" s="95"/>
      <c r="G5269" s="95"/>
      <c r="I5269" s="95"/>
      <c r="L5269" s="95"/>
    </row>
    <row r="5270" spans="4:12">
      <c r="D5270" s="95"/>
      <c r="E5270" s="95"/>
      <c r="G5270" s="95"/>
      <c r="I5270" s="95"/>
      <c r="L5270" s="95"/>
    </row>
    <row r="5271" spans="4:12">
      <c r="D5271" s="95"/>
      <c r="E5271" s="95"/>
      <c r="G5271" s="95"/>
      <c r="I5271" s="95"/>
      <c r="L5271" s="95"/>
    </row>
    <row r="5272" spans="4:12">
      <c r="D5272" s="95"/>
      <c r="E5272" s="95"/>
      <c r="G5272" s="95"/>
      <c r="I5272" s="95"/>
      <c r="L5272" s="95"/>
    </row>
    <row r="5273" spans="4:12">
      <c r="D5273" s="95"/>
      <c r="E5273" s="95"/>
      <c r="G5273" s="95"/>
      <c r="I5273" s="95"/>
      <c r="L5273" s="95"/>
    </row>
    <row r="5274" spans="4:12">
      <c r="D5274" s="95"/>
      <c r="E5274" s="95"/>
      <c r="G5274" s="95"/>
      <c r="I5274" s="95"/>
      <c r="L5274" s="95"/>
    </row>
    <row r="5275" spans="4:12">
      <c r="D5275" s="95"/>
      <c r="E5275" s="95"/>
      <c r="G5275" s="95"/>
      <c r="I5275" s="95"/>
      <c r="L5275" s="95"/>
    </row>
    <row r="5276" spans="4:12">
      <c r="D5276" s="95"/>
      <c r="E5276" s="95"/>
      <c r="G5276" s="95"/>
      <c r="I5276" s="95"/>
      <c r="L5276" s="95"/>
    </row>
    <row r="5277" spans="4:12">
      <c r="D5277" s="95"/>
      <c r="E5277" s="95"/>
      <c r="G5277" s="95"/>
      <c r="I5277" s="95"/>
      <c r="L5277" s="95"/>
    </row>
    <row r="5278" spans="4:12">
      <c r="D5278" s="95"/>
      <c r="E5278" s="95"/>
      <c r="G5278" s="95"/>
      <c r="I5278" s="95"/>
      <c r="L5278" s="95"/>
    </row>
    <row r="5279" spans="4:12">
      <c r="D5279" s="95"/>
      <c r="E5279" s="95"/>
      <c r="G5279" s="95"/>
      <c r="I5279" s="95"/>
      <c r="L5279" s="95"/>
    </row>
    <row r="5280" spans="4:12">
      <c r="D5280" s="95"/>
      <c r="E5280" s="95"/>
      <c r="G5280" s="95"/>
      <c r="I5280" s="95"/>
      <c r="L5280" s="95"/>
    </row>
    <row r="5281" spans="4:12">
      <c r="D5281" s="95"/>
      <c r="E5281" s="95"/>
      <c r="G5281" s="95"/>
      <c r="I5281" s="95"/>
      <c r="L5281" s="95"/>
    </row>
    <row r="5282" spans="4:12">
      <c r="D5282" s="95"/>
      <c r="E5282" s="95"/>
      <c r="G5282" s="95"/>
      <c r="I5282" s="95"/>
      <c r="L5282" s="95"/>
    </row>
    <row r="5283" spans="4:12">
      <c r="D5283" s="95"/>
      <c r="E5283" s="95"/>
      <c r="G5283" s="95"/>
      <c r="I5283" s="95"/>
      <c r="L5283" s="95"/>
    </row>
    <row r="5284" spans="4:12">
      <c r="D5284" s="95"/>
      <c r="E5284" s="95"/>
      <c r="G5284" s="95"/>
      <c r="I5284" s="95"/>
      <c r="L5284" s="95"/>
    </row>
    <row r="5285" spans="4:12">
      <c r="D5285" s="95"/>
      <c r="E5285" s="95"/>
      <c r="G5285" s="95"/>
      <c r="I5285" s="95"/>
      <c r="L5285" s="95"/>
    </row>
    <row r="5286" spans="4:12">
      <c r="D5286" s="95"/>
      <c r="E5286" s="95"/>
      <c r="G5286" s="95"/>
      <c r="I5286" s="95"/>
      <c r="L5286" s="95"/>
    </row>
    <row r="5287" spans="4:12">
      <c r="D5287" s="95"/>
      <c r="E5287" s="95"/>
      <c r="G5287" s="95"/>
      <c r="I5287" s="95"/>
      <c r="L5287" s="95"/>
    </row>
    <row r="5288" spans="4:12">
      <c r="D5288" s="95"/>
      <c r="E5288" s="95"/>
      <c r="G5288" s="95"/>
      <c r="I5288" s="95"/>
      <c r="L5288" s="95"/>
    </row>
    <row r="5289" spans="4:12">
      <c r="D5289" s="95"/>
      <c r="E5289" s="95"/>
      <c r="G5289" s="95"/>
      <c r="I5289" s="95"/>
      <c r="L5289" s="95"/>
    </row>
    <row r="5290" spans="4:12">
      <c r="D5290" s="95"/>
      <c r="E5290" s="95"/>
      <c r="G5290" s="95"/>
      <c r="I5290" s="95"/>
      <c r="L5290" s="95"/>
    </row>
    <row r="5291" spans="4:12">
      <c r="D5291" s="95"/>
      <c r="E5291" s="95"/>
      <c r="G5291" s="95"/>
      <c r="I5291" s="95"/>
      <c r="L5291" s="95"/>
    </row>
    <row r="5292" spans="4:12">
      <c r="D5292" s="95"/>
      <c r="E5292" s="95"/>
      <c r="G5292" s="95"/>
      <c r="I5292" s="95"/>
      <c r="L5292" s="95"/>
    </row>
    <row r="5293" spans="4:12">
      <c r="D5293" s="95"/>
      <c r="E5293" s="95"/>
      <c r="G5293" s="95"/>
      <c r="I5293" s="95"/>
      <c r="L5293" s="95"/>
    </row>
    <row r="5294" spans="4:12">
      <c r="D5294" s="95"/>
      <c r="E5294" s="95"/>
      <c r="G5294" s="95"/>
      <c r="I5294" s="95"/>
      <c r="L5294" s="95"/>
    </row>
    <row r="5295" spans="4:12">
      <c r="D5295" s="95"/>
      <c r="E5295" s="95"/>
      <c r="G5295" s="95"/>
      <c r="I5295" s="95"/>
      <c r="L5295" s="95"/>
    </row>
    <row r="5296" spans="4:12">
      <c r="D5296" s="95"/>
      <c r="E5296" s="95"/>
      <c r="G5296" s="95"/>
      <c r="I5296" s="95"/>
      <c r="L5296" s="95"/>
    </row>
    <row r="5297" spans="4:12">
      <c r="D5297" s="95"/>
      <c r="E5297" s="95"/>
      <c r="G5297" s="95"/>
      <c r="I5297" s="95"/>
      <c r="L5297" s="95"/>
    </row>
    <row r="5298" spans="4:12">
      <c r="D5298" s="95"/>
      <c r="E5298" s="95"/>
      <c r="G5298" s="95"/>
      <c r="I5298" s="95"/>
      <c r="L5298" s="95"/>
    </row>
    <row r="5299" spans="4:12">
      <c r="D5299" s="95"/>
      <c r="E5299" s="95"/>
      <c r="G5299" s="95"/>
      <c r="I5299" s="95"/>
      <c r="L5299" s="95"/>
    </row>
    <row r="5300" spans="4:12">
      <c r="D5300" s="95"/>
      <c r="E5300" s="95"/>
      <c r="G5300" s="95"/>
      <c r="I5300" s="95"/>
      <c r="L5300" s="95"/>
    </row>
    <row r="5301" spans="4:12">
      <c r="D5301" s="95"/>
      <c r="E5301" s="95"/>
      <c r="G5301" s="95"/>
      <c r="I5301" s="95"/>
      <c r="L5301" s="95"/>
    </row>
    <row r="5302" spans="4:12">
      <c r="D5302" s="95"/>
      <c r="E5302" s="95"/>
      <c r="G5302" s="95"/>
      <c r="I5302" s="95"/>
      <c r="L5302" s="95"/>
    </row>
    <row r="5303" spans="4:12">
      <c r="D5303" s="95"/>
      <c r="E5303" s="95"/>
      <c r="G5303" s="95"/>
      <c r="I5303" s="95"/>
      <c r="L5303" s="95"/>
    </row>
    <row r="5304" spans="4:12">
      <c r="D5304" s="95"/>
      <c r="E5304" s="95"/>
      <c r="G5304" s="95"/>
      <c r="I5304" s="95"/>
      <c r="L5304" s="95"/>
    </row>
    <row r="5305" spans="4:12">
      <c r="D5305" s="95"/>
      <c r="E5305" s="95"/>
      <c r="G5305" s="95"/>
      <c r="I5305" s="95"/>
      <c r="L5305" s="95"/>
    </row>
    <row r="5306" spans="4:12">
      <c r="D5306" s="95"/>
      <c r="E5306" s="95"/>
      <c r="G5306" s="95"/>
      <c r="I5306" s="95"/>
      <c r="L5306" s="95"/>
    </row>
    <row r="5307" spans="4:12">
      <c r="D5307" s="95"/>
      <c r="E5307" s="95"/>
      <c r="G5307" s="95"/>
      <c r="I5307" s="95"/>
      <c r="L5307" s="95"/>
    </row>
    <row r="5308" spans="4:12">
      <c r="D5308" s="95"/>
      <c r="E5308" s="95"/>
      <c r="G5308" s="95"/>
      <c r="I5308" s="95"/>
      <c r="L5308" s="95"/>
    </row>
    <row r="5309" spans="4:12">
      <c r="D5309" s="95"/>
      <c r="E5309" s="95"/>
      <c r="G5309" s="95"/>
      <c r="I5309" s="95"/>
      <c r="L5309" s="95"/>
    </row>
    <row r="5310" spans="4:12">
      <c r="D5310" s="95"/>
      <c r="E5310" s="95"/>
      <c r="G5310" s="95"/>
      <c r="I5310" s="95"/>
      <c r="L5310" s="95"/>
    </row>
    <row r="5311" spans="4:12">
      <c r="D5311" s="95"/>
      <c r="E5311" s="95"/>
      <c r="G5311" s="95"/>
      <c r="I5311" s="95"/>
      <c r="L5311" s="95"/>
    </row>
    <row r="5312" spans="4:12">
      <c r="D5312" s="95"/>
      <c r="E5312" s="95"/>
      <c r="G5312" s="95"/>
      <c r="I5312" s="95"/>
      <c r="L5312" s="95"/>
    </row>
    <row r="5313" spans="4:12">
      <c r="D5313" s="95"/>
      <c r="E5313" s="95"/>
      <c r="G5313" s="95"/>
      <c r="I5313" s="95"/>
      <c r="L5313" s="95"/>
    </row>
    <row r="5314" spans="4:12">
      <c r="D5314" s="95"/>
      <c r="E5314" s="95"/>
      <c r="G5314" s="95"/>
      <c r="I5314" s="95"/>
      <c r="L5314" s="95"/>
    </row>
    <row r="5315" spans="4:12">
      <c r="D5315" s="95"/>
      <c r="E5315" s="95"/>
      <c r="G5315" s="95"/>
      <c r="I5315" s="95"/>
      <c r="L5315" s="95"/>
    </row>
    <row r="5316" spans="4:12">
      <c r="D5316" s="95"/>
      <c r="E5316" s="95"/>
      <c r="G5316" s="95"/>
      <c r="I5316" s="95"/>
      <c r="L5316" s="95"/>
    </row>
    <row r="5317" spans="4:12">
      <c r="D5317" s="95"/>
      <c r="E5317" s="95"/>
      <c r="G5317" s="95"/>
      <c r="I5317" s="95"/>
      <c r="L5317" s="95"/>
    </row>
    <row r="5318" spans="4:12">
      <c r="D5318" s="95"/>
      <c r="E5318" s="95"/>
      <c r="G5318" s="95"/>
      <c r="I5318" s="95"/>
      <c r="L5318" s="95"/>
    </row>
    <row r="5319" spans="4:12">
      <c r="D5319" s="95"/>
      <c r="E5319" s="95"/>
      <c r="G5319" s="95"/>
      <c r="I5319" s="95"/>
      <c r="L5319" s="95"/>
    </row>
    <row r="5320" spans="4:12">
      <c r="D5320" s="95"/>
      <c r="E5320" s="95"/>
      <c r="G5320" s="95"/>
      <c r="I5320" s="95"/>
      <c r="L5320" s="95"/>
    </row>
    <row r="5321" spans="4:12">
      <c r="D5321" s="95"/>
      <c r="E5321" s="95"/>
      <c r="G5321" s="95"/>
      <c r="I5321" s="95"/>
      <c r="L5321" s="95"/>
    </row>
    <row r="5322" spans="4:12">
      <c r="D5322" s="95"/>
      <c r="E5322" s="95"/>
      <c r="G5322" s="95"/>
      <c r="I5322" s="95"/>
      <c r="L5322" s="95"/>
    </row>
    <row r="5323" spans="4:12">
      <c r="D5323" s="95"/>
      <c r="E5323" s="95"/>
      <c r="G5323" s="95"/>
      <c r="I5323" s="95"/>
      <c r="L5323" s="95"/>
    </row>
    <row r="5324" spans="4:12">
      <c r="D5324" s="95"/>
      <c r="E5324" s="95"/>
      <c r="G5324" s="95"/>
      <c r="I5324" s="95"/>
      <c r="L5324" s="95"/>
    </row>
    <row r="5325" spans="4:12">
      <c r="D5325" s="95"/>
      <c r="E5325" s="95"/>
      <c r="G5325" s="95"/>
      <c r="I5325" s="95"/>
      <c r="L5325" s="95"/>
    </row>
    <row r="5326" spans="4:12">
      <c r="D5326" s="95"/>
      <c r="E5326" s="95"/>
      <c r="G5326" s="95"/>
      <c r="I5326" s="95"/>
      <c r="L5326" s="95"/>
    </row>
    <row r="5327" spans="4:12">
      <c r="D5327" s="95"/>
      <c r="E5327" s="95"/>
      <c r="G5327" s="95"/>
      <c r="I5327" s="95"/>
      <c r="L5327" s="95"/>
    </row>
    <row r="5328" spans="4:12">
      <c r="D5328" s="95"/>
      <c r="E5328" s="95"/>
      <c r="G5328" s="95"/>
      <c r="I5328" s="95"/>
      <c r="L5328" s="95"/>
    </row>
    <row r="5329" spans="4:12">
      <c r="D5329" s="95"/>
      <c r="E5329" s="95"/>
      <c r="G5329" s="95"/>
      <c r="I5329" s="95"/>
      <c r="L5329" s="95"/>
    </row>
    <row r="5330" spans="4:12">
      <c r="D5330" s="95"/>
      <c r="E5330" s="95"/>
      <c r="G5330" s="95"/>
      <c r="I5330" s="95"/>
      <c r="L5330" s="95"/>
    </row>
    <row r="5331" spans="4:12">
      <c r="D5331" s="95"/>
      <c r="E5331" s="95"/>
      <c r="G5331" s="95"/>
      <c r="I5331" s="95"/>
      <c r="L5331" s="95"/>
    </row>
    <row r="5332" spans="4:12">
      <c r="D5332" s="95"/>
      <c r="E5332" s="95"/>
      <c r="G5332" s="95"/>
      <c r="I5332" s="95"/>
      <c r="L5332" s="95"/>
    </row>
    <row r="5333" spans="4:12">
      <c r="D5333" s="95"/>
      <c r="E5333" s="95"/>
      <c r="G5333" s="95"/>
      <c r="I5333" s="95"/>
      <c r="L5333" s="95"/>
    </row>
    <row r="5334" spans="4:12">
      <c r="D5334" s="95"/>
      <c r="E5334" s="95"/>
      <c r="G5334" s="95"/>
      <c r="I5334" s="95"/>
      <c r="L5334" s="95"/>
    </row>
    <row r="5335" spans="4:12">
      <c r="D5335" s="95"/>
      <c r="E5335" s="95"/>
      <c r="G5335" s="95"/>
      <c r="I5335" s="95"/>
      <c r="L5335" s="95"/>
    </row>
    <row r="5336" spans="4:12">
      <c r="D5336" s="95"/>
      <c r="E5336" s="95"/>
      <c r="G5336" s="95"/>
      <c r="I5336" s="95"/>
      <c r="L5336" s="95"/>
    </row>
    <row r="5337" spans="4:12">
      <c r="D5337" s="95"/>
      <c r="E5337" s="95"/>
      <c r="G5337" s="95"/>
      <c r="I5337" s="95"/>
      <c r="L5337" s="95"/>
    </row>
    <row r="5338" spans="4:12">
      <c r="D5338" s="95"/>
      <c r="E5338" s="95"/>
      <c r="G5338" s="95"/>
      <c r="I5338" s="95"/>
      <c r="L5338" s="95"/>
    </row>
    <row r="5339" spans="4:12">
      <c r="D5339" s="95"/>
      <c r="E5339" s="95"/>
      <c r="G5339" s="95"/>
      <c r="I5339" s="95"/>
      <c r="L5339" s="95"/>
    </row>
    <row r="5340" spans="4:12">
      <c r="D5340" s="95"/>
      <c r="E5340" s="95"/>
      <c r="G5340" s="95"/>
      <c r="I5340" s="95"/>
      <c r="L5340" s="95"/>
    </row>
    <row r="5341" spans="4:12">
      <c r="D5341" s="95"/>
      <c r="E5341" s="95"/>
      <c r="G5341" s="95"/>
      <c r="I5341" s="95"/>
      <c r="L5341" s="95"/>
    </row>
    <row r="5342" spans="4:12">
      <c r="D5342" s="95"/>
      <c r="E5342" s="95"/>
      <c r="G5342" s="95"/>
      <c r="I5342" s="95"/>
      <c r="L5342" s="95"/>
    </row>
    <row r="5343" spans="4:12">
      <c r="D5343" s="95"/>
      <c r="E5343" s="95"/>
      <c r="G5343" s="95"/>
      <c r="I5343" s="95"/>
      <c r="L5343" s="95"/>
    </row>
    <row r="5344" spans="4:12">
      <c r="D5344" s="95"/>
      <c r="E5344" s="95"/>
      <c r="G5344" s="95"/>
      <c r="I5344" s="95"/>
      <c r="L5344" s="95"/>
    </row>
    <row r="5345" spans="4:12">
      <c r="D5345" s="95"/>
      <c r="E5345" s="95"/>
      <c r="G5345" s="95"/>
      <c r="I5345" s="95"/>
      <c r="L5345" s="95"/>
    </row>
    <row r="5346" spans="4:12">
      <c r="D5346" s="95"/>
      <c r="E5346" s="95"/>
      <c r="G5346" s="95"/>
      <c r="I5346" s="95"/>
      <c r="L5346" s="95"/>
    </row>
    <row r="5347" spans="4:12">
      <c r="D5347" s="95"/>
      <c r="E5347" s="95"/>
      <c r="G5347" s="95"/>
      <c r="I5347" s="95"/>
      <c r="L5347" s="95"/>
    </row>
    <row r="5348" spans="4:12">
      <c r="D5348" s="95"/>
      <c r="E5348" s="95"/>
      <c r="G5348" s="95"/>
      <c r="I5348" s="95"/>
      <c r="L5348" s="95"/>
    </row>
    <row r="5349" spans="4:12">
      <c r="D5349" s="95"/>
      <c r="E5349" s="95"/>
      <c r="G5349" s="95"/>
      <c r="I5349" s="95"/>
      <c r="L5349" s="95"/>
    </row>
    <row r="5350" spans="4:12">
      <c r="D5350" s="95"/>
      <c r="E5350" s="95"/>
      <c r="G5350" s="95"/>
      <c r="I5350" s="95"/>
      <c r="L5350" s="95"/>
    </row>
    <row r="5351" spans="4:12">
      <c r="D5351" s="95"/>
      <c r="E5351" s="95"/>
      <c r="G5351" s="95"/>
      <c r="I5351" s="95"/>
      <c r="L5351" s="95"/>
    </row>
    <row r="5352" spans="4:12">
      <c r="D5352" s="95"/>
      <c r="E5352" s="95"/>
      <c r="G5352" s="95"/>
      <c r="I5352" s="95"/>
      <c r="L5352" s="95"/>
    </row>
    <row r="5353" spans="4:12">
      <c r="D5353" s="95"/>
      <c r="E5353" s="95"/>
      <c r="G5353" s="95"/>
      <c r="I5353" s="95"/>
      <c r="L5353" s="95"/>
    </row>
    <row r="5354" spans="4:12">
      <c r="D5354" s="95"/>
      <c r="E5354" s="95"/>
      <c r="G5354" s="95"/>
      <c r="I5354" s="95"/>
      <c r="L5354" s="95"/>
    </row>
    <row r="5355" spans="4:12">
      <c r="D5355" s="95"/>
      <c r="E5355" s="95"/>
      <c r="G5355" s="95"/>
      <c r="I5355" s="95"/>
      <c r="L5355" s="95"/>
    </row>
    <row r="5356" spans="4:12">
      <c r="D5356" s="95"/>
      <c r="E5356" s="95"/>
      <c r="G5356" s="95"/>
      <c r="I5356" s="95"/>
      <c r="L5356" s="95"/>
    </row>
    <row r="5357" spans="4:12">
      <c r="D5357" s="95"/>
      <c r="E5357" s="95"/>
      <c r="G5357" s="95"/>
      <c r="I5357" s="95"/>
      <c r="L5357" s="95"/>
    </row>
    <row r="5358" spans="4:12">
      <c r="D5358" s="95"/>
      <c r="E5358" s="95"/>
      <c r="G5358" s="95"/>
      <c r="I5358" s="95"/>
      <c r="L5358" s="95"/>
    </row>
    <row r="5359" spans="4:12">
      <c r="D5359" s="95"/>
      <c r="E5359" s="95"/>
      <c r="G5359" s="95"/>
      <c r="I5359" s="95"/>
      <c r="L5359" s="95"/>
    </row>
    <row r="5360" spans="4:12">
      <c r="D5360" s="95"/>
      <c r="E5360" s="95"/>
      <c r="G5360" s="95"/>
      <c r="I5360" s="95"/>
      <c r="L5360" s="95"/>
    </row>
    <row r="5361" spans="4:12">
      <c r="D5361" s="95"/>
      <c r="E5361" s="95"/>
      <c r="G5361" s="95"/>
      <c r="I5361" s="95"/>
      <c r="L5361" s="95"/>
    </row>
    <row r="5362" spans="4:12">
      <c r="D5362" s="95"/>
      <c r="E5362" s="95"/>
      <c r="G5362" s="95"/>
      <c r="I5362" s="95"/>
      <c r="L5362" s="95"/>
    </row>
    <row r="5363" spans="4:12">
      <c r="D5363" s="95"/>
      <c r="E5363" s="95"/>
      <c r="G5363" s="95"/>
      <c r="I5363" s="95"/>
      <c r="L5363" s="95"/>
    </row>
    <row r="5364" spans="4:12">
      <c r="D5364" s="95"/>
      <c r="E5364" s="95"/>
      <c r="G5364" s="95"/>
      <c r="I5364" s="95"/>
      <c r="L5364" s="95"/>
    </row>
    <row r="5365" spans="4:12">
      <c r="D5365" s="95"/>
      <c r="E5365" s="95"/>
      <c r="G5365" s="95"/>
      <c r="I5365" s="95"/>
      <c r="L5365" s="95"/>
    </row>
    <row r="5366" spans="4:12">
      <c r="D5366" s="95"/>
      <c r="E5366" s="95"/>
      <c r="G5366" s="95"/>
      <c r="I5366" s="95"/>
      <c r="L5366" s="95"/>
    </row>
    <row r="5367" spans="4:12">
      <c r="D5367" s="95"/>
      <c r="E5367" s="95"/>
      <c r="G5367" s="95"/>
      <c r="I5367" s="95"/>
      <c r="L5367" s="95"/>
    </row>
    <row r="5368" spans="4:12">
      <c r="D5368" s="95"/>
      <c r="E5368" s="95"/>
      <c r="G5368" s="95"/>
      <c r="I5368" s="95"/>
      <c r="L5368" s="95"/>
    </row>
    <row r="5369" spans="4:12">
      <c r="D5369" s="95"/>
      <c r="E5369" s="95"/>
      <c r="G5369" s="95"/>
      <c r="I5369" s="95"/>
      <c r="L5369" s="95"/>
    </row>
    <row r="5370" spans="4:12">
      <c r="D5370" s="95"/>
      <c r="E5370" s="95"/>
      <c r="G5370" s="95"/>
      <c r="I5370" s="95"/>
      <c r="L5370" s="95"/>
    </row>
    <row r="5371" spans="4:12">
      <c r="D5371" s="95"/>
      <c r="E5371" s="95"/>
      <c r="G5371" s="95"/>
      <c r="I5371" s="95"/>
      <c r="L5371" s="95"/>
    </row>
    <row r="5372" spans="4:12">
      <c r="D5372" s="95"/>
      <c r="E5372" s="95"/>
      <c r="G5372" s="95"/>
      <c r="I5372" s="95"/>
      <c r="L5372" s="95"/>
    </row>
    <row r="5373" spans="4:12">
      <c r="D5373" s="95"/>
      <c r="E5373" s="95"/>
      <c r="G5373" s="95"/>
      <c r="I5373" s="95"/>
      <c r="L5373" s="95"/>
    </row>
    <row r="5374" spans="4:12">
      <c r="D5374" s="95"/>
      <c r="E5374" s="95"/>
      <c r="G5374" s="95"/>
      <c r="I5374" s="95"/>
      <c r="L5374" s="95"/>
    </row>
    <row r="5375" spans="4:12">
      <c r="D5375" s="95"/>
      <c r="E5375" s="95"/>
      <c r="G5375" s="95"/>
      <c r="I5375" s="95"/>
      <c r="L5375" s="95"/>
    </row>
    <row r="5376" spans="4:12">
      <c r="D5376" s="95"/>
      <c r="E5376" s="95"/>
      <c r="G5376" s="95"/>
      <c r="I5376" s="95"/>
      <c r="L5376" s="95"/>
    </row>
    <row r="5377" spans="4:12">
      <c r="D5377" s="95"/>
      <c r="E5377" s="95"/>
      <c r="G5377" s="95"/>
      <c r="I5377" s="95"/>
      <c r="L5377" s="95"/>
    </row>
    <row r="5378" spans="4:12">
      <c r="D5378" s="95"/>
      <c r="E5378" s="95"/>
      <c r="G5378" s="95"/>
      <c r="I5378" s="95"/>
      <c r="L5378" s="95"/>
    </row>
    <row r="5379" spans="4:12">
      <c r="D5379" s="95"/>
      <c r="E5379" s="95"/>
      <c r="G5379" s="95"/>
      <c r="I5379" s="95"/>
      <c r="L5379" s="95"/>
    </row>
    <row r="5380" spans="4:12">
      <c r="D5380" s="95"/>
      <c r="E5380" s="95"/>
      <c r="G5380" s="95"/>
      <c r="I5380" s="95"/>
      <c r="L5380" s="95"/>
    </row>
    <row r="5381" spans="4:12">
      <c r="D5381" s="95"/>
      <c r="E5381" s="95"/>
      <c r="G5381" s="95"/>
      <c r="I5381" s="95"/>
      <c r="L5381" s="95"/>
    </row>
    <row r="5382" spans="4:12">
      <c r="D5382" s="95"/>
      <c r="E5382" s="95"/>
      <c r="G5382" s="95"/>
      <c r="I5382" s="95"/>
      <c r="L5382" s="95"/>
    </row>
    <row r="5383" spans="4:12">
      <c r="D5383" s="95"/>
      <c r="E5383" s="95"/>
      <c r="G5383" s="95"/>
      <c r="I5383" s="95"/>
      <c r="L5383" s="95"/>
    </row>
    <row r="5384" spans="4:12">
      <c r="D5384" s="95"/>
      <c r="E5384" s="95"/>
      <c r="G5384" s="95"/>
      <c r="I5384" s="95"/>
      <c r="L5384" s="95"/>
    </row>
    <row r="5385" spans="4:12">
      <c r="D5385" s="95"/>
      <c r="E5385" s="95"/>
      <c r="G5385" s="95"/>
      <c r="I5385" s="95"/>
      <c r="L5385" s="95"/>
    </row>
    <row r="5386" spans="4:12">
      <c r="D5386" s="95"/>
      <c r="E5386" s="95"/>
      <c r="G5386" s="95"/>
      <c r="I5386" s="95"/>
      <c r="L5386" s="95"/>
    </row>
    <row r="5387" spans="4:12">
      <c r="D5387" s="95"/>
      <c r="E5387" s="95"/>
      <c r="G5387" s="95"/>
      <c r="I5387" s="95"/>
      <c r="L5387" s="95"/>
    </row>
    <row r="5388" spans="4:12">
      <c r="D5388" s="95"/>
      <c r="E5388" s="95"/>
      <c r="G5388" s="95"/>
      <c r="I5388" s="95"/>
      <c r="L5388" s="95"/>
    </row>
    <row r="5389" spans="4:12">
      <c r="D5389" s="95"/>
      <c r="E5389" s="95"/>
      <c r="G5389" s="95"/>
      <c r="I5389" s="95"/>
      <c r="L5389" s="95"/>
    </row>
    <row r="5390" spans="4:12">
      <c r="D5390" s="95"/>
      <c r="E5390" s="95"/>
      <c r="G5390" s="95"/>
      <c r="I5390" s="95"/>
      <c r="L5390" s="95"/>
    </row>
    <row r="5391" spans="4:12">
      <c r="D5391" s="95"/>
      <c r="E5391" s="95"/>
      <c r="G5391" s="95"/>
      <c r="I5391" s="95"/>
      <c r="L5391" s="95"/>
    </row>
    <row r="5392" spans="4:12">
      <c r="D5392" s="95"/>
      <c r="E5392" s="95"/>
      <c r="G5392" s="95"/>
      <c r="I5392" s="95"/>
      <c r="L5392" s="95"/>
    </row>
    <row r="5393" spans="4:12">
      <c r="D5393" s="95"/>
      <c r="E5393" s="95"/>
      <c r="G5393" s="95"/>
      <c r="I5393" s="95"/>
      <c r="L5393" s="95"/>
    </row>
    <row r="5394" spans="4:12">
      <c r="D5394" s="95"/>
      <c r="E5394" s="95"/>
      <c r="G5394" s="95"/>
      <c r="I5394" s="95"/>
      <c r="L5394" s="95"/>
    </row>
    <row r="5395" spans="4:12">
      <c r="D5395" s="95"/>
      <c r="E5395" s="95"/>
      <c r="G5395" s="95"/>
      <c r="I5395" s="95"/>
      <c r="L5395" s="95"/>
    </row>
    <row r="5396" spans="4:12">
      <c r="D5396" s="95"/>
      <c r="E5396" s="95"/>
      <c r="G5396" s="95"/>
      <c r="I5396" s="95"/>
      <c r="L5396" s="95"/>
    </row>
    <row r="5397" spans="4:12">
      <c r="D5397" s="95"/>
      <c r="E5397" s="95"/>
      <c r="G5397" s="95"/>
      <c r="I5397" s="95"/>
      <c r="L5397" s="95"/>
    </row>
    <row r="5398" spans="4:12">
      <c r="D5398" s="95"/>
      <c r="E5398" s="95"/>
      <c r="G5398" s="95"/>
      <c r="I5398" s="95"/>
      <c r="L5398" s="95"/>
    </row>
    <row r="5399" spans="4:12">
      <c r="D5399" s="95"/>
      <c r="E5399" s="95"/>
      <c r="G5399" s="95"/>
      <c r="I5399" s="95"/>
      <c r="L5399" s="95"/>
    </row>
    <row r="5400" spans="4:12">
      <c r="D5400" s="95"/>
      <c r="E5400" s="95"/>
      <c r="G5400" s="95"/>
      <c r="I5400" s="95"/>
      <c r="L5400" s="95"/>
    </row>
    <row r="5401" spans="4:12">
      <c r="D5401" s="95"/>
      <c r="E5401" s="95"/>
      <c r="G5401" s="95"/>
      <c r="I5401" s="95"/>
      <c r="L5401" s="95"/>
    </row>
    <row r="5402" spans="4:12">
      <c r="D5402" s="95"/>
      <c r="E5402" s="95"/>
      <c r="G5402" s="95"/>
      <c r="I5402" s="95"/>
      <c r="L5402" s="95"/>
    </row>
    <row r="5403" spans="4:12">
      <c r="D5403" s="95"/>
      <c r="E5403" s="95"/>
      <c r="G5403" s="95"/>
      <c r="I5403" s="95"/>
      <c r="L5403" s="95"/>
    </row>
    <row r="5404" spans="4:12">
      <c r="D5404" s="95"/>
      <c r="E5404" s="95"/>
      <c r="G5404" s="95"/>
      <c r="I5404" s="95"/>
      <c r="L5404" s="95"/>
    </row>
    <row r="5405" spans="4:12">
      <c r="D5405" s="95"/>
      <c r="E5405" s="95"/>
      <c r="G5405" s="95"/>
      <c r="I5405" s="95"/>
      <c r="L5405" s="95"/>
    </row>
    <row r="5406" spans="4:12">
      <c r="D5406" s="95"/>
      <c r="E5406" s="95"/>
      <c r="G5406" s="95"/>
      <c r="I5406" s="95"/>
      <c r="L5406" s="95"/>
    </row>
    <row r="5407" spans="4:12">
      <c r="D5407" s="95"/>
      <c r="E5407" s="95"/>
      <c r="G5407" s="95"/>
      <c r="I5407" s="95"/>
      <c r="L5407" s="95"/>
    </row>
    <row r="5408" spans="4:12">
      <c r="D5408" s="95"/>
      <c r="E5408" s="95"/>
      <c r="G5408" s="95"/>
      <c r="I5408" s="95"/>
      <c r="L5408" s="95"/>
    </row>
    <row r="5409" spans="4:12">
      <c r="D5409" s="95"/>
      <c r="E5409" s="95"/>
      <c r="G5409" s="95"/>
      <c r="I5409" s="95"/>
      <c r="L5409" s="95"/>
    </row>
    <row r="5410" spans="4:12">
      <c r="D5410" s="95"/>
      <c r="E5410" s="95"/>
      <c r="G5410" s="95"/>
      <c r="I5410" s="95"/>
      <c r="L5410" s="95"/>
    </row>
    <row r="5411" spans="4:12">
      <c r="D5411" s="95"/>
      <c r="E5411" s="95"/>
      <c r="G5411" s="95"/>
      <c r="I5411" s="95"/>
      <c r="L5411" s="95"/>
    </row>
    <row r="5412" spans="4:12">
      <c r="D5412" s="95"/>
      <c r="E5412" s="95"/>
      <c r="G5412" s="95"/>
      <c r="I5412" s="95"/>
      <c r="L5412" s="95"/>
    </row>
    <row r="5413" spans="4:12">
      <c r="D5413" s="95"/>
      <c r="E5413" s="95"/>
      <c r="G5413" s="95"/>
      <c r="I5413" s="95"/>
      <c r="L5413" s="95"/>
    </row>
    <row r="5414" spans="4:12">
      <c r="D5414" s="95"/>
      <c r="E5414" s="95"/>
      <c r="G5414" s="95"/>
      <c r="I5414" s="95"/>
      <c r="L5414" s="95"/>
    </row>
    <row r="5415" spans="4:12">
      <c r="D5415" s="95"/>
      <c r="E5415" s="95"/>
      <c r="G5415" s="95"/>
      <c r="I5415" s="95"/>
      <c r="L5415" s="95"/>
    </row>
    <row r="5416" spans="4:12">
      <c r="D5416" s="95"/>
      <c r="E5416" s="95"/>
      <c r="G5416" s="95"/>
      <c r="I5416" s="95"/>
      <c r="L5416" s="95"/>
    </row>
    <row r="5417" spans="4:12">
      <c r="D5417" s="95"/>
      <c r="E5417" s="95"/>
      <c r="G5417" s="95"/>
      <c r="I5417" s="95"/>
      <c r="L5417" s="95"/>
    </row>
    <row r="5418" spans="4:12">
      <c r="D5418" s="95"/>
      <c r="E5418" s="95"/>
      <c r="G5418" s="95"/>
      <c r="I5418" s="95"/>
      <c r="L5418" s="95"/>
    </row>
    <row r="5419" spans="4:12">
      <c r="D5419" s="95"/>
      <c r="E5419" s="95"/>
      <c r="G5419" s="95"/>
      <c r="I5419" s="95"/>
      <c r="L5419" s="95"/>
    </row>
    <row r="5420" spans="4:12">
      <c r="D5420" s="95"/>
      <c r="E5420" s="95"/>
      <c r="G5420" s="95"/>
      <c r="I5420" s="95"/>
      <c r="L5420" s="95"/>
    </row>
    <row r="5421" spans="4:12">
      <c r="D5421" s="95"/>
      <c r="E5421" s="95"/>
      <c r="G5421" s="95"/>
      <c r="I5421" s="95"/>
      <c r="L5421" s="95"/>
    </row>
    <row r="5422" spans="4:12">
      <c r="D5422" s="95"/>
      <c r="E5422" s="95"/>
      <c r="G5422" s="95"/>
      <c r="I5422" s="95"/>
      <c r="L5422" s="95"/>
    </row>
    <row r="5423" spans="4:12">
      <c r="D5423" s="95"/>
      <c r="E5423" s="95"/>
      <c r="G5423" s="95"/>
      <c r="I5423" s="95"/>
      <c r="L5423" s="95"/>
    </row>
    <row r="5424" spans="4:12">
      <c r="D5424" s="95"/>
      <c r="E5424" s="95"/>
      <c r="G5424" s="95"/>
      <c r="I5424" s="95"/>
      <c r="L5424" s="95"/>
    </row>
    <row r="5425" spans="4:12">
      <c r="D5425" s="95"/>
      <c r="E5425" s="95"/>
      <c r="G5425" s="95"/>
      <c r="I5425" s="95"/>
      <c r="L5425" s="95"/>
    </row>
    <row r="5426" spans="4:12">
      <c r="D5426" s="95"/>
      <c r="E5426" s="95"/>
      <c r="G5426" s="95"/>
      <c r="I5426" s="95"/>
      <c r="L5426" s="95"/>
    </row>
    <row r="5427" spans="4:12">
      <c r="D5427" s="95"/>
      <c r="E5427" s="95"/>
      <c r="G5427" s="95"/>
      <c r="I5427" s="95"/>
      <c r="L5427" s="95"/>
    </row>
    <row r="5428" spans="4:12">
      <c r="D5428" s="95"/>
      <c r="E5428" s="95"/>
      <c r="G5428" s="95"/>
      <c r="I5428" s="95"/>
      <c r="L5428" s="95"/>
    </row>
    <row r="5429" spans="4:12">
      <c r="D5429" s="95"/>
      <c r="E5429" s="95"/>
      <c r="G5429" s="95"/>
      <c r="I5429" s="95"/>
      <c r="L5429" s="95"/>
    </row>
    <row r="5430" spans="4:12">
      <c r="D5430" s="95"/>
      <c r="E5430" s="95"/>
      <c r="G5430" s="95"/>
      <c r="I5430" s="95"/>
      <c r="L5430" s="95"/>
    </row>
    <row r="5431" spans="4:12">
      <c r="D5431" s="95"/>
      <c r="E5431" s="95"/>
      <c r="G5431" s="95"/>
      <c r="I5431" s="95"/>
      <c r="L5431" s="95"/>
    </row>
    <row r="5432" spans="4:12">
      <c r="D5432" s="95"/>
      <c r="E5432" s="95"/>
      <c r="G5432" s="95"/>
      <c r="I5432" s="95"/>
      <c r="L5432" s="95"/>
    </row>
    <row r="5433" spans="4:12">
      <c r="D5433" s="95"/>
      <c r="E5433" s="95"/>
      <c r="G5433" s="95"/>
      <c r="I5433" s="95"/>
      <c r="L5433" s="95"/>
    </row>
    <row r="5434" spans="4:12">
      <c r="D5434" s="95"/>
      <c r="E5434" s="95"/>
      <c r="G5434" s="95"/>
      <c r="I5434" s="95"/>
      <c r="L5434" s="95"/>
    </row>
    <row r="5435" spans="4:12">
      <c r="D5435" s="95"/>
      <c r="E5435" s="95"/>
      <c r="G5435" s="95"/>
      <c r="I5435" s="95"/>
      <c r="L5435" s="95"/>
    </row>
    <row r="5436" spans="4:12">
      <c r="D5436" s="95"/>
      <c r="E5436" s="95"/>
      <c r="G5436" s="95"/>
      <c r="I5436" s="95"/>
      <c r="L5436" s="95"/>
    </row>
    <row r="5437" spans="4:12">
      <c r="D5437" s="95"/>
      <c r="E5437" s="95"/>
      <c r="G5437" s="95"/>
      <c r="I5437" s="95"/>
      <c r="L5437" s="95"/>
    </row>
    <row r="5438" spans="4:12">
      <c r="D5438" s="95"/>
      <c r="E5438" s="95"/>
      <c r="G5438" s="95"/>
      <c r="I5438" s="95"/>
      <c r="L5438" s="95"/>
    </row>
    <row r="5439" spans="4:12">
      <c r="D5439" s="95"/>
      <c r="E5439" s="95"/>
      <c r="G5439" s="95"/>
      <c r="I5439" s="95"/>
      <c r="L5439" s="95"/>
    </row>
    <row r="5440" spans="4:12">
      <c r="D5440" s="95"/>
      <c r="E5440" s="95"/>
      <c r="G5440" s="95"/>
      <c r="I5440" s="95"/>
      <c r="L5440" s="95"/>
    </row>
    <row r="5441" spans="4:12">
      <c r="D5441" s="95"/>
      <c r="E5441" s="95"/>
      <c r="G5441" s="95"/>
      <c r="I5441" s="95"/>
      <c r="L5441" s="95"/>
    </row>
    <row r="5442" spans="4:12">
      <c r="D5442" s="95"/>
      <c r="E5442" s="95"/>
      <c r="G5442" s="95"/>
      <c r="I5442" s="95"/>
      <c r="L5442" s="95"/>
    </row>
    <row r="5443" spans="4:12">
      <c r="D5443" s="95"/>
      <c r="E5443" s="95"/>
      <c r="G5443" s="95"/>
      <c r="I5443" s="95"/>
      <c r="L5443" s="95"/>
    </row>
    <row r="5444" spans="4:12">
      <c r="D5444" s="95"/>
      <c r="E5444" s="95"/>
      <c r="G5444" s="95"/>
      <c r="I5444" s="95"/>
      <c r="L5444" s="95"/>
    </row>
    <row r="5445" spans="4:12">
      <c r="D5445" s="95"/>
      <c r="E5445" s="95"/>
      <c r="G5445" s="95"/>
      <c r="I5445" s="95"/>
      <c r="L5445" s="95"/>
    </row>
    <row r="5446" spans="4:12">
      <c r="D5446" s="95"/>
      <c r="E5446" s="95"/>
      <c r="G5446" s="95"/>
      <c r="I5446" s="95"/>
      <c r="L5446" s="95"/>
    </row>
    <row r="5447" spans="4:12">
      <c r="D5447" s="95"/>
      <c r="E5447" s="95"/>
      <c r="G5447" s="95"/>
      <c r="I5447" s="95"/>
      <c r="L5447" s="95"/>
    </row>
    <row r="5448" spans="4:12">
      <c r="D5448" s="95"/>
      <c r="E5448" s="95"/>
      <c r="G5448" s="95"/>
      <c r="I5448" s="95"/>
      <c r="L5448" s="95"/>
    </row>
    <row r="5449" spans="4:12">
      <c r="D5449" s="95"/>
      <c r="E5449" s="95"/>
      <c r="G5449" s="95"/>
      <c r="I5449" s="95"/>
      <c r="L5449" s="95"/>
    </row>
    <row r="5450" spans="4:12">
      <c r="D5450" s="95"/>
      <c r="E5450" s="95"/>
      <c r="G5450" s="95"/>
      <c r="I5450" s="95"/>
      <c r="L5450" s="95"/>
    </row>
    <row r="5451" spans="4:12">
      <c r="D5451" s="95"/>
      <c r="E5451" s="95"/>
      <c r="G5451" s="95"/>
      <c r="I5451" s="95"/>
      <c r="L5451" s="95"/>
    </row>
    <row r="5452" spans="4:12">
      <c r="D5452" s="95"/>
      <c r="E5452" s="95"/>
      <c r="G5452" s="95"/>
      <c r="I5452" s="95"/>
      <c r="L5452" s="95"/>
    </row>
    <row r="5453" spans="4:12">
      <c r="D5453" s="95"/>
      <c r="E5453" s="95"/>
      <c r="G5453" s="95"/>
      <c r="I5453" s="95"/>
      <c r="L5453" s="95"/>
    </row>
    <row r="5454" spans="4:12">
      <c r="D5454" s="95"/>
      <c r="E5454" s="95"/>
      <c r="G5454" s="95"/>
      <c r="I5454" s="95"/>
      <c r="L5454" s="95"/>
    </row>
    <row r="5455" spans="4:12">
      <c r="D5455" s="95"/>
      <c r="E5455" s="95"/>
      <c r="G5455" s="95"/>
      <c r="I5455" s="95"/>
      <c r="L5455" s="95"/>
    </row>
    <row r="5456" spans="4:12">
      <c r="D5456" s="95"/>
      <c r="E5456" s="95"/>
      <c r="G5456" s="95"/>
      <c r="I5456" s="95"/>
      <c r="L5456" s="95"/>
    </row>
    <row r="5457" spans="4:12">
      <c r="D5457" s="95"/>
      <c r="E5457" s="95"/>
      <c r="G5457" s="95"/>
      <c r="I5457" s="95"/>
      <c r="L5457" s="95"/>
    </row>
    <row r="5458" spans="4:12">
      <c r="D5458" s="95"/>
      <c r="E5458" s="95"/>
      <c r="G5458" s="95"/>
      <c r="I5458" s="95"/>
      <c r="L5458" s="95"/>
    </row>
    <row r="5459" spans="4:12">
      <c r="D5459" s="95"/>
      <c r="E5459" s="95"/>
      <c r="G5459" s="95"/>
      <c r="I5459" s="95"/>
      <c r="L5459" s="95"/>
    </row>
    <row r="5460" spans="4:12">
      <c r="D5460" s="95"/>
      <c r="E5460" s="95"/>
      <c r="G5460" s="95"/>
      <c r="I5460" s="95"/>
      <c r="L5460" s="95"/>
    </row>
    <row r="5461" spans="4:12">
      <c r="D5461" s="95"/>
      <c r="E5461" s="95"/>
      <c r="G5461" s="95"/>
      <c r="I5461" s="95"/>
      <c r="L5461" s="95"/>
    </row>
    <row r="5462" spans="4:12">
      <c r="D5462" s="95"/>
      <c r="E5462" s="95"/>
      <c r="G5462" s="95"/>
      <c r="I5462" s="95"/>
      <c r="L5462" s="95"/>
    </row>
    <row r="5463" spans="4:12">
      <c r="D5463" s="95"/>
      <c r="E5463" s="95"/>
      <c r="G5463" s="95"/>
      <c r="I5463" s="95"/>
      <c r="L5463" s="95"/>
    </row>
    <row r="5464" spans="4:12">
      <c r="D5464" s="95"/>
      <c r="E5464" s="95"/>
      <c r="G5464" s="95"/>
      <c r="I5464" s="95"/>
      <c r="L5464" s="95"/>
    </row>
    <row r="5465" spans="4:12">
      <c r="D5465" s="95"/>
      <c r="E5465" s="95"/>
      <c r="G5465" s="95"/>
      <c r="I5465" s="95"/>
      <c r="L5465" s="95"/>
    </row>
    <row r="5466" spans="4:12">
      <c r="D5466" s="95"/>
      <c r="E5466" s="95"/>
      <c r="G5466" s="95"/>
      <c r="I5466" s="95"/>
      <c r="L5466" s="95"/>
    </row>
    <row r="5467" spans="4:12">
      <c r="D5467" s="95"/>
      <c r="E5467" s="95"/>
      <c r="G5467" s="95"/>
      <c r="I5467" s="95"/>
      <c r="L5467" s="95"/>
    </row>
    <row r="5468" spans="4:12">
      <c r="D5468" s="95"/>
      <c r="E5468" s="95"/>
      <c r="G5468" s="95"/>
      <c r="I5468" s="95"/>
      <c r="L5468" s="95"/>
    </row>
    <row r="5469" spans="4:12">
      <c r="D5469" s="95"/>
      <c r="E5469" s="95"/>
      <c r="G5469" s="95"/>
      <c r="I5469" s="95"/>
      <c r="L5469" s="95"/>
    </row>
    <row r="5470" spans="4:12">
      <c r="D5470" s="95"/>
      <c r="E5470" s="95"/>
      <c r="G5470" s="95"/>
      <c r="I5470" s="95"/>
      <c r="L5470" s="95"/>
    </row>
    <row r="5471" spans="4:12">
      <c r="D5471" s="95"/>
      <c r="E5471" s="95"/>
      <c r="G5471" s="95"/>
      <c r="I5471" s="95"/>
      <c r="L5471" s="95"/>
    </row>
    <row r="5472" spans="4:12">
      <c r="D5472" s="95"/>
      <c r="E5472" s="95"/>
      <c r="G5472" s="95"/>
      <c r="I5472" s="95"/>
      <c r="L5472" s="95"/>
    </row>
    <row r="5473" spans="4:12">
      <c r="D5473" s="95"/>
      <c r="E5473" s="95"/>
      <c r="G5473" s="95"/>
      <c r="I5473" s="95"/>
      <c r="L5473" s="95"/>
    </row>
    <row r="5474" spans="4:12">
      <c r="D5474" s="95"/>
      <c r="E5474" s="95"/>
      <c r="G5474" s="95"/>
      <c r="I5474" s="95"/>
      <c r="L5474" s="95"/>
    </row>
    <row r="5475" spans="4:12">
      <c r="D5475" s="95"/>
      <c r="E5475" s="95"/>
      <c r="G5475" s="95"/>
      <c r="I5475" s="95"/>
      <c r="L5475" s="95"/>
    </row>
    <row r="5476" spans="4:12">
      <c r="D5476" s="95"/>
      <c r="E5476" s="95"/>
      <c r="G5476" s="95"/>
      <c r="I5476" s="95"/>
      <c r="L5476" s="95"/>
    </row>
    <row r="5477" spans="4:12">
      <c r="D5477" s="95"/>
      <c r="E5477" s="95"/>
      <c r="G5477" s="95"/>
      <c r="I5477" s="95"/>
      <c r="L5477" s="95"/>
    </row>
    <row r="5478" spans="4:12">
      <c r="D5478" s="95"/>
      <c r="E5478" s="95"/>
      <c r="G5478" s="95"/>
      <c r="I5478" s="95"/>
      <c r="L5478" s="95"/>
    </row>
    <row r="5479" spans="4:12">
      <c r="D5479" s="95"/>
      <c r="E5479" s="95"/>
      <c r="G5479" s="95"/>
      <c r="I5479" s="95"/>
      <c r="L5479" s="95"/>
    </row>
    <row r="5480" spans="4:12">
      <c r="D5480" s="95"/>
      <c r="E5480" s="95"/>
      <c r="G5480" s="95"/>
      <c r="I5480" s="95"/>
      <c r="L5480" s="95"/>
    </row>
    <row r="5481" spans="4:12">
      <c r="D5481" s="95"/>
      <c r="E5481" s="95"/>
      <c r="G5481" s="95"/>
      <c r="I5481" s="95"/>
      <c r="L5481" s="95"/>
    </row>
    <row r="5482" spans="4:12">
      <c r="D5482" s="95"/>
      <c r="E5482" s="95"/>
      <c r="G5482" s="95"/>
      <c r="I5482" s="95"/>
      <c r="L5482" s="95"/>
    </row>
    <row r="5483" spans="4:12">
      <c r="D5483" s="95"/>
      <c r="E5483" s="95"/>
      <c r="G5483" s="95"/>
      <c r="I5483" s="95"/>
      <c r="L5483" s="95"/>
    </row>
    <row r="5484" spans="4:12">
      <c r="D5484" s="95"/>
      <c r="E5484" s="95"/>
      <c r="G5484" s="95"/>
      <c r="I5484" s="95"/>
      <c r="L5484" s="95"/>
    </row>
    <row r="5485" spans="4:12">
      <c r="D5485" s="95"/>
      <c r="E5485" s="95"/>
      <c r="G5485" s="95"/>
      <c r="I5485" s="95"/>
      <c r="L5485" s="95"/>
    </row>
    <row r="5486" spans="4:12">
      <c r="D5486" s="95"/>
      <c r="E5486" s="95"/>
      <c r="G5486" s="95"/>
      <c r="I5486" s="95"/>
      <c r="L5486" s="95"/>
    </row>
    <row r="5487" spans="4:12">
      <c r="D5487" s="95"/>
      <c r="E5487" s="95"/>
      <c r="G5487" s="95"/>
      <c r="I5487" s="95"/>
      <c r="L5487" s="95"/>
    </row>
    <row r="5488" spans="4:12">
      <c r="D5488" s="95"/>
      <c r="E5488" s="95"/>
      <c r="G5488" s="95"/>
      <c r="I5488" s="95"/>
      <c r="L5488" s="95"/>
    </row>
    <row r="5489" spans="4:12">
      <c r="D5489" s="95"/>
      <c r="E5489" s="95"/>
      <c r="G5489" s="95"/>
      <c r="I5489" s="95"/>
      <c r="L5489" s="95"/>
    </row>
    <row r="5490" spans="4:12">
      <c r="D5490" s="95"/>
      <c r="E5490" s="95"/>
      <c r="G5490" s="95"/>
      <c r="I5490" s="95"/>
      <c r="L5490" s="95"/>
    </row>
    <row r="5491" spans="4:12">
      <c r="D5491" s="95"/>
      <c r="E5491" s="95"/>
      <c r="G5491" s="95"/>
      <c r="I5491" s="95"/>
      <c r="L5491" s="95"/>
    </row>
    <row r="5492" spans="4:12">
      <c r="D5492" s="95"/>
      <c r="E5492" s="95"/>
      <c r="G5492" s="95"/>
      <c r="I5492" s="95"/>
      <c r="L5492" s="95"/>
    </row>
    <row r="5493" spans="4:12">
      <c r="D5493" s="95"/>
      <c r="E5493" s="95"/>
      <c r="G5493" s="95"/>
      <c r="I5493" s="95"/>
      <c r="L5493" s="95"/>
    </row>
    <row r="5494" spans="4:12">
      <c r="D5494" s="95"/>
      <c r="E5494" s="95"/>
      <c r="G5494" s="95"/>
      <c r="I5494" s="95"/>
      <c r="L5494" s="95"/>
    </row>
    <row r="5495" spans="4:12">
      <c r="D5495" s="95"/>
      <c r="E5495" s="95"/>
      <c r="G5495" s="95"/>
      <c r="I5495" s="95"/>
      <c r="L5495" s="95"/>
    </row>
    <row r="5496" spans="4:12">
      <c r="D5496" s="95"/>
      <c r="E5496" s="95"/>
      <c r="G5496" s="95"/>
      <c r="I5496" s="95"/>
      <c r="L5496" s="95"/>
    </row>
    <row r="5497" spans="4:12">
      <c r="D5497" s="95"/>
      <c r="E5497" s="95"/>
      <c r="G5497" s="95"/>
      <c r="I5497" s="95"/>
      <c r="L5497" s="95"/>
    </row>
    <row r="5498" spans="4:12">
      <c r="D5498" s="95"/>
      <c r="E5498" s="95"/>
      <c r="G5498" s="95"/>
      <c r="I5498" s="95"/>
      <c r="L5498" s="95"/>
    </row>
    <row r="5499" spans="4:12">
      <c r="D5499" s="95"/>
      <c r="E5499" s="95"/>
      <c r="G5499" s="95"/>
      <c r="I5499" s="95"/>
      <c r="L5499" s="95"/>
    </row>
    <row r="5500" spans="4:12">
      <c r="D5500" s="95"/>
      <c r="E5500" s="95"/>
      <c r="G5500" s="95"/>
      <c r="I5500" s="95"/>
      <c r="L5500" s="95"/>
    </row>
    <row r="5501" spans="4:12">
      <c r="D5501" s="95"/>
      <c r="E5501" s="95"/>
      <c r="G5501" s="95"/>
      <c r="I5501" s="95"/>
      <c r="L5501" s="95"/>
    </row>
    <row r="5502" spans="4:12">
      <c r="D5502" s="95"/>
      <c r="E5502" s="95"/>
      <c r="G5502" s="95"/>
      <c r="I5502" s="95"/>
      <c r="L5502" s="95"/>
    </row>
    <row r="5503" spans="4:12">
      <c r="D5503" s="95"/>
      <c r="E5503" s="95"/>
      <c r="G5503" s="95"/>
      <c r="I5503" s="95"/>
      <c r="L5503" s="95"/>
    </row>
    <row r="5504" spans="4:12">
      <c r="D5504" s="95"/>
      <c r="E5504" s="95"/>
      <c r="G5504" s="95"/>
      <c r="I5504" s="95"/>
      <c r="L5504" s="95"/>
    </row>
    <row r="5505" spans="4:12">
      <c r="D5505" s="95"/>
      <c r="E5505" s="95"/>
      <c r="G5505" s="95"/>
      <c r="I5505" s="95"/>
      <c r="L5505" s="95"/>
    </row>
    <row r="5506" spans="4:12">
      <c r="D5506" s="95"/>
      <c r="E5506" s="95"/>
      <c r="G5506" s="95"/>
      <c r="I5506" s="95"/>
      <c r="L5506" s="95"/>
    </row>
    <row r="5507" spans="4:12">
      <c r="D5507" s="95"/>
      <c r="E5507" s="95"/>
      <c r="G5507" s="95"/>
      <c r="I5507" s="95"/>
      <c r="L5507" s="95"/>
    </row>
    <row r="5508" spans="4:12">
      <c r="D5508" s="95"/>
      <c r="E5508" s="95"/>
      <c r="G5508" s="95"/>
      <c r="I5508" s="95"/>
      <c r="L5508" s="95"/>
    </row>
    <row r="5509" spans="4:12">
      <c r="D5509" s="95"/>
      <c r="E5509" s="95"/>
      <c r="G5509" s="95"/>
      <c r="I5509" s="95"/>
      <c r="L5509" s="95"/>
    </row>
    <row r="5510" spans="4:12">
      <c r="D5510" s="95"/>
      <c r="E5510" s="95"/>
      <c r="G5510" s="95"/>
      <c r="I5510" s="95"/>
      <c r="L5510" s="95"/>
    </row>
    <row r="5511" spans="4:12">
      <c r="D5511" s="95"/>
      <c r="E5511" s="95"/>
      <c r="G5511" s="95"/>
      <c r="I5511" s="95"/>
      <c r="L5511" s="95"/>
    </row>
    <row r="5512" spans="4:12">
      <c r="D5512" s="95"/>
      <c r="E5512" s="95"/>
      <c r="G5512" s="95"/>
      <c r="I5512" s="95"/>
      <c r="L5512" s="95"/>
    </row>
    <row r="5513" spans="4:12">
      <c r="D5513" s="95"/>
      <c r="E5513" s="95"/>
      <c r="G5513" s="95"/>
      <c r="I5513" s="95"/>
      <c r="L5513" s="95"/>
    </row>
    <row r="5514" spans="4:12">
      <c r="D5514" s="95"/>
      <c r="E5514" s="95"/>
      <c r="G5514" s="95"/>
      <c r="I5514" s="95"/>
      <c r="L5514" s="95"/>
    </row>
    <row r="5515" spans="4:12">
      <c r="D5515" s="95"/>
      <c r="E5515" s="95"/>
      <c r="G5515" s="95"/>
      <c r="I5515" s="95"/>
      <c r="L5515" s="95"/>
    </row>
    <row r="5516" spans="4:12">
      <c r="D5516" s="95"/>
      <c r="E5516" s="95"/>
      <c r="G5516" s="95"/>
      <c r="I5516" s="95"/>
      <c r="L5516" s="95"/>
    </row>
    <row r="5517" spans="4:12">
      <c r="D5517" s="95"/>
      <c r="E5517" s="95"/>
      <c r="G5517" s="95"/>
      <c r="I5517" s="95"/>
      <c r="L5517" s="95"/>
    </row>
    <row r="5518" spans="4:12">
      <c r="D5518" s="95"/>
      <c r="E5518" s="95"/>
      <c r="G5518" s="95"/>
      <c r="I5518" s="95"/>
      <c r="L5518" s="95"/>
    </row>
    <row r="5519" spans="4:12">
      <c r="D5519" s="95"/>
      <c r="E5519" s="95"/>
      <c r="G5519" s="95"/>
      <c r="I5519" s="95"/>
      <c r="L5519" s="95"/>
    </row>
    <row r="5520" spans="4:12">
      <c r="D5520" s="95"/>
      <c r="E5520" s="95"/>
      <c r="G5520" s="95"/>
      <c r="I5520" s="95"/>
      <c r="L5520" s="95"/>
    </row>
    <row r="5521" spans="4:12">
      <c r="D5521" s="95"/>
      <c r="E5521" s="95"/>
      <c r="G5521" s="95"/>
      <c r="I5521" s="95"/>
      <c r="L5521" s="95"/>
    </row>
    <row r="5522" spans="4:12">
      <c r="D5522" s="95"/>
      <c r="E5522" s="95"/>
      <c r="G5522" s="95"/>
      <c r="I5522" s="95"/>
      <c r="L5522" s="95"/>
    </row>
    <row r="5523" spans="4:12">
      <c r="D5523" s="95"/>
      <c r="E5523" s="95"/>
      <c r="G5523" s="95"/>
      <c r="I5523" s="95"/>
      <c r="L5523" s="95"/>
    </row>
    <row r="5524" spans="4:12">
      <c r="D5524" s="95"/>
      <c r="E5524" s="95"/>
      <c r="G5524" s="95"/>
      <c r="I5524" s="95"/>
      <c r="L5524" s="95"/>
    </row>
    <row r="5525" spans="4:12">
      <c r="D5525" s="95"/>
      <c r="E5525" s="95"/>
      <c r="G5525" s="95"/>
      <c r="I5525" s="95"/>
      <c r="L5525" s="95"/>
    </row>
    <row r="5526" spans="4:12">
      <c r="D5526" s="95"/>
      <c r="E5526" s="95"/>
      <c r="G5526" s="95"/>
      <c r="I5526" s="95"/>
      <c r="L5526" s="95"/>
    </row>
    <row r="5527" spans="4:12">
      <c r="D5527" s="95"/>
      <c r="E5527" s="95"/>
      <c r="G5527" s="95"/>
      <c r="I5527" s="95"/>
      <c r="L5527" s="95"/>
    </row>
    <row r="5528" spans="4:12">
      <c r="D5528" s="95"/>
      <c r="E5528" s="95"/>
      <c r="G5528" s="95"/>
      <c r="I5528" s="95"/>
      <c r="L5528" s="95"/>
    </row>
    <row r="5529" spans="4:12">
      <c r="D5529" s="95"/>
      <c r="E5529" s="95"/>
      <c r="G5529" s="95"/>
      <c r="I5529" s="95"/>
      <c r="L5529" s="95"/>
    </row>
    <row r="5530" spans="4:12">
      <c r="D5530" s="95"/>
      <c r="E5530" s="95"/>
      <c r="G5530" s="95"/>
      <c r="I5530" s="95"/>
      <c r="L5530" s="95"/>
    </row>
    <row r="5531" spans="4:12">
      <c r="D5531" s="95"/>
      <c r="E5531" s="95"/>
      <c r="G5531" s="95"/>
      <c r="I5531" s="95"/>
      <c r="L5531" s="95"/>
    </row>
    <row r="5532" spans="4:12">
      <c r="D5532" s="95"/>
      <c r="E5532" s="95"/>
      <c r="G5532" s="95"/>
      <c r="I5532" s="95"/>
      <c r="L5532" s="95"/>
    </row>
    <row r="5533" spans="4:12">
      <c r="D5533" s="95"/>
      <c r="E5533" s="95"/>
      <c r="G5533" s="95"/>
      <c r="I5533" s="95"/>
      <c r="L5533" s="95"/>
    </row>
    <row r="5534" spans="4:12">
      <c r="D5534" s="95"/>
      <c r="E5534" s="95"/>
      <c r="G5534" s="95"/>
      <c r="I5534" s="95"/>
      <c r="L5534" s="95"/>
    </row>
    <row r="5535" spans="4:12">
      <c r="D5535" s="95"/>
      <c r="E5535" s="95"/>
      <c r="G5535" s="95"/>
      <c r="I5535" s="95"/>
      <c r="L5535" s="95"/>
    </row>
    <row r="5536" spans="4:12">
      <c r="D5536" s="95"/>
      <c r="E5536" s="95"/>
      <c r="G5536" s="95"/>
      <c r="I5536" s="95"/>
      <c r="L5536" s="95"/>
    </row>
    <row r="5537" spans="4:12">
      <c r="D5537" s="95"/>
      <c r="E5537" s="95"/>
      <c r="G5537" s="95"/>
      <c r="I5537" s="95"/>
      <c r="L5537" s="95"/>
    </row>
    <row r="5538" spans="4:12">
      <c r="D5538" s="95"/>
      <c r="E5538" s="95"/>
      <c r="G5538" s="95"/>
      <c r="I5538" s="95"/>
      <c r="L5538" s="95"/>
    </row>
    <row r="5539" spans="4:12">
      <c r="D5539" s="95"/>
      <c r="E5539" s="95"/>
      <c r="G5539" s="95"/>
      <c r="I5539" s="95"/>
      <c r="L5539" s="95"/>
    </row>
    <row r="5540" spans="4:12">
      <c r="D5540" s="95"/>
      <c r="E5540" s="95"/>
      <c r="G5540" s="95"/>
      <c r="I5540" s="95"/>
      <c r="L5540" s="95"/>
    </row>
    <row r="5541" spans="4:12">
      <c r="D5541" s="95"/>
      <c r="E5541" s="95"/>
      <c r="G5541" s="95"/>
      <c r="I5541" s="95"/>
      <c r="L5541" s="95"/>
    </row>
    <row r="5542" spans="4:12">
      <c r="D5542" s="95"/>
      <c r="E5542" s="95"/>
      <c r="G5542" s="95"/>
      <c r="I5542" s="95"/>
      <c r="L5542" s="95"/>
    </row>
    <row r="5543" spans="4:12">
      <c r="D5543" s="95"/>
      <c r="E5543" s="95"/>
      <c r="G5543" s="95"/>
      <c r="I5543" s="95"/>
      <c r="L5543" s="95"/>
    </row>
    <row r="5544" spans="4:12">
      <c r="D5544" s="95"/>
      <c r="E5544" s="95"/>
      <c r="G5544" s="95"/>
      <c r="I5544" s="95"/>
      <c r="L5544" s="95"/>
    </row>
    <row r="5545" spans="4:12">
      <c r="D5545" s="95"/>
      <c r="E5545" s="95"/>
      <c r="G5545" s="95"/>
      <c r="I5545" s="95"/>
      <c r="L5545" s="95"/>
    </row>
    <row r="5546" spans="4:12">
      <c r="D5546" s="95"/>
      <c r="E5546" s="95"/>
      <c r="G5546" s="95"/>
      <c r="I5546" s="95"/>
      <c r="L5546" s="95"/>
    </row>
    <row r="5547" spans="4:12">
      <c r="D5547" s="95"/>
      <c r="E5547" s="95"/>
      <c r="G5547" s="95"/>
      <c r="I5547" s="95"/>
      <c r="L5547" s="95"/>
    </row>
    <row r="5548" spans="4:12">
      <c r="D5548" s="95"/>
      <c r="E5548" s="95"/>
      <c r="G5548" s="95"/>
      <c r="I5548" s="95"/>
      <c r="L5548" s="95"/>
    </row>
    <row r="5549" spans="4:12">
      <c r="D5549" s="95"/>
      <c r="E5549" s="95"/>
      <c r="G5549" s="95"/>
      <c r="I5549" s="95"/>
      <c r="L5549" s="95"/>
    </row>
    <row r="5550" spans="4:12">
      <c r="D5550" s="95"/>
      <c r="E5550" s="95"/>
      <c r="G5550" s="95"/>
      <c r="I5550" s="95"/>
      <c r="L5550" s="95"/>
    </row>
    <row r="5551" spans="4:12">
      <c r="D5551" s="95"/>
      <c r="E5551" s="95"/>
      <c r="G5551" s="95"/>
      <c r="I5551" s="95"/>
      <c r="L5551" s="95"/>
    </row>
    <row r="5552" spans="4:12">
      <c r="D5552" s="95"/>
      <c r="E5552" s="95"/>
      <c r="G5552" s="95"/>
      <c r="I5552" s="95"/>
      <c r="L5552" s="95"/>
    </row>
    <row r="5553" spans="4:12">
      <c r="D5553" s="95"/>
      <c r="E5553" s="95"/>
      <c r="G5553" s="95"/>
      <c r="I5553" s="95"/>
      <c r="L5553" s="95"/>
    </row>
    <row r="5554" spans="4:12">
      <c r="D5554" s="95"/>
      <c r="E5554" s="95"/>
      <c r="G5554" s="95"/>
      <c r="I5554" s="95"/>
      <c r="L5554" s="95"/>
    </row>
    <row r="5555" spans="4:12">
      <c r="D5555" s="95"/>
      <c r="E5555" s="95"/>
      <c r="G5555" s="95"/>
      <c r="I5555" s="95"/>
      <c r="L5555" s="95"/>
    </row>
    <row r="5556" spans="4:12">
      <c r="D5556" s="95"/>
      <c r="E5556" s="95"/>
      <c r="G5556" s="95"/>
      <c r="I5556" s="95"/>
      <c r="L5556" s="95"/>
    </row>
    <row r="5557" spans="4:12">
      <c r="D5557" s="95"/>
      <c r="E5557" s="95"/>
      <c r="G5557" s="95"/>
      <c r="I5557" s="95"/>
      <c r="L5557" s="95"/>
    </row>
    <row r="5558" spans="4:12">
      <c r="D5558" s="95"/>
      <c r="E5558" s="95"/>
      <c r="G5558" s="95"/>
      <c r="I5558" s="95"/>
      <c r="L5558" s="95"/>
    </row>
    <row r="5559" spans="4:12">
      <c r="D5559" s="95"/>
      <c r="E5559" s="95"/>
      <c r="G5559" s="95"/>
      <c r="I5559" s="95"/>
      <c r="L5559" s="95"/>
    </row>
    <row r="5560" spans="4:12">
      <c r="D5560" s="95"/>
      <c r="E5560" s="95"/>
      <c r="G5560" s="95"/>
      <c r="I5560" s="95"/>
      <c r="L5560" s="95"/>
    </row>
    <row r="5561" spans="4:12">
      <c r="D5561" s="95"/>
      <c r="E5561" s="95"/>
      <c r="G5561" s="95"/>
      <c r="I5561" s="95"/>
      <c r="L5561" s="95"/>
    </row>
    <row r="5562" spans="4:12">
      <c r="D5562" s="95"/>
      <c r="E5562" s="95"/>
      <c r="G5562" s="95"/>
      <c r="I5562" s="95"/>
      <c r="L5562" s="95"/>
    </row>
    <row r="5563" spans="4:12">
      <c r="D5563" s="95"/>
      <c r="E5563" s="95"/>
      <c r="G5563" s="95"/>
      <c r="I5563" s="95"/>
      <c r="L5563" s="95"/>
    </row>
    <row r="5564" spans="4:12">
      <c r="D5564" s="95"/>
      <c r="E5564" s="95"/>
      <c r="G5564" s="95"/>
      <c r="I5564" s="95"/>
      <c r="L5564" s="95"/>
    </row>
    <row r="5565" spans="4:12">
      <c r="D5565" s="95"/>
      <c r="E5565" s="95"/>
      <c r="G5565" s="95"/>
      <c r="I5565" s="95"/>
      <c r="L5565" s="95"/>
    </row>
    <row r="5566" spans="4:12">
      <c r="D5566" s="95"/>
      <c r="E5566" s="95"/>
      <c r="G5566" s="95"/>
      <c r="I5566" s="95"/>
      <c r="L5566" s="95"/>
    </row>
    <row r="5567" spans="4:12">
      <c r="D5567" s="95"/>
      <c r="E5567" s="95"/>
      <c r="G5567" s="95"/>
      <c r="I5567" s="95"/>
      <c r="L5567" s="95"/>
    </row>
    <row r="5568" spans="4:12">
      <c r="D5568" s="95"/>
      <c r="E5568" s="95"/>
      <c r="G5568" s="95"/>
      <c r="I5568" s="95"/>
      <c r="L5568" s="95"/>
    </row>
    <row r="5569" spans="4:12">
      <c r="D5569" s="95"/>
      <c r="E5569" s="95"/>
      <c r="G5569" s="95"/>
      <c r="I5569" s="95"/>
      <c r="L5569" s="95"/>
    </row>
    <row r="5570" spans="4:12">
      <c r="D5570" s="95"/>
      <c r="E5570" s="95"/>
      <c r="G5570" s="95"/>
      <c r="I5570" s="95"/>
      <c r="L5570" s="95"/>
    </row>
    <row r="5571" spans="4:12">
      <c r="D5571" s="95"/>
      <c r="E5571" s="95"/>
      <c r="G5571" s="95"/>
      <c r="I5571" s="95"/>
      <c r="L5571" s="95"/>
    </row>
    <row r="5572" spans="4:12">
      <c r="D5572" s="95"/>
      <c r="E5572" s="95"/>
      <c r="G5572" s="95"/>
      <c r="I5572" s="95"/>
      <c r="L5572" s="95"/>
    </row>
    <row r="5573" spans="4:12">
      <c r="D5573" s="95"/>
      <c r="E5573" s="95"/>
      <c r="G5573" s="95"/>
      <c r="I5573" s="95"/>
      <c r="L5573" s="95"/>
    </row>
    <row r="5574" spans="4:12">
      <c r="D5574" s="95"/>
      <c r="E5574" s="95"/>
      <c r="G5574" s="95"/>
      <c r="I5574" s="95"/>
      <c r="L5574" s="95"/>
    </row>
    <row r="5575" spans="4:12">
      <c r="D5575" s="95"/>
      <c r="E5575" s="95"/>
      <c r="G5575" s="95"/>
      <c r="I5575" s="95"/>
      <c r="L5575" s="95"/>
    </row>
    <row r="5576" spans="4:12">
      <c r="D5576" s="95"/>
      <c r="E5576" s="95"/>
      <c r="G5576" s="95"/>
      <c r="I5576" s="95"/>
      <c r="L5576" s="95"/>
    </row>
    <row r="5577" spans="4:12">
      <c r="D5577" s="95"/>
      <c r="E5577" s="95"/>
      <c r="G5577" s="95"/>
      <c r="I5577" s="95"/>
      <c r="L5577" s="95"/>
    </row>
    <row r="5578" spans="4:12">
      <c r="D5578" s="95"/>
      <c r="E5578" s="95"/>
      <c r="G5578" s="95"/>
      <c r="I5578" s="95"/>
      <c r="L5578" s="95"/>
    </row>
    <row r="5579" spans="4:12">
      <c r="D5579" s="95"/>
      <c r="E5579" s="95"/>
      <c r="G5579" s="95"/>
      <c r="I5579" s="95"/>
      <c r="L5579" s="95"/>
    </row>
    <row r="5580" spans="4:12">
      <c r="D5580" s="95"/>
      <c r="E5580" s="95"/>
      <c r="G5580" s="95"/>
      <c r="I5580" s="95"/>
      <c r="L5580" s="95"/>
    </row>
    <row r="5581" spans="4:12">
      <c r="D5581" s="95"/>
      <c r="E5581" s="95"/>
      <c r="G5581" s="95"/>
      <c r="I5581" s="95"/>
      <c r="L5581" s="95"/>
    </row>
    <row r="5582" spans="4:12">
      <c r="D5582" s="95"/>
      <c r="E5582" s="95"/>
      <c r="G5582" s="95"/>
      <c r="I5582" s="95"/>
      <c r="L5582" s="95"/>
    </row>
    <row r="5583" spans="4:12">
      <c r="D5583" s="95"/>
      <c r="E5583" s="95"/>
      <c r="G5583" s="95"/>
      <c r="I5583" s="95"/>
      <c r="L5583" s="95"/>
    </row>
    <row r="5584" spans="4:12">
      <c r="D5584" s="95"/>
      <c r="E5584" s="95"/>
      <c r="G5584" s="95"/>
      <c r="I5584" s="95"/>
      <c r="L5584" s="95"/>
    </row>
    <row r="5585" spans="4:12">
      <c r="D5585" s="95"/>
      <c r="E5585" s="95"/>
      <c r="G5585" s="95"/>
      <c r="I5585" s="95"/>
      <c r="L5585" s="95"/>
    </row>
    <row r="5586" spans="4:12">
      <c r="D5586" s="95"/>
      <c r="E5586" s="95"/>
      <c r="G5586" s="95"/>
      <c r="I5586" s="95"/>
      <c r="L5586" s="95"/>
    </row>
    <row r="5587" spans="4:12">
      <c r="D5587" s="95"/>
      <c r="E5587" s="95"/>
      <c r="G5587" s="95"/>
      <c r="I5587" s="95"/>
      <c r="L5587" s="95"/>
    </row>
    <row r="5588" spans="4:12">
      <c r="D5588" s="95"/>
      <c r="E5588" s="95"/>
      <c r="G5588" s="95"/>
      <c r="I5588" s="95"/>
      <c r="L5588" s="95"/>
    </row>
    <row r="5589" spans="4:12">
      <c r="D5589" s="95"/>
      <c r="E5589" s="95"/>
      <c r="G5589" s="95"/>
      <c r="I5589" s="95"/>
      <c r="L5589" s="95"/>
    </row>
    <row r="5590" spans="4:12">
      <c r="D5590" s="95"/>
      <c r="E5590" s="95"/>
      <c r="G5590" s="95"/>
      <c r="I5590" s="95"/>
      <c r="L5590" s="95"/>
    </row>
    <row r="5591" spans="4:12">
      <c r="D5591" s="95"/>
      <c r="E5591" s="95"/>
      <c r="G5591" s="95"/>
      <c r="I5591" s="95"/>
      <c r="L5591" s="95"/>
    </row>
    <row r="5592" spans="4:12">
      <c r="D5592" s="95"/>
      <c r="E5592" s="95"/>
      <c r="G5592" s="95"/>
      <c r="I5592" s="95"/>
      <c r="L5592" s="95"/>
    </row>
    <row r="5593" spans="4:12">
      <c r="D5593" s="95"/>
      <c r="E5593" s="95"/>
      <c r="G5593" s="95"/>
      <c r="I5593" s="95"/>
      <c r="L5593" s="95"/>
    </row>
    <row r="5594" spans="4:12">
      <c r="D5594" s="95"/>
      <c r="E5594" s="95"/>
      <c r="G5594" s="95"/>
      <c r="I5594" s="95"/>
      <c r="L5594" s="95"/>
    </row>
    <row r="5595" spans="4:12">
      <c r="D5595" s="95"/>
      <c r="E5595" s="95"/>
      <c r="G5595" s="95"/>
      <c r="I5595" s="95"/>
      <c r="L5595" s="95"/>
    </row>
    <row r="5596" spans="4:12">
      <c r="D5596" s="95"/>
      <c r="E5596" s="95"/>
      <c r="G5596" s="95"/>
      <c r="I5596" s="95"/>
      <c r="L5596" s="95"/>
    </row>
    <row r="5597" spans="4:12">
      <c r="D5597" s="95"/>
      <c r="E5597" s="95"/>
      <c r="G5597" s="95"/>
      <c r="I5597" s="95"/>
      <c r="L5597" s="95"/>
    </row>
    <row r="5598" spans="4:12">
      <c r="D5598" s="95"/>
      <c r="E5598" s="95"/>
      <c r="G5598" s="95"/>
      <c r="I5598" s="95"/>
      <c r="L5598" s="95"/>
    </row>
    <row r="5599" spans="4:12">
      <c r="D5599" s="95"/>
      <c r="E5599" s="95"/>
      <c r="G5599" s="95"/>
      <c r="I5599" s="95"/>
      <c r="L5599" s="95"/>
    </row>
    <row r="5600" spans="4:12">
      <c r="D5600" s="95"/>
      <c r="E5600" s="95"/>
      <c r="G5600" s="95"/>
      <c r="I5600" s="95"/>
      <c r="L5600" s="95"/>
    </row>
    <row r="5601" spans="4:12">
      <c r="D5601" s="95"/>
      <c r="E5601" s="95"/>
      <c r="G5601" s="95"/>
      <c r="I5601" s="95"/>
      <c r="L5601" s="95"/>
    </row>
    <row r="5602" spans="4:12">
      <c r="D5602" s="95"/>
      <c r="E5602" s="95"/>
      <c r="G5602" s="95"/>
      <c r="I5602" s="95"/>
      <c r="L5602" s="95"/>
    </row>
    <row r="5603" spans="4:12">
      <c r="D5603" s="95"/>
      <c r="E5603" s="95"/>
      <c r="G5603" s="95"/>
      <c r="I5603" s="95"/>
      <c r="L5603" s="95"/>
    </row>
    <row r="5604" spans="4:12">
      <c r="D5604" s="95"/>
      <c r="E5604" s="95"/>
      <c r="G5604" s="95"/>
      <c r="I5604" s="95"/>
      <c r="L5604" s="95"/>
    </row>
    <row r="5605" spans="4:12">
      <c r="D5605" s="95"/>
      <c r="E5605" s="95"/>
      <c r="G5605" s="95"/>
      <c r="I5605" s="95"/>
      <c r="L5605" s="95"/>
    </row>
    <row r="5606" spans="4:12">
      <c r="D5606" s="95"/>
      <c r="E5606" s="95"/>
      <c r="G5606" s="95"/>
      <c r="I5606" s="95"/>
      <c r="L5606" s="95"/>
    </row>
    <row r="5607" spans="4:12">
      <c r="D5607" s="95"/>
      <c r="E5607" s="95"/>
      <c r="G5607" s="95"/>
      <c r="I5607" s="95"/>
      <c r="L5607" s="95"/>
    </row>
    <row r="5608" spans="4:12">
      <c r="D5608" s="95"/>
      <c r="E5608" s="95"/>
      <c r="G5608" s="95"/>
      <c r="I5608" s="95"/>
      <c r="L5608" s="95"/>
    </row>
    <row r="5609" spans="4:12">
      <c r="D5609" s="95"/>
      <c r="E5609" s="95"/>
      <c r="G5609" s="95"/>
      <c r="I5609" s="95"/>
      <c r="L5609" s="95"/>
    </row>
    <row r="5610" spans="4:12">
      <c r="D5610" s="95"/>
      <c r="E5610" s="95"/>
      <c r="G5610" s="95"/>
      <c r="I5610" s="95"/>
      <c r="L5610" s="95"/>
    </row>
    <row r="5611" spans="4:12">
      <c r="D5611" s="95"/>
      <c r="E5611" s="95"/>
      <c r="G5611" s="95"/>
      <c r="I5611" s="95"/>
      <c r="L5611" s="95"/>
    </row>
    <row r="5612" spans="4:12">
      <c r="D5612" s="95"/>
      <c r="E5612" s="95"/>
      <c r="G5612" s="95"/>
      <c r="I5612" s="95"/>
      <c r="L5612" s="95"/>
    </row>
    <row r="5613" spans="4:12">
      <c r="D5613" s="95"/>
      <c r="E5613" s="95"/>
      <c r="G5613" s="95"/>
      <c r="I5613" s="95"/>
      <c r="L5613" s="95"/>
    </row>
    <row r="5614" spans="4:12">
      <c r="D5614" s="95"/>
      <c r="E5614" s="95"/>
      <c r="G5614" s="95"/>
      <c r="I5614" s="95"/>
      <c r="L5614" s="95"/>
    </row>
    <row r="5615" spans="4:12">
      <c r="D5615" s="95"/>
      <c r="E5615" s="95"/>
      <c r="G5615" s="95"/>
      <c r="I5615" s="95"/>
      <c r="L5615" s="95"/>
    </row>
    <row r="5616" spans="4:12">
      <c r="D5616" s="95"/>
      <c r="E5616" s="95"/>
      <c r="G5616" s="95"/>
      <c r="I5616" s="95"/>
      <c r="L5616" s="95"/>
    </row>
    <row r="5617" spans="4:12">
      <c r="D5617" s="95"/>
      <c r="E5617" s="95"/>
      <c r="G5617" s="95"/>
      <c r="I5617" s="95"/>
      <c r="L5617" s="95"/>
    </row>
    <row r="5618" spans="4:12">
      <c r="D5618" s="95"/>
      <c r="E5618" s="95"/>
      <c r="G5618" s="95"/>
      <c r="I5618" s="95"/>
      <c r="L5618" s="95"/>
    </row>
    <row r="5619" spans="4:12">
      <c r="D5619" s="95"/>
      <c r="E5619" s="95"/>
      <c r="G5619" s="95"/>
      <c r="I5619" s="95"/>
      <c r="L5619" s="95"/>
    </row>
    <row r="5620" spans="4:12">
      <c r="D5620" s="95"/>
      <c r="E5620" s="95"/>
      <c r="G5620" s="95"/>
      <c r="I5620" s="95"/>
      <c r="L5620" s="95"/>
    </row>
    <row r="5621" spans="4:12">
      <c r="D5621" s="95"/>
      <c r="E5621" s="95"/>
      <c r="G5621" s="95"/>
      <c r="I5621" s="95"/>
      <c r="L5621" s="95"/>
    </row>
    <row r="5622" spans="4:12">
      <c r="D5622" s="95"/>
      <c r="E5622" s="95"/>
      <c r="G5622" s="95"/>
      <c r="I5622" s="95"/>
      <c r="L5622" s="95"/>
    </row>
    <row r="5623" spans="4:12">
      <c r="D5623" s="95"/>
      <c r="E5623" s="95"/>
      <c r="G5623" s="95"/>
      <c r="I5623" s="95"/>
      <c r="L5623" s="95"/>
    </row>
    <row r="5624" spans="4:12">
      <c r="D5624" s="95"/>
      <c r="E5624" s="95"/>
      <c r="G5624" s="95"/>
      <c r="I5624" s="95"/>
      <c r="L5624" s="95"/>
    </row>
    <row r="5625" spans="4:12">
      <c r="D5625" s="95"/>
      <c r="E5625" s="95"/>
      <c r="G5625" s="95"/>
      <c r="I5625" s="95"/>
      <c r="L5625" s="95"/>
    </row>
    <row r="5626" spans="4:12">
      <c r="D5626" s="95"/>
      <c r="E5626" s="95"/>
      <c r="G5626" s="95"/>
      <c r="I5626" s="95"/>
      <c r="L5626" s="95"/>
    </row>
    <row r="5627" spans="4:12">
      <c r="D5627" s="95"/>
      <c r="E5627" s="95"/>
      <c r="G5627" s="95"/>
      <c r="I5627" s="95"/>
      <c r="L5627" s="95"/>
    </row>
    <row r="5628" spans="4:12">
      <c r="D5628" s="95"/>
      <c r="E5628" s="95"/>
      <c r="G5628" s="95"/>
      <c r="I5628" s="95"/>
      <c r="L5628" s="95"/>
    </row>
    <row r="5629" spans="4:12">
      <c r="D5629" s="95"/>
      <c r="E5629" s="95"/>
      <c r="G5629" s="95"/>
      <c r="I5629" s="95"/>
      <c r="L5629" s="95"/>
    </row>
    <row r="5630" spans="4:12">
      <c r="D5630" s="95"/>
      <c r="E5630" s="95"/>
      <c r="G5630" s="95"/>
      <c r="I5630" s="95"/>
      <c r="L5630" s="95"/>
    </row>
    <row r="5631" spans="4:12">
      <c r="D5631" s="95"/>
      <c r="E5631" s="95"/>
      <c r="G5631" s="95"/>
      <c r="I5631" s="95"/>
      <c r="L5631" s="95"/>
    </row>
    <row r="5632" spans="4:12">
      <c r="D5632" s="95"/>
      <c r="E5632" s="95"/>
      <c r="G5632" s="95"/>
      <c r="I5632" s="95"/>
      <c r="L5632" s="95"/>
    </row>
    <row r="5633" spans="4:12">
      <c r="D5633" s="95"/>
      <c r="E5633" s="95"/>
      <c r="G5633" s="95"/>
      <c r="I5633" s="95"/>
      <c r="L5633" s="95"/>
    </row>
    <row r="5634" spans="4:12">
      <c r="D5634" s="95"/>
      <c r="E5634" s="95"/>
      <c r="G5634" s="95"/>
      <c r="I5634" s="95"/>
      <c r="L5634" s="95"/>
    </row>
    <row r="5635" spans="4:12">
      <c r="D5635" s="95"/>
      <c r="E5635" s="95"/>
      <c r="G5635" s="95"/>
      <c r="I5635" s="95"/>
      <c r="L5635" s="95"/>
    </row>
    <row r="5636" spans="4:12">
      <c r="D5636" s="95"/>
      <c r="E5636" s="95"/>
      <c r="G5636" s="95"/>
      <c r="I5636" s="95"/>
      <c r="L5636" s="95"/>
    </row>
    <row r="5637" spans="4:12">
      <c r="D5637" s="95"/>
      <c r="E5637" s="95"/>
      <c r="G5637" s="95"/>
      <c r="I5637" s="95"/>
      <c r="L5637" s="95"/>
    </row>
    <row r="5638" spans="4:12">
      <c r="D5638" s="95"/>
      <c r="E5638" s="95"/>
      <c r="G5638" s="95"/>
      <c r="I5638" s="95"/>
      <c r="L5638" s="95"/>
    </row>
    <row r="5639" spans="4:12">
      <c r="D5639" s="95"/>
      <c r="E5639" s="95"/>
      <c r="G5639" s="95"/>
      <c r="I5639" s="95"/>
      <c r="L5639" s="95"/>
    </row>
    <row r="5640" spans="4:12">
      <c r="D5640" s="95"/>
      <c r="E5640" s="95"/>
      <c r="G5640" s="95"/>
      <c r="I5640" s="95"/>
      <c r="L5640" s="95"/>
    </row>
    <row r="5641" spans="4:12">
      <c r="D5641" s="95"/>
      <c r="E5641" s="95"/>
      <c r="G5641" s="95"/>
      <c r="I5641" s="95"/>
      <c r="L5641" s="95"/>
    </row>
    <row r="5642" spans="4:12">
      <c r="D5642" s="95"/>
      <c r="E5642" s="95"/>
      <c r="G5642" s="95"/>
      <c r="I5642" s="95"/>
      <c r="L5642" s="95"/>
    </row>
    <row r="5643" spans="4:12">
      <c r="D5643" s="95"/>
      <c r="E5643" s="95"/>
      <c r="G5643" s="95"/>
      <c r="I5643" s="95"/>
      <c r="L5643" s="95"/>
    </row>
    <row r="5644" spans="4:12">
      <c r="D5644" s="95"/>
      <c r="E5644" s="95"/>
      <c r="G5644" s="95"/>
      <c r="I5644" s="95"/>
      <c r="L5644" s="95"/>
    </row>
    <row r="5645" spans="4:12">
      <c r="D5645" s="95"/>
      <c r="E5645" s="95"/>
      <c r="G5645" s="95"/>
      <c r="I5645" s="95"/>
      <c r="L5645" s="95"/>
    </row>
    <row r="5646" spans="4:12">
      <c r="D5646" s="95"/>
      <c r="E5646" s="95"/>
      <c r="G5646" s="95"/>
      <c r="I5646" s="95"/>
      <c r="L5646" s="95"/>
    </row>
    <row r="5647" spans="4:12">
      <c r="D5647" s="95"/>
      <c r="E5647" s="95"/>
      <c r="G5647" s="95"/>
      <c r="I5647" s="95"/>
      <c r="L5647" s="95"/>
    </row>
    <row r="5648" spans="4:12">
      <c r="D5648" s="95"/>
      <c r="E5648" s="95"/>
      <c r="G5648" s="95"/>
      <c r="I5648" s="95"/>
      <c r="L5648" s="95"/>
    </row>
    <row r="5649" spans="4:12">
      <c r="D5649" s="95"/>
      <c r="E5649" s="95"/>
      <c r="G5649" s="95"/>
      <c r="I5649" s="95"/>
      <c r="L5649" s="95"/>
    </row>
    <row r="5650" spans="4:12">
      <c r="D5650" s="95"/>
      <c r="E5650" s="95"/>
      <c r="G5650" s="95"/>
      <c r="I5650" s="95"/>
      <c r="L5650" s="95"/>
    </row>
    <row r="5651" spans="4:12">
      <c r="D5651" s="95"/>
      <c r="E5651" s="95"/>
      <c r="G5651" s="95"/>
      <c r="I5651" s="95"/>
      <c r="L5651" s="95"/>
    </row>
    <row r="5652" spans="4:12">
      <c r="D5652" s="95"/>
      <c r="E5652" s="95"/>
      <c r="G5652" s="95"/>
      <c r="I5652" s="95"/>
      <c r="L5652" s="95"/>
    </row>
    <row r="5653" spans="4:12">
      <c r="D5653" s="95"/>
      <c r="E5653" s="95"/>
      <c r="G5653" s="95"/>
      <c r="I5653" s="95"/>
      <c r="L5653" s="95"/>
    </row>
    <row r="5654" spans="4:12">
      <c r="D5654" s="95"/>
      <c r="E5654" s="95"/>
      <c r="G5654" s="95"/>
      <c r="I5654" s="95"/>
      <c r="L5654" s="95"/>
    </row>
    <row r="5655" spans="4:12">
      <c r="D5655" s="95"/>
      <c r="E5655" s="95"/>
      <c r="G5655" s="95"/>
      <c r="I5655" s="95"/>
      <c r="L5655" s="95"/>
    </row>
    <row r="5656" spans="4:12">
      <c r="D5656" s="95"/>
      <c r="E5656" s="95"/>
      <c r="G5656" s="95"/>
      <c r="I5656" s="95"/>
      <c r="L5656" s="95"/>
    </row>
    <row r="5657" spans="4:12">
      <c r="D5657" s="95"/>
      <c r="E5657" s="95"/>
      <c r="G5657" s="95"/>
      <c r="I5657" s="95"/>
      <c r="L5657" s="95"/>
    </row>
    <row r="5658" spans="4:12">
      <c r="D5658" s="95"/>
      <c r="E5658" s="95"/>
      <c r="G5658" s="95"/>
      <c r="I5658" s="95"/>
      <c r="L5658" s="95"/>
    </row>
    <row r="5659" spans="4:12">
      <c r="D5659" s="95"/>
      <c r="E5659" s="95"/>
      <c r="G5659" s="95"/>
      <c r="I5659" s="95"/>
      <c r="L5659" s="95"/>
    </row>
    <row r="5660" spans="4:12">
      <c r="D5660" s="95"/>
      <c r="E5660" s="95"/>
      <c r="G5660" s="95"/>
      <c r="I5660" s="95"/>
      <c r="L5660" s="95"/>
    </row>
    <row r="5661" spans="4:12">
      <c r="D5661" s="95"/>
      <c r="E5661" s="95"/>
      <c r="G5661" s="95"/>
      <c r="I5661" s="95"/>
      <c r="L5661" s="95"/>
    </row>
    <row r="5662" spans="4:12">
      <c r="D5662" s="95"/>
      <c r="E5662" s="95"/>
      <c r="G5662" s="95"/>
      <c r="I5662" s="95"/>
      <c r="L5662" s="95"/>
    </row>
    <row r="5663" spans="4:12">
      <c r="D5663" s="95"/>
      <c r="E5663" s="95"/>
      <c r="G5663" s="95"/>
      <c r="I5663" s="95"/>
      <c r="L5663" s="95"/>
    </row>
    <row r="5664" spans="4:12">
      <c r="D5664" s="95"/>
      <c r="E5664" s="95"/>
      <c r="G5664" s="95"/>
      <c r="I5664" s="95"/>
      <c r="L5664" s="95"/>
    </row>
    <row r="5665" spans="4:12">
      <c r="D5665" s="95"/>
      <c r="E5665" s="95"/>
      <c r="G5665" s="95"/>
      <c r="I5665" s="95"/>
      <c r="L5665" s="95"/>
    </row>
    <row r="5666" spans="4:12">
      <c r="D5666" s="95"/>
      <c r="E5666" s="95"/>
      <c r="G5666" s="95"/>
      <c r="I5666" s="95"/>
      <c r="L5666" s="95"/>
    </row>
    <row r="5667" spans="4:12">
      <c r="D5667" s="95"/>
      <c r="E5667" s="95"/>
      <c r="G5667" s="95"/>
      <c r="I5667" s="95"/>
      <c r="L5667" s="95"/>
    </row>
    <row r="5668" spans="4:12">
      <c r="D5668" s="95"/>
      <c r="E5668" s="95"/>
      <c r="G5668" s="95"/>
      <c r="I5668" s="95"/>
      <c r="L5668" s="95"/>
    </row>
    <row r="5669" spans="4:12">
      <c r="D5669" s="95"/>
      <c r="E5669" s="95"/>
      <c r="G5669" s="95"/>
      <c r="I5669" s="95"/>
      <c r="L5669" s="95"/>
    </row>
    <row r="5670" spans="4:12">
      <c r="D5670" s="95"/>
      <c r="E5670" s="95"/>
      <c r="G5670" s="95"/>
      <c r="I5670" s="95"/>
      <c r="L5670" s="95"/>
    </row>
    <row r="5671" spans="4:12">
      <c r="D5671" s="95"/>
      <c r="E5671" s="95"/>
      <c r="G5671" s="95"/>
      <c r="I5671" s="95"/>
      <c r="L5671" s="95"/>
    </row>
    <row r="5672" spans="4:12">
      <c r="D5672" s="95"/>
      <c r="E5672" s="95"/>
      <c r="G5672" s="95"/>
      <c r="I5672" s="95"/>
      <c r="L5672" s="95"/>
    </row>
    <row r="5673" spans="4:12">
      <c r="D5673" s="95"/>
      <c r="E5673" s="95"/>
      <c r="G5673" s="95"/>
      <c r="I5673" s="95"/>
      <c r="L5673" s="95"/>
    </row>
    <row r="5674" spans="4:12">
      <c r="D5674" s="95"/>
      <c r="E5674" s="95"/>
      <c r="G5674" s="95"/>
      <c r="I5674" s="95"/>
      <c r="L5674" s="95"/>
    </row>
    <row r="5675" spans="4:12">
      <c r="D5675" s="95"/>
      <c r="E5675" s="95"/>
      <c r="G5675" s="95"/>
      <c r="I5675" s="95"/>
      <c r="L5675" s="95"/>
    </row>
    <row r="5676" spans="4:12">
      <c r="D5676" s="95"/>
      <c r="E5676" s="95"/>
      <c r="G5676" s="95"/>
      <c r="I5676" s="95"/>
      <c r="L5676" s="95"/>
    </row>
    <row r="5677" spans="4:12">
      <c r="D5677" s="95"/>
      <c r="E5677" s="95"/>
      <c r="G5677" s="95"/>
      <c r="I5677" s="95"/>
      <c r="L5677" s="95"/>
    </row>
    <row r="5678" spans="4:12">
      <c r="D5678" s="95"/>
      <c r="E5678" s="95"/>
      <c r="G5678" s="95"/>
      <c r="I5678" s="95"/>
      <c r="L5678" s="95"/>
    </row>
    <row r="5679" spans="4:12">
      <c r="D5679" s="95"/>
      <c r="E5679" s="95"/>
      <c r="G5679" s="95"/>
      <c r="I5679" s="95"/>
      <c r="L5679" s="95"/>
    </row>
    <row r="5680" spans="4:12">
      <c r="D5680" s="95"/>
      <c r="E5680" s="95"/>
      <c r="G5680" s="95"/>
      <c r="I5680" s="95"/>
      <c r="L5680" s="95"/>
    </row>
    <row r="5681" spans="4:12">
      <c r="D5681" s="95"/>
      <c r="E5681" s="95"/>
      <c r="G5681" s="95"/>
      <c r="I5681" s="95"/>
      <c r="L5681" s="95"/>
    </row>
    <row r="5682" spans="4:12">
      <c r="D5682" s="95"/>
      <c r="E5682" s="95"/>
      <c r="G5682" s="95"/>
      <c r="I5682" s="95"/>
      <c r="L5682" s="95"/>
    </row>
    <row r="5683" spans="4:12">
      <c r="D5683" s="95"/>
      <c r="E5683" s="95"/>
      <c r="G5683" s="95"/>
      <c r="I5683" s="95"/>
      <c r="L5683" s="95"/>
    </row>
    <row r="5684" spans="4:12">
      <c r="D5684" s="95"/>
      <c r="E5684" s="95"/>
      <c r="G5684" s="95"/>
      <c r="I5684" s="95"/>
      <c r="L5684" s="95"/>
    </row>
    <row r="5685" spans="4:12">
      <c r="D5685" s="95"/>
      <c r="E5685" s="95"/>
      <c r="G5685" s="95"/>
      <c r="I5685" s="95"/>
      <c r="L5685" s="95"/>
    </row>
    <row r="5686" spans="4:12">
      <c r="D5686" s="95"/>
      <c r="E5686" s="95"/>
      <c r="G5686" s="95"/>
      <c r="I5686" s="95"/>
      <c r="L5686" s="95"/>
    </row>
    <row r="5687" spans="4:12">
      <c r="D5687" s="95"/>
      <c r="E5687" s="95"/>
      <c r="G5687" s="95"/>
      <c r="I5687" s="95"/>
      <c r="L5687" s="95"/>
    </row>
    <row r="5688" spans="4:12">
      <c r="D5688" s="95"/>
      <c r="E5688" s="95"/>
      <c r="G5688" s="95"/>
      <c r="I5688" s="95"/>
      <c r="L5688" s="95"/>
    </row>
    <row r="5689" spans="4:12">
      <c r="D5689" s="95"/>
      <c r="E5689" s="95"/>
      <c r="G5689" s="95"/>
      <c r="I5689" s="95"/>
      <c r="L5689" s="95"/>
    </row>
    <row r="5690" spans="4:12">
      <c r="D5690" s="95"/>
      <c r="E5690" s="95"/>
      <c r="G5690" s="95"/>
      <c r="I5690" s="95"/>
      <c r="L5690" s="95"/>
    </row>
    <row r="5691" spans="4:12">
      <c r="D5691" s="95"/>
      <c r="E5691" s="95"/>
      <c r="G5691" s="95"/>
      <c r="I5691" s="95"/>
      <c r="L5691" s="95"/>
    </row>
    <row r="5692" spans="4:12">
      <c r="D5692" s="95"/>
      <c r="E5692" s="95"/>
      <c r="G5692" s="95"/>
      <c r="I5692" s="95"/>
      <c r="L5692" s="95"/>
    </row>
    <row r="5693" spans="4:12">
      <c r="D5693" s="95"/>
      <c r="E5693" s="95"/>
      <c r="G5693" s="95"/>
      <c r="I5693" s="95"/>
      <c r="L5693" s="95"/>
    </row>
    <row r="5694" spans="4:12">
      <c r="D5694" s="95"/>
      <c r="E5694" s="95"/>
      <c r="G5694" s="95"/>
      <c r="I5694" s="95"/>
      <c r="L5694" s="95"/>
    </row>
    <row r="5695" spans="4:12">
      <c r="D5695" s="95"/>
      <c r="E5695" s="95"/>
      <c r="G5695" s="95"/>
      <c r="I5695" s="95"/>
      <c r="L5695" s="95"/>
    </row>
    <row r="5696" spans="4:12">
      <c r="D5696" s="95"/>
      <c r="E5696" s="95"/>
      <c r="G5696" s="95"/>
      <c r="I5696" s="95"/>
      <c r="L5696" s="95"/>
    </row>
    <row r="5697" spans="4:12">
      <c r="D5697" s="95"/>
      <c r="E5697" s="95"/>
      <c r="G5697" s="95"/>
      <c r="I5697" s="95"/>
      <c r="L5697" s="95"/>
    </row>
    <row r="5698" spans="4:12">
      <c r="D5698" s="95"/>
      <c r="E5698" s="95"/>
      <c r="G5698" s="95"/>
      <c r="I5698" s="95"/>
      <c r="L5698" s="95"/>
    </row>
    <row r="5699" spans="4:12">
      <c r="D5699" s="95"/>
      <c r="E5699" s="95"/>
      <c r="G5699" s="95"/>
      <c r="I5699" s="95"/>
      <c r="L5699" s="95"/>
    </row>
    <row r="5700" spans="4:12">
      <c r="D5700" s="95"/>
      <c r="E5700" s="95"/>
      <c r="G5700" s="95"/>
      <c r="I5700" s="95"/>
      <c r="L5700" s="95"/>
    </row>
    <row r="5701" spans="4:12">
      <c r="D5701" s="95"/>
      <c r="E5701" s="95"/>
      <c r="G5701" s="95"/>
      <c r="I5701" s="95"/>
      <c r="L5701" s="95"/>
    </row>
    <row r="5702" spans="4:12">
      <c r="D5702" s="95"/>
      <c r="E5702" s="95"/>
      <c r="G5702" s="95"/>
      <c r="I5702" s="95"/>
      <c r="L5702" s="95"/>
    </row>
    <row r="5703" spans="4:12">
      <c r="D5703" s="95"/>
      <c r="E5703" s="95"/>
      <c r="G5703" s="95"/>
      <c r="I5703" s="95"/>
      <c r="L5703" s="95"/>
    </row>
    <row r="5704" spans="4:12">
      <c r="D5704" s="95"/>
      <c r="E5704" s="95"/>
      <c r="G5704" s="95"/>
      <c r="I5704" s="95"/>
      <c r="L5704" s="95"/>
    </row>
    <row r="5705" spans="4:12">
      <c r="D5705" s="95"/>
      <c r="E5705" s="95"/>
      <c r="G5705" s="95"/>
      <c r="I5705" s="95"/>
      <c r="L5705" s="95"/>
    </row>
    <row r="5706" spans="4:12">
      <c r="D5706" s="95"/>
      <c r="E5706" s="95"/>
      <c r="G5706" s="95"/>
      <c r="I5706" s="95"/>
      <c r="L5706" s="95"/>
    </row>
    <row r="5707" spans="4:12">
      <c r="D5707" s="95"/>
      <c r="E5707" s="95"/>
      <c r="G5707" s="95"/>
      <c r="I5707" s="95"/>
      <c r="L5707" s="95"/>
    </row>
    <row r="5708" spans="4:12">
      <c r="D5708" s="95"/>
      <c r="E5708" s="95"/>
      <c r="G5708" s="95"/>
      <c r="I5708" s="95"/>
      <c r="L5708" s="95"/>
    </row>
    <row r="5709" spans="4:12">
      <c r="D5709" s="95"/>
      <c r="E5709" s="95"/>
      <c r="G5709" s="95"/>
      <c r="I5709" s="95"/>
      <c r="L5709" s="95"/>
    </row>
    <row r="5710" spans="4:12">
      <c r="D5710" s="95"/>
      <c r="E5710" s="95"/>
      <c r="G5710" s="95"/>
      <c r="I5710" s="95"/>
      <c r="L5710" s="95"/>
    </row>
    <row r="5711" spans="4:12">
      <c r="D5711" s="95"/>
      <c r="E5711" s="95"/>
      <c r="G5711" s="95"/>
      <c r="I5711" s="95"/>
      <c r="L5711" s="95"/>
    </row>
    <row r="5712" spans="4:12">
      <c r="D5712" s="95"/>
      <c r="E5712" s="95"/>
      <c r="G5712" s="95"/>
      <c r="I5712" s="95"/>
      <c r="L5712" s="95"/>
    </row>
    <row r="5713" spans="4:12">
      <c r="D5713" s="95"/>
      <c r="E5713" s="95"/>
      <c r="G5713" s="95"/>
      <c r="I5713" s="95"/>
      <c r="L5713" s="95"/>
    </row>
    <row r="5714" spans="4:12">
      <c r="D5714" s="95"/>
      <c r="E5714" s="95"/>
      <c r="G5714" s="95"/>
      <c r="I5714" s="95"/>
      <c r="L5714" s="95"/>
    </row>
    <row r="5715" spans="4:12">
      <c r="D5715" s="95"/>
      <c r="E5715" s="95"/>
      <c r="G5715" s="95"/>
      <c r="I5715" s="95"/>
      <c r="L5715" s="95"/>
    </row>
    <row r="5716" spans="4:12">
      <c r="D5716" s="95"/>
      <c r="E5716" s="95"/>
      <c r="G5716" s="95"/>
      <c r="I5716" s="95"/>
      <c r="L5716" s="95"/>
    </row>
    <row r="5717" spans="4:12">
      <c r="D5717" s="95"/>
      <c r="E5717" s="95"/>
      <c r="G5717" s="95"/>
      <c r="I5717" s="95"/>
      <c r="L5717" s="95"/>
    </row>
    <row r="5718" spans="4:12">
      <c r="D5718" s="95"/>
      <c r="E5718" s="95"/>
      <c r="G5718" s="95"/>
      <c r="I5718" s="95"/>
      <c r="L5718" s="95"/>
    </row>
    <row r="5719" spans="4:12">
      <c r="D5719" s="95"/>
      <c r="E5719" s="95"/>
      <c r="G5719" s="95"/>
      <c r="I5719" s="95"/>
      <c r="L5719" s="95"/>
    </row>
    <row r="5720" spans="4:12">
      <c r="D5720" s="95"/>
      <c r="E5720" s="95"/>
      <c r="G5720" s="95"/>
      <c r="I5720" s="95"/>
      <c r="L5720" s="95"/>
    </row>
    <row r="5721" spans="4:12">
      <c r="D5721" s="95"/>
      <c r="E5721" s="95"/>
      <c r="G5721" s="95"/>
      <c r="I5721" s="95"/>
      <c r="L5721" s="95"/>
    </row>
    <row r="5722" spans="4:12">
      <c r="D5722" s="95"/>
      <c r="E5722" s="95"/>
      <c r="G5722" s="95"/>
      <c r="I5722" s="95"/>
      <c r="L5722" s="95"/>
    </row>
    <row r="5723" spans="4:12">
      <c r="D5723" s="95"/>
      <c r="E5723" s="95"/>
      <c r="G5723" s="95"/>
      <c r="I5723" s="95"/>
      <c r="L5723" s="95"/>
    </row>
    <row r="5724" spans="4:12">
      <c r="D5724" s="95"/>
      <c r="E5724" s="95"/>
      <c r="G5724" s="95"/>
      <c r="I5724" s="95"/>
      <c r="L5724" s="95"/>
    </row>
    <row r="5725" spans="4:12">
      <c r="D5725" s="95"/>
      <c r="E5725" s="95"/>
      <c r="G5725" s="95"/>
      <c r="I5725" s="95"/>
      <c r="L5725" s="95"/>
    </row>
    <row r="5726" spans="4:12">
      <c r="D5726" s="95"/>
      <c r="E5726" s="95"/>
      <c r="G5726" s="95"/>
      <c r="I5726" s="95"/>
      <c r="L5726" s="95"/>
    </row>
    <row r="5727" spans="4:12">
      <c r="D5727" s="95"/>
      <c r="E5727" s="95"/>
      <c r="G5727" s="95"/>
      <c r="I5727" s="95"/>
      <c r="L5727" s="95"/>
    </row>
    <row r="5728" spans="4:12">
      <c r="D5728" s="95"/>
      <c r="E5728" s="95"/>
      <c r="G5728" s="95"/>
      <c r="I5728" s="95"/>
      <c r="L5728" s="95"/>
    </row>
    <row r="5729" spans="4:12">
      <c r="D5729" s="95"/>
      <c r="E5729" s="95"/>
      <c r="G5729" s="95"/>
      <c r="I5729" s="95"/>
      <c r="L5729" s="95"/>
    </row>
    <row r="5730" spans="4:12">
      <c r="D5730" s="95"/>
      <c r="E5730" s="95"/>
      <c r="G5730" s="95"/>
      <c r="I5730" s="95"/>
      <c r="L5730" s="95"/>
    </row>
    <row r="5731" spans="4:12">
      <c r="D5731" s="95"/>
      <c r="E5731" s="95"/>
      <c r="G5731" s="95"/>
      <c r="I5731" s="95"/>
      <c r="L5731" s="95"/>
    </row>
    <row r="5732" spans="4:12">
      <c r="D5732" s="95"/>
      <c r="E5732" s="95"/>
      <c r="G5732" s="95"/>
      <c r="I5732" s="95"/>
      <c r="L5732" s="95"/>
    </row>
    <row r="5733" spans="4:12">
      <c r="D5733" s="95"/>
      <c r="E5733" s="95"/>
      <c r="G5733" s="95"/>
      <c r="I5733" s="95"/>
      <c r="L5733" s="95"/>
    </row>
    <row r="5734" spans="4:12">
      <c r="D5734" s="95"/>
      <c r="E5734" s="95"/>
      <c r="G5734" s="95"/>
      <c r="I5734" s="95"/>
      <c r="L5734" s="95"/>
    </row>
    <row r="5735" spans="4:12">
      <c r="D5735" s="95"/>
      <c r="E5735" s="95"/>
      <c r="G5735" s="95"/>
      <c r="I5735" s="95"/>
      <c r="L5735" s="95"/>
    </row>
    <row r="5736" spans="4:12">
      <c r="D5736" s="95"/>
      <c r="E5736" s="95"/>
      <c r="G5736" s="95"/>
      <c r="I5736" s="95"/>
      <c r="L5736" s="95"/>
    </row>
    <row r="5737" spans="4:12">
      <c r="D5737" s="95"/>
      <c r="E5737" s="95"/>
      <c r="G5737" s="95"/>
      <c r="I5737" s="95"/>
      <c r="L5737" s="95"/>
    </row>
    <row r="5738" spans="4:12">
      <c r="D5738" s="95"/>
      <c r="E5738" s="95"/>
      <c r="G5738" s="95"/>
      <c r="I5738" s="95"/>
      <c r="L5738" s="95"/>
    </row>
    <row r="5739" spans="4:12">
      <c r="D5739" s="95"/>
      <c r="E5739" s="95"/>
      <c r="G5739" s="95"/>
      <c r="I5739" s="95"/>
      <c r="L5739" s="95"/>
    </row>
    <row r="5740" spans="4:12">
      <c r="D5740" s="95"/>
      <c r="E5740" s="95"/>
      <c r="G5740" s="95"/>
      <c r="I5740" s="95"/>
      <c r="L5740" s="95"/>
    </row>
    <row r="5741" spans="4:12">
      <c r="D5741" s="95"/>
      <c r="E5741" s="95"/>
      <c r="G5741" s="95"/>
      <c r="I5741" s="95"/>
      <c r="L5741" s="95"/>
    </row>
    <row r="5742" spans="4:12">
      <c r="D5742" s="95"/>
      <c r="E5742" s="95"/>
      <c r="G5742" s="95"/>
      <c r="I5742" s="95"/>
      <c r="L5742" s="95"/>
    </row>
    <row r="5743" spans="4:12">
      <c r="D5743" s="95"/>
      <c r="E5743" s="95"/>
      <c r="G5743" s="95"/>
      <c r="I5743" s="95"/>
      <c r="L5743" s="95"/>
    </row>
    <row r="5744" spans="4:12">
      <c r="D5744" s="95"/>
      <c r="E5744" s="95"/>
      <c r="G5744" s="95"/>
      <c r="I5744" s="95"/>
      <c r="L5744" s="95"/>
    </row>
    <row r="5745" spans="4:12">
      <c r="D5745" s="95"/>
      <c r="E5745" s="95"/>
      <c r="G5745" s="95"/>
      <c r="I5745" s="95"/>
      <c r="L5745" s="95"/>
    </row>
    <row r="5746" spans="4:12">
      <c r="D5746" s="95"/>
      <c r="E5746" s="95"/>
      <c r="G5746" s="95"/>
      <c r="I5746" s="95"/>
      <c r="L5746" s="95"/>
    </row>
    <row r="5747" spans="4:12">
      <c r="D5747" s="95"/>
      <c r="E5747" s="95"/>
      <c r="G5747" s="95"/>
      <c r="I5747" s="95"/>
      <c r="L5747" s="95"/>
    </row>
    <row r="5748" spans="4:12">
      <c r="D5748" s="95"/>
      <c r="E5748" s="95"/>
      <c r="G5748" s="95"/>
      <c r="I5748" s="95"/>
      <c r="L5748" s="95"/>
    </row>
    <row r="5749" spans="4:12">
      <c r="D5749" s="95"/>
      <c r="E5749" s="95"/>
      <c r="G5749" s="95"/>
      <c r="I5749" s="95"/>
      <c r="L5749" s="95"/>
    </row>
    <row r="5750" spans="4:12">
      <c r="D5750" s="95"/>
      <c r="E5750" s="95"/>
      <c r="G5750" s="95"/>
      <c r="I5750" s="95"/>
      <c r="L5750" s="95"/>
    </row>
    <row r="5751" spans="4:12">
      <c r="D5751" s="95"/>
      <c r="E5751" s="95"/>
      <c r="G5751" s="95"/>
      <c r="I5751" s="95"/>
      <c r="L5751" s="95"/>
    </row>
    <row r="5752" spans="4:12">
      <c r="D5752" s="95"/>
      <c r="E5752" s="95"/>
      <c r="G5752" s="95"/>
      <c r="I5752" s="95"/>
      <c r="L5752" s="95"/>
    </row>
    <row r="5753" spans="4:12">
      <c r="D5753" s="95"/>
      <c r="E5753" s="95"/>
      <c r="G5753" s="95"/>
      <c r="I5753" s="95"/>
      <c r="L5753" s="95"/>
    </row>
    <row r="5754" spans="4:12">
      <c r="D5754" s="95"/>
      <c r="E5754" s="95"/>
      <c r="G5754" s="95"/>
      <c r="I5754" s="95"/>
      <c r="L5754" s="95"/>
    </row>
    <row r="5755" spans="4:12">
      <c r="D5755" s="95"/>
      <c r="E5755" s="95"/>
      <c r="G5755" s="95"/>
      <c r="I5755" s="95"/>
      <c r="L5755" s="95"/>
    </row>
    <row r="5756" spans="4:12">
      <c r="D5756" s="95"/>
      <c r="E5756" s="95"/>
      <c r="G5756" s="95"/>
      <c r="I5756" s="95"/>
      <c r="L5756" s="95"/>
    </row>
    <row r="5757" spans="4:12">
      <c r="D5757" s="95"/>
      <c r="E5757" s="95"/>
      <c r="G5757" s="95"/>
      <c r="I5757" s="95"/>
      <c r="L5757" s="95"/>
    </row>
    <row r="5758" spans="4:12">
      <c r="D5758" s="95"/>
      <c r="E5758" s="95"/>
      <c r="G5758" s="95"/>
      <c r="I5758" s="95"/>
      <c r="L5758" s="95"/>
    </row>
    <row r="5759" spans="4:12">
      <c r="D5759" s="95"/>
      <c r="E5759" s="95"/>
      <c r="G5759" s="95"/>
      <c r="I5759" s="95"/>
      <c r="L5759" s="95"/>
    </row>
    <row r="5760" spans="4:12">
      <c r="D5760" s="95"/>
      <c r="E5760" s="95"/>
      <c r="G5760" s="95"/>
      <c r="I5760" s="95"/>
      <c r="L5760" s="95"/>
    </row>
    <row r="5761" spans="4:12">
      <c r="D5761" s="95"/>
      <c r="E5761" s="95"/>
      <c r="G5761" s="95"/>
      <c r="I5761" s="95"/>
      <c r="L5761" s="95"/>
    </row>
    <row r="5762" spans="4:12">
      <c r="D5762" s="95"/>
      <c r="E5762" s="95"/>
      <c r="G5762" s="95"/>
      <c r="I5762" s="95"/>
      <c r="L5762" s="95"/>
    </row>
    <row r="5763" spans="4:12">
      <c r="D5763" s="95"/>
      <c r="E5763" s="95"/>
      <c r="G5763" s="95"/>
      <c r="I5763" s="95"/>
      <c r="L5763" s="95"/>
    </row>
    <row r="5764" spans="4:12">
      <c r="D5764" s="95"/>
      <c r="E5764" s="95"/>
      <c r="G5764" s="95"/>
      <c r="I5764" s="95"/>
      <c r="L5764" s="95"/>
    </row>
    <row r="5765" spans="4:12">
      <c r="D5765" s="95"/>
      <c r="E5765" s="95"/>
      <c r="G5765" s="95"/>
      <c r="I5765" s="95"/>
      <c r="L5765" s="95"/>
    </row>
    <row r="5766" spans="4:12">
      <c r="D5766" s="95"/>
      <c r="E5766" s="95"/>
      <c r="G5766" s="95"/>
      <c r="I5766" s="95"/>
      <c r="L5766" s="95"/>
    </row>
    <row r="5767" spans="4:12">
      <c r="D5767" s="95"/>
      <c r="E5767" s="95"/>
      <c r="G5767" s="95"/>
      <c r="I5767" s="95"/>
      <c r="L5767" s="95"/>
    </row>
    <row r="5768" spans="4:12">
      <c r="D5768" s="95"/>
      <c r="E5768" s="95"/>
      <c r="G5768" s="95"/>
      <c r="I5768" s="95"/>
      <c r="L5768" s="95"/>
    </row>
    <row r="5769" spans="4:12">
      <c r="D5769" s="95"/>
      <c r="E5769" s="95"/>
      <c r="G5769" s="95"/>
      <c r="I5769" s="95"/>
      <c r="L5769" s="95"/>
    </row>
    <row r="5770" spans="4:12">
      <c r="D5770" s="95"/>
      <c r="E5770" s="95"/>
      <c r="G5770" s="95"/>
      <c r="I5770" s="95"/>
      <c r="L5770" s="95"/>
    </row>
    <row r="5771" spans="4:12">
      <c r="D5771" s="95"/>
      <c r="E5771" s="95"/>
      <c r="G5771" s="95"/>
      <c r="I5771" s="95"/>
      <c r="L5771" s="95"/>
    </row>
    <row r="5772" spans="4:12">
      <c r="D5772" s="95"/>
      <c r="E5772" s="95"/>
      <c r="G5772" s="95"/>
      <c r="I5772" s="95"/>
      <c r="L5772" s="95"/>
    </row>
    <row r="5773" spans="4:12">
      <c r="D5773" s="95"/>
      <c r="E5773" s="95"/>
      <c r="G5773" s="95"/>
      <c r="I5773" s="95"/>
      <c r="L5773" s="95"/>
    </row>
    <row r="5774" spans="4:12">
      <c r="D5774" s="95"/>
      <c r="E5774" s="95"/>
      <c r="G5774" s="95"/>
      <c r="I5774" s="95"/>
      <c r="L5774" s="95"/>
    </row>
    <row r="5775" spans="4:12">
      <c r="D5775" s="95"/>
      <c r="E5775" s="95"/>
      <c r="G5775" s="95"/>
      <c r="I5775" s="95"/>
      <c r="L5775" s="95"/>
    </row>
    <row r="5776" spans="4:12">
      <c r="D5776" s="95"/>
      <c r="E5776" s="95"/>
      <c r="G5776" s="95"/>
      <c r="I5776" s="95"/>
      <c r="L5776" s="95"/>
    </row>
    <row r="5777" spans="4:12">
      <c r="D5777" s="95"/>
      <c r="E5777" s="95"/>
      <c r="G5777" s="95"/>
      <c r="I5777" s="95"/>
      <c r="L5777" s="95"/>
    </row>
    <row r="5778" spans="4:12">
      <c r="D5778" s="95"/>
      <c r="E5778" s="95"/>
      <c r="G5778" s="95"/>
      <c r="I5778" s="95"/>
      <c r="L5778" s="95"/>
    </row>
    <row r="5779" spans="4:12">
      <c r="D5779" s="95"/>
      <c r="E5779" s="95"/>
      <c r="G5779" s="95"/>
      <c r="I5779" s="95"/>
      <c r="L5779" s="95"/>
    </row>
    <row r="5780" spans="4:12">
      <c r="D5780" s="95"/>
      <c r="E5780" s="95"/>
      <c r="G5780" s="95"/>
      <c r="I5780" s="95"/>
      <c r="L5780" s="95"/>
    </row>
    <row r="5781" spans="4:12">
      <c r="D5781" s="95"/>
      <c r="E5781" s="95"/>
      <c r="G5781" s="95"/>
      <c r="I5781" s="95"/>
      <c r="L5781" s="95"/>
    </row>
    <row r="5782" spans="4:12">
      <c r="D5782" s="95"/>
      <c r="E5782" s="95"/>
      <c r="G5782" s="95"/>
      <c r="I5782" s="95"/>
      <c r="L5782" s="95"/>
    </row>
    <row r="5783" spans="4:12">
      <c r="D5783" s="95"/>
      <c r="E5783" s="95"/>
      <c r="G5783" s="95"/>
      <c r="I5783" s="95"/>
      <c r="L5783" s="95"/>
    </row>
    <row r="5784" spans="4:12">
      <c r="D5784" s="95"/>
      <c r="E5784" s="95"/>
      <c r="G5784" s="95"/>
      <c r="I5784" s="95"/>
      <c r="L5784" s="95"/>
    </row>
    <row r="5785" spans="4:12">
      <c r="D5785" s="95"/>
      <c r="E5785" s="95"/>
      <c r="G5785" s="95"/>
      <c r="I5785" s="95"/>
      <c r="L5785" s="95"/>
    </row>
    <row r="5786" spans="4:12">
      <c r="D5786" s="95"/>
      <c r="E5786" s="95"/>
      <c r="G5786" s="95"/>
      <c r="I5786" s="95"/>
      <c r="L5786" s="95"/>
    </row>
    <row r="5787" spans="4:12">
      <c r="D5787" s="95"/>
      <c r="E5787" s="95"/>
      <c r="G5787" s="95"/>
      <c r="I5787" s="95"/>
      <c r="L5787" s="95"/>
    </row>
    <row r="5788" spans="4:12">
      <c r="D5788" s="95"/>
      <c r="E5788" s="95"/>
      <c r="G5788" s="95"/>
      <c r="I5788" s="95"/>
      <c r="L5788" s="95"/>
    </row>
    <row r="5789" spans="4:12">
      <c r="D5789" s="95"/>
      <c r="E5789" s="95"/>
      <c r="G5789" s="95"/>
      <c r="I5789" s="95"/>
      <c r="L5789" s="95"/>
    </row>
    <row r="5790" spans="4:12">
      <c r="D5790" s="95"/>
      <c r="E5790" s="95"/>
      <c r="G5790" s="95"/>
      <c r="I5790" s="95"/>
      <c r="L5790" s="95"/>
    </row>
    <row r="5791" spans="4:12">
      <c r="D5791" s="95"/>
      <c r="E5791" s="95"/>
      <c r="G5791" s="95"/>
      <c r="I5791" s="95"/>
      <c r="L5791" s="95"/>
    </row>
    <row r="5792" spans="4:12">
      <c r="D5792" s="95"/>
      <c r="E5792" s="95"/>
      <c r="G5792" s="95"/>
      <c r="I5792" s="95"/>
      <c r="L5792" s="95"/>
    </row>
    <row r="5793" spans="4:12">
      <c r="D5793" s="95"/>
      <c r="E5793" s="95"/>
      <c r="G5793" s="95"/>
      <c r="I5793" s="95"/>
      <c r="L5793" s="95"/>
    </row>
    <row r="5794" spans="4:12">
      <c r="D5794" s="95"/>
      <c r="E5794" s="95"/>
      <c r="G5794" s="95"/>
      <c r="I5794" s="95"/>
      <c r="L5794" s="95"/>
    </row>
    <row r="5795" spans="4:12">
      <c r="D5795" s="95"/>
      <c r="E5795" s="95"/>
      <c r="G5795" s="95"/>
      <c r="I5795" s="95"/>
      <c r="L5795" s="95"/>
    </row>
    <row r="5796" spans="4:12">
      <c r="D5796" s="95"/>
      <c r="E5796" s="95"/>
      <c r="G5796" s="95"/>
      <c r="I5796" s="95"/>
      <c r="L5796" s="95"/>
    </row>
    <row r="5797" spans="4:12">
      <c r="D5797" s="95"/>
      <c r="E5797" s="95"/>
      <c r="G5797" s="95"/>
      <c r="I5797" s="95"/>
      <c r="L5797" s="95"/>
    </row>
    <row r="5798" spans="4:12">
      <c r="D5798" s="95"/>
      <c r="E5798" s="95"/>
      <c r="G5798" s="95"/>
      <c r="I5798" s="95"/>
      <c r="L5798" s="95"/>
    </row>
    <row r="5799" spans="4:12">
      <c r="D5799" s="95"/>
      <c r="E5799" s="95"/>
      <c r="G5799" s="95"/>
      <c r="I5799" s="95"/>
      <c r="L5799" s="95"/>
    </row>
    <row r="5800" spans="4:12">
      <c r="D5800" s="95"/>
      <c r="E5800" s="95"/>
      <c r="G5800" s="95"/>
      <c r="I5800" s="95"/>
      <c r="L5800" s="95"/>
    </row>
    <row r="5801" spans="4:12">
      <c r="D5801" s="95"/>
      <c r="E5801" s="95"/>
      <c r="G5801" s="95"/>
      <c r="I5801" s="95"/>
      <c r="L5801" s="95"/>
    </row>
    <row r="5802" spans="4:12">
      <c r="D5802" s="95"/>
      <c r="E5802" s="95"/>
      <c r="G5802" s="95"/>
      <c r="I5802" s="95"/>
      <c r="L5802" s="95"/>
    </row>
    <row r="5803" spans="4:12">
      <c r="D5803" s="95"/>
      <c r="E5803" s="95"/>
      <c r="G5803" s="95"/>
      <c r="I5803" s="95"/>
      <c r="L5803" s="95"/>
    </row>
    <row r="5804" spans="4:12">
      <c r="D5804" s="95"/>
      <c r="E5804" s="95"/>
      <c r="G5804" s="95"/>
      <c r="I5804" s="95"/>
      <c r="L5804" s="95"/>
    </row>
    <row r="5805" spans="4:12">
      <c r="D5805" s="95"/>
      <c r="E5805" s="95"/>
      <c r="G5805" s="95"/>
      <c r="I5805" s="95"/>
      <c r="L5805" s="95"/>
    </row>
    <row r="5806" spans="4:12">
      <c r="D5806" s="95"/>
      <c r="E5806" s="95"/>
      <c r="G5806" s="95"/>
      <c r="I5806" s="95"/>
      <c r="L5806" s="95"/>
    </row>
    <row r="5807" spans="4:12">
      <c r="D5807" s="95"/>
      <c r="E5807" s="95"/>
      <c r="G5807" s="95"/>
      <c r="I5807" s="95"/>
      <c r="L5807" s="95"/>
    </row>
    <row r="5808" spans="4:12">
      <c r="D5808" s="95"/>
      <c r="E5808" s="95"/>
      <c r="G5808" s="95"/>
      <c r="I5808" s="95"/>
      <c r="L5808" s="95"/>
    </row>
    <row r="5809" spans="4:12">
      <c r="D5809" s="95"/>
      <c r="E5809" s="95"/>
      <c r="G5809" s="95"/>
      <c r="I5809" s="95"/>
      <c r="L5809" s="95"/>
    </row>
    <row r="5810" spans="4:12">
      <c r="D5810" s="95"/>
      <c r="E5810" s="95"/>
      <c r="G5810" s="95"/>
      <c r="I5810" s="95"/>
      <c r="L5810" s="95"/>
    </row>
    <row r="5811" spans="4:12">
      <c r="D5811" s="95"/>
      <c r="E5811" s="95"/>
      <c r="G5811" s="95"/>
      <c r="I5811" s="95"/>
      <c r="L5811" s="95"/>
    </row>
    <row r="5812" spans="4:12">
      <c r="D5812" s="95"/>
      <c r="E5812" s="95"/>
      <c r="G5812" s="95"/>
      <c r="I5812" s="95"/>
      <c r="L5812" s="95"/>
    </row>
    <row r="5813" spans="4:12">
      <c r="D5813" s="95"/>
      <c r="E5813" s="95"/>
      <c r="G5813" s="95"/>
      <c r="I5813" s="95"/>
      <c r="L5813" s="95"/>
    </row>
    <row r="5814" spans="4:12">
      <c r="D5814" s="95"/>
      <c r="E5814" s="95"/>
      <c r="G5814" s="95"/>
      <c r="I5814" s="95"/>
      <c r="L5814" s="95"/>
    </row>
    <row r="5815" spans="4:12">
      <c r="D5815" s="95"/>
      <c r="E5815" s="95"/>
      <c r="G5815" s="95"/>
      <c r="I5815" s="95"/>
      <c r="L5815" s="95"/>
    </row>
    <row r="5816" spans="4:12">
      <c r="D5816" s="95"/>
      <c r="E5816" s="95"/>
      <c r="G5816" s="95"/>
      <c r="I5816" s="95"/>
      <c r="L5816" s="95"/>
    </row>
    <row r="5817" spans="4:12">
      <c r="D5817" s="95"/>
      <c r="E5817" s="95"/>
      <c r="G5817" s="95"/>
      <c r="I5817" s="95"/>
      <c r="L5817" s="95"/>
    </row>
    <row r="5818" spans="4:12">
      <c r="D5818" s="95"/>
      <c r="E5818" s="95"/>
      <c r="G5818" s="95"/>
      <c r="I5818" s="95"/>
      <c r="L5818" s="95"/>
    </row>
    <row r="5819" spans="4:12">
      <c r="D5819" s="95"/>
      <c r="E5819" s="95"/>
      <c r="G5819" s="95"/>
      <c r="I5819" s="95"/>
      <c r="L5819" s="95"/>
    </row>
    <row r="5820" spans="4:12">
      <c r="D5820" s="95"/>
      <c r="E5820" s="95"/>
      <c r="G5820" s="95"/>
      <c r="I5820" s="95"/>
      <c r="L5820" s="95"/>
    </row>
    <row r="5821" spans="4:12">
      <c r="D5821" s="95"/>
      <c r="E5821" s="95"/>
      <c r="G5821" s="95"/>
      <c r="I5821" s="95"/>
      <c r="L5821" s="95"/>
    </row>
    <row r="5822" spans="4:12">
      <c r="D5822" s="95"/>
      <c r="E5822" s="95"/>
      <c r="G5822" s="95"/>
      <c r="I5822" s="95"/>
      <c r="L5822" s="95"/>
    </row>
    <row r="5823" spans="4:12">
      <c r="D5823" s="95"/>
      <c r="E5823" s="95"/>
      <c r="G5823" s="95"/>
      <c r="I5823" s="95"/>
      <c r="L5823" s="95"/>
    </row>
    <row r="5824" spans="4:12">
      <c r="D5824" s="95"/>
      <c r="E5824" s="95"/>
      <c r="G5824" s="95"/>
      <c r="I5824" s="95"/>
      <c r="L5824" s="95"/>
    </row>
    <row r="5825" spans="4:12">
      <c r="D5825" s="95"/>
      <c r="E5825" s="95"/>
      <c r="G5825" s="95"/>
      <c r="I5825" s="95"/>
      <c r="L5825" s="95"/>
    </row>
    <row r="5826" spans="4:12">
      <c r="D5826" s="95"/>
      <c r="E5826" s="95"/>
      <c r="G5826" s="95"/>
      <c r="I5826" s="95"/>
      <c r="L5826" s="95"/>
    </row>
    <row r="5827" spans="4:12">
      <c r="D5827" s="95"/>
      <c r="E5827" s="95"/>
      <c r="G5827" s="95"/>
      <c r="I5827" s="95"/>
      <c r="L5827" s="95"/>
    </row>
    <row r="5828" spans="4:12">
      <c r="D5828" s="95"/>
      <c r="E5828" s="95"/>
      <c r="G5828" s="95"/>
      <c r="I5828" s="95"/>
      <c r="L5828" s="95"/>
    </row>
    <row r="5829" spans="4:12">
      <c r="D5829" s="95"/>
      <c r="E5829" s="95"/>
      <c r="G5829" s="95"/>
      <c r="I5829" s="95"/>
      <c r="L5829" s="95"/>
    </row>
    <row r="5830" spans="4:12">
      <c r="D5830" s="95"/>
      <c r="E5830" s="95"/>
      <c r="G5830" s="95"/>
      <c r="I5830" s="95"/>
      <c r="L5830" s="95"/>
    </row>
    <row r="5831" spans="4:12">
      <c r="D5831" s="95"/>
      <c r="E5831" s="95"/>
      <c r="G5831" s="95"/>
      <c r="I5831" s="95"/>
      <c r="L5831" s="95"/>
    </row>
    <row r="5832" spans="4:12">
      <c r="D5832" s="95"/>
      <c r="E5832" s="95"/>
      <c r="G5832" s="95"/>
      <c r="I5832" s="95"/>
      <c r="L5832" s="95"/>
    </row>
    <row r="5833" spans="4:12">
      <c r="D5833" s="95"/>
      <c r="E5833" s="95"/>
      <c r="G5833" s="95"/>
      <c r="I5833" s="95"/>
      <c r="L5833" s="95"/>
    </row>
    <row r="5834" spans="4:12">
      <c r="D5834" s="95"/>
      <c r="E5834" s="95"/>
      <c r="G5834" s="95"/>
      <c r="I5834" s="95"/>
      <c r="L5834" s="95"/>
    </row>
    <row r="5835" spans="4:12">
      <c r="D5835" s="95"/>
      <c r="E5835" s="95"/>
      <c r="G5835" s="95"/>
      <c r="I5835" s="95"/>
      <c r="L5835" s="95"/>
    </row>
    <row r="5836" spans="4:12">
      <c r="D5836" s="95"/>
      <c r="E5836" s="95"/>
      <c r="G5836" s="95"/>
      <c r="I5836" s="95"/>
      <c r="L5836" s="95"/>
    </row>
    <row r="5837" spans="4:12">
      <c r="D5837" s="95"/>
      <c r="E5837" s="95"/>
      <c r="G5837" s="95"/>
      <c r="I5837" s="95"/>
      <c r="L5837" s="95"/>
    </row>
    <row r="5838" spans="4:12">
      <c r="D5838" s="95"/>
      <c r="E5838" s="95"/>
      <c r="G5838" s="95"/>
      <c r="I5838" s="95"/>
      <c r="L5838" s="95"/>
    </row>
    <row r="5839" spans="4:12">
      <c r="D5839" s="95"/>
      <c r="E5839" s="95"/>
      <c r="G5839" s="95"/>
      <c r="I5839" s="95"/>
      <c r="L5839" s="95"/>
    </row>
    <row r="5840" spans="4:12">
      <c r="D5840" s="95"/>
      <c r="E5840" s="95"/>
      <c r="G5840" s="95"/>
      <c r="I5840" s="95"/>
      <c r="L5840" s="95"/>
    </row>
    <row r="5841" spans="4:12">
      <c r="D5841" s="95"/>
      <c r="E5841" s="95"/>
      <c r="G5841" s="95"/>
      <c r="I5841" s="95"/>
      <c r="L5841" s="95"/>
    </row>
    <row r="5842" spans="4:12">
      <c r="D5842" s="95"/>
      <c r="E5842" s="95"/>
      <c r="G5842" s="95"/>
      <c r="I5842" s="95"/>
      <c r="L5842" s="95"/>
    </row>
    <row r="5843" spans="4:12">
      <c r="D5843" s="95"/>
      <c r="E5843" s="95"/>
      <c r="G5843" s="95"/>
      <c r="I5843" s="95"/>
      <c r="L5843" s="95"/>
    </row>
    <row r="5844" spans="4:12">
      <c r="D5844" s="95"/>
      <c r="E5844" s="95"/>
      <c r="G5844" s="95"/>
      <c r="I5844" s="95"/>
      <c r="L5844" s="95"/>
    </row>
    <row r="5845" spans="4:12">
      <c r="D5845" s="95"/>
      <c r="E5845" s="95"/>
      <c r="G5845" s="95"/>
      <c r="I5845" s="95"/>
      <c r="L5845" s="95"/>
    </row>
    <row r="5846" spans="4:12">
      <c r="D5846" s="95"/>
      <c r="E5846" s="95"/>
      <c r="G5846" s="95"/>
      <c r="I5846" s="95"/>
      <c r="L5846" s="95"/>
    </row>
    <row r="5847" spans="4:12">
      <c r="D5847" s="95"/>
      <c r="E5847" s="95"/>
      <c r="G5847" s="95"/>
      <c r="I5847" s="95"/>
      <c r="L5847" s="95"/>
    </row>
    <row r="5848" spans="4:12">
      <c r="D5848" s="95"/>
      <c r="E5848" s="95"/>
      <c r="G5848" s="95"/>
      <c r="I5848" s="95"/>
      <c r="L5848" s="95"/>
    </row>
    <row r="5849" spans="4:12">
      <c r="D5849" s="95"/>
      <c r="E5849" s="95"/>
      <c r="G5849" s="95"/>
      <c r="I5849" s="95"/>
      <c r="L5849" s="95"/>
    </row>
    <row r="5850" spans="4:12">
      <c r="D5850" s="95"/>
      <c r="E5850" s="95"/>
      <c r="G5850" s="95"/>
      <c r="I5850" s="95"/>
      <c r="L5850" s="95"/>
    </row>
    <row r="5851" spans="4:12">
      <c r="D5851" s="95"/>
      <c r="E5851" s="95"/>
      <c r="G5851" s="95"/>
      <c r="I5851" s="95"/>
      <c r="L5851" s="95"/>
    </row>
    <row r="5852" spans="4:12">
      <c r="D5852" s="95"/>
      <c r="E5852" s="95"/>
      <c r="G5852" s="95"/>
      <c r="I5852" s="95"/>
      <c r="L5852" s="95"/>
    </row>
    <row r="5853" spans="4:12">
      <c r="D5853" s="95"/>
      <c r="E5853" s="95"/>
      <c r="G5853" s="95"/>
      <c r="I5853" s="95"/>
      <c r="L5853" s="95"/>
    </row>
    <row r="5854" spans="4:12">
      <c r="D5854" s="95"/>
      <c r="E5854" s="95"/>
      <c r="G5854" s="95"/>
      <c r="I5854" s="95"/>
      <c r="L5854" s="95"/>
    </row>
    <row r="5855" spans="4:12">
      <c r="D5855" s="95"/>
      <c r="E5855" s="95"/>
      <c r="G5855" s="95"/>
      <c r="I5855" s="95"/>
      <c r="L5855" s="95"/>
    </row>
    <row r="5856" spans="4:12">
      <c r="D5856" s="95"/>
      <c r="E5856" s="95"/>
      <c r="G5856" s="95"/>
      <c r="I5856" s="95"/>
      <c r="L5856" s="95"/>
    </row>
    <row r="5857" spans="4:12">
      <c r="D5857" s="95"/>
      <c r="E5857" s="95"/>
      <c r="G5857" s="95"/>
      <c r="I5857" s="95"/>
      <c r="L5857" s="95"/>
    </row>
    <row r="5858" spans="4:12">
      <c r="D5858" s="95"/>
      <c r="E5858" s="95"/>
      <c r="G5858" s="95"/>
      <c r="I5858" s="95"/>
      <c r="L5858" s="95"/>
    </row>
    <row r="5859" spans="4:12">
      <c r="D5859" s="95"/>
      <c r="E5859" s="95"/>
      <c r="G5859" s="95"/>
      <c r="I5859" s="95"/>
      <c r="L5859" s="95"/>
    </row>
    <row r="5860" spans="4:12">
      <c r="D5860" s="95"/>
      <c r="E5860" s="95"/>
      <c r="G5860" s="95"/>
      <c r="I5860" s="95"/>
      <c r="L5860" s="95"/>
    </row>
    <row r="5861" spans="4:12">
      <c r="D5861" s="95"/>
      <c r="E5861" s="95"/>
      <c r="G5861" s="95"/>
      <c r="I5861" s="95"/>
      <c r="L5861" s="95"/>
    </row>
    <row r="5862" spans="4:12">
      <c r="D5862" s="95"/>
      <c r="E5862" s="95"/>
      <c r="G5862" s="95"/>
      <c r="I5862" s="95"/>
      <c r="L5862" s="95"/>
    </row>
    <row r="5863" spans="4:12">
      <c r="D5863" s="95"/>
      <c r="E5863" s="95"/>
      <c r="G5863" s="95"/>
      <c r="I5863" s="95"/>
      <c r="L5863" s="95"/>
    </row>
    <row r="5864" spans="4:12">
      <c r="D5864" s="95"/>
      <c r="E5864" s="95"/>
      <c r="G5864" s="95"/>
      <c r="I5864" s="95"/>
      <c r="L5864" s="95"/>
    </row>
    <row r="5865" spans="4:12">
      <c r="D5865" s="95"/>
      <c r="E5865" s="95"/>
      <c r="G5865" s="95"/>
      <c r="I5865" s="95"/>
      <c r="L5865" s="95"/>
    </row>
    <row r="5866" spans="4:12">
      <c r="D5866" s="95"/>
      <c r="E5866" s="95"/>
      <c r="G5866" s="95"/>
      <c r="I5866" s="95"/>
      <c r="L5866" s="95"/>
    </row>
    <row r="5867" spans="4:12">
      <c r="D5867" s="95"/>
      <c r="E5867" s="95"/>
      <c r="G5867" s="95"/>
      <c r="I5867" s="95"/>
      <c r="L5867" s="95"/>
    </row>
    <row r="5868" spans="4:12">
      <c r="D5868" s="95"/>
      <c r="E5868" s="95"/>
      <c r="G5868" s="95"/>
      <c r="I5868" s="95"/>
      <c r="L5868" s="95"/>
    </row>
    <row r="5869" spans="4:12">
      <c r="D5869" s="95"/>
      <c r="E5869" s="95"/>
      <c r="G5869" s="95"/>
      <c r="I5869" s="95"/>
      <c r="L5869" s="95"/>
    </row>
    <row r="5870" spans="4:12">
      <c r="D5870" s="95"/>
      <c r="E5870" s="95"/>
      <c r="G5870" s="95"/>
      <c r="I5870" s="95"/>
      <c r="L5870" s="95"/>
    </row>
    <row r="5871" spans="4:12">
      <c r="D5871" s="95"/>
      <c r="E5871" s="95"/>
      <c r="G5871" s="95"/>
      <c r="I5871" s="95"/>
      <c r="L5871" s="95"/>
    </row>
    <row r="5872" spans="4:12">
      <c r="D5872" s="95"/>
      <c r="E5872" s="95"/>
      <c r="G5872" s="95"/>
      <c r="I5872" s="95"/>
      <c r="L5872" s="95"/>
    </row>
    <row r="5873" spans="4:12">
      <c r="D5873" s="95"/>
      <c r="E5873" s="95"/>
      <c r="G5873" s="95"/>
      <c r="I5873" s="95"/>
      <c r="L5873" s="95"/>
    </row>
    <row r="5874" spans="4:12">
      <c r="D5874" s="95"/>
      <c r="E5874" s="95"/>
      <c r="G5874" s="95"/>
      <c r="I5874" s="95"/>
      <c r="L5874" s="95"/>
    </row>
    <row r="5875" spans="4:12">
      <c r="D5875" s="95"/>
      <c r="E5875" s="95"/>
      <c r="G5875" s="95"/>
      <c r="I5875" s="95"/>
      <c r="L5875" s="95"/>
    </row>
    <row r="5876" spans="4:12">
      <c r="D5876" s="95"/>
      <c r="E5876" s="95"/>
      <c r="G5876" s="95"/>
      <c r="I5876" s="95"/>
      <c r="L5876" s="95"/>
    </row>
    <row r="5877" spans="4:12">
      <c r="D5877" s="95"/>
      <c r="E5877" s="95"/>
      <c r="G5877" s="95"/>
      <c r="I5877" s="95"/>
      <c r="L5877" s="95"/>
    </row>
    <row r="5878" spans="4:12">
      <c r="D5878" s="95"/>
      <c r="E5878" s="95"/>
      <c r="G5878" s="95"/>
      <c r="I5878" s="95"/>
      <c r="L5878" s="95"/>
    </row>
    <row r="5879" spans="4:12">
      <c r="D5879" s="95"/>
      <c r="E5879" s="95"/>
      <c r="G5879" s="95"/>
      <c r="I5879" s="95"/>
      <c r="L5879" s="95"/>
    </row>
    <row r="5880" spans="4:12">
      <c r="D5880" s="95"/>
      <c r="E5880" s="95"/>
      <c r="G5880" s="95"/>
      <c r="I5880" s="95"/>
      <c r="L5880" s="95"/>
    </row>
    <row r="5881" spans="4:12">
      <c r="D5881" s="95"/>
      <c r="E5881" s="95"/>
      <c r="G5881" s="95"/>
      <c r="I5881" s="95"/>
      <c r="L5881" s="95"/>
    </row>
    <row r="5882" spans="4:12">
      <c r="D5882" s="95"/>
      <c r="E5882" s="95"/>
      <c r="G5882" s="95"/>
      <c r="I5882" s="95"/>
      <c r="L5882" s="95"/>
    </row>
    <row r="5883" spans="4:12">
      <c r="D5883" s="95"/>
      <c r="E5883" s="95"/>
      <c r="G5883" s="95"/>
      <c r="I5883" s="95"/>
      <c r="L5883" s="95"/>
    </row>
    <row r="5884" spans="4:12">
      <c r="D5884" s="95"/>
      <c r="E5884" s="95"/>
      <c r="G5884" s="95"/>
      <c r="I5884" s="95"/>
      <c r="L5884" s="95"/>
    </row>
    <row r="5885" spans="4:12">
      <c r="D5885" s="95"/>
      <c r="E5885" s="95"/>
      <c r="G5885" s="95"/>
      <c r="I5885" s="95"/>
      <c r="L5885" s="95"/>
    </row>
    <row r="5886" spans="4:12">
      <c r="D5886" s="95"/>
      <c r="E5886" s="95"/>
      <c r="G5886" s="95"/>
      <c r="I5886" s="95"/>
      <c r="L5886" s="95"/>
    </row>
    <row r="5887" spans="4:12">
      <c r="D5887" s="95"/>
      <c r="E5887" s="95"/>
      <c r="G5887" s="95"/>
      <c r="I5887" s="95"/>
      <c r="L5887" s="95"/>
    </row>
    <row r="5888" spans="4:12">
      <c r="D5888" s="95"/>
      <c r="E5888" s="95"/>
      <c r="G5888" s="95"/>
      <c r="I5888" s="95"/>
      <c r="L5888" s="95"/>
    </row>
    <row r="5889" spans="4:12">
      <c r="D5889" s="95"/>
      <c r="E5889" s="95"/>
      <c r="G5889" s="95"/>
      <c r="I5889" s="95"/>
      <c r="L5889" s="95"/>
    </row>
    <row r="5890" spans="4:12">
      <c r="D5890" s="95"/>
      <c r="E5890" s="95"/>
      <c r="G5890" s="95"/>
      <c r="I5890" s="95"/>
      <c r="L5890" s="95"/>
    </row>
    <row r="5891" spans="4:12">
      <c r="D5891" s="95"/>
      <c r="E5891" s="95"/>
      <c r="G5891" s="95"/>
      <c r="I5891" s="95"/>
      <c r="L5891" s="95"/>
    </row>
    <row r="5892" spans="4:12">
      <c r="D5892" s="95"/>
      <c r="E5892" s="95"/>
      <c r="G5892" s="95"/>
      <c r="I5892" s="95"/>
      <c r="L5892" s="95"/>
    </row>
    <row r="5893" spans="4:12">
      <c r="D5893" s="95"/>
      <c r="E5893" s="95"/>
      <c r="G5893" s="95"/>
      <c r="I5893" s="95"/>
      <c r="L5893" s="95"/>
    </row>
    <row r="5894" spans="4:12">
      <c r="D5894" s="95"/>
      <c r="E5894" s="95"/>
      <c r="G5894" s="95"/>
      <c r="I5894" s="95"/>
      <c r="L5894" s="95"/>
    </row>
    <row r="5895" spans="4:12">
      <c r="D5895" s="95"/>
      <c r="E5895" s="95"/>
      <c r="G5895" s="95"/>
      <c r="I5895" s="95"/>
      <c r="L5895" s="95"/>
    </row>
    <row r="5896" spans="4:12">
      <c r="D5896" s="95"/>
      <c r="E5896" s="95"/>
      <c r="G5896" s="95"/>
      <c r="I5896" s="95"/>
      <c r="L5896" s="95"/>
    </row>
    <row r="5897" spans="4:12">
      <c r="D5897" s="95"/>
      <c r="E5897" s="95"/>
      <c r="G5897" s="95"/>
      <c r="I5897" s="95"/>
      <c r="L5897" s="95"/>
    </row>
    <row r="5898" spans="4:12">
      <c r="D5898" s="95"/>
      <c r="E5898" s="95"/>
      <c r="G5898" s="95"/>
      <c r="I5898" s="95"/>
      <c r="L5898" s="95"/>
    </row>
    <row r="5899" spans="4:12">
      <c r="D5899" s="95"/>
      <c r="E5899" s="95"/>
      <c r="G5899" s="95"/>
      <c r="I5899" s="95"/>
      <c r="L5899" s="95"/>
    </row>
    <row r="5900" spans="4:12">
      <c r="D5900" s="95"/>
      <c r="E5900" s="95"/>
      <c r="G5900" s="95"/>
      <c r="I5900" s="95"/>
      <c r="L5900" s="95"/>
    </row>
    <row r="5901" spans="4:12">
      <c r="D5901" s="95"/>
      <c r="E5901" s="95"/>
      <c r="G5901" s="95"/>
      <c r="I5901" s="95"/>
      <c r="L5901" s="95"/>
    </row>
    <row r="5902" spans="4:12">
      <c r="D5902" s="95"/>
      <c r="E5902" s="95"/>
      <c r="G5902" s="95"/>
      <c r="I5902" s="95"/>
      <c r="L5902" s="95"/>
    </row>
    <row r="5903" spans="4:12">
      <c r="D5903" s="95"/>
      <c r="E5903" s="95"/>
      <c r="G5903" s="95"/>
      <c r="I5903" s="95"/>
      <c r="L5903" s="95"/>
    </row>
    <row r="5904" spans="4:12">
      <c r="D5904" s="95"/>
      <c r="E5904" s="95"/>
      <c r="G5904" s="95"/>
      <c r="I5904" s="95"/>
      <c r="L5904" s="95"/>
    </row>
    <row r="5905" spans="4:12">
      <c r="D5905" s="95"/>
      <c r="E5905" s="95"/>
      <c r="G5905" s="95"/>
      <c r="I5905" s="95"/>
      <c r="L5905" s="95"/>
    </row>
    <row r="5906" spans="4:12">
      <c r="D5906" s="95"/>
      <c r="E5906" s="95"/>
      <c r="G5906" s="95"/>
      <c r="I5906" s="95"/>
      <c r="L5906" s="95"/>
    </row>
    <row r="5907" spans="4:12">
      <c r="D5907" s="95"/>
      <c r="E5907" s="95"/>
      <c r="G5907" s="95"/>
      <c r="I5907" s="95"/>
      <c r="L5907" s="95"/>
    </row>
    <row r="5908" spans="4:12">
      <c r="D5908" s="95"/>
      <c r="E5908" s="95"/>
      <c r="G5908" s="95"/>
      <c r="I5908" s="95"/>
      <c r="L5908" s="95"/>
    </row>
    <row r="5909" spans="4:12">
      <c r="D5909" s="95"/>
      <c r="E5909" s="95"/>
      <c r="G5909" s="95"/>
      <c r="I5909" s="95"/>
      <c r="L5909" s="95"/>
    </row>
    <row r="5910" spans="4:12">
      <c r="D5910" s="95"/>
      <c r="E5910" s="95"/>
      <c r="G5910" s="95"/>
      <c r="I5910" s="95"/>
      <c r="L5910" s="95"/>
    </row>
    <row r="5911" spans="4:12">
      <c r="D5911" s="95"/>
      <c r="E5911" s="95"/>
      <c r="G5911" s="95"/>
      <c r="I5911" s="95"/>
      <c r="L5911" s="95"/>
    </row>
    <row r="5912" spans="4:12">
      <c r="D5912" s="95"/>
      <c r="E5912" s="95"/>
      <c r="G5912" s="95"/>
      <c r="I5912" s="95"/>
      <c r="L5912" s="95"/>
    </row>
    <row r="5913" spans="4:12">
      <c r="D5913" s="95"/>
      <c r="E5913" s="95"/>
      <c r="G5913" s="95"/>
      <c r="I5913" s="95"/>
      <c r="L5913" s="95"/>
    </row>
    <row r="5914" spans="4:12">
      <c r="D5914" s="95"/>
      <c r="E5914" s="95"/>
      <c r="G5914" s="95"/>
      <c r="I5914" s="95"/>
      <c r="L5914" s="95"/>
    </row>
    <row r="5915" spans="4:12">
      <c r="D5915" s="95"/>
      <c r="E5915" s="95"/>
      <c r="G5915" s="95"/>
      <c r="I5915" s="95"/>
      <c r="L5915" s="95"/>
    </row>
    <row r="5916" spans="4:12">
      <c r="D5916" s="95"/>
      <c r="E5916" s="95"/>
      <c r="G5916" s="95"/>
      <c r="I5916" s="95"/>
      <c r="L5916" s="95"/>
    </row>
    <row r="5917" spans="4:12">
      <c r="D5917" s="95"/>
      <c r="E5917" s="95"/>
      <c r="G5917" s="95"/>
      <c r="I5917" s="95"/>
      <c r="L5917" s="95"/>
    </row>
    <row r="5918" spans="4:12">
      <c r="D5918" s="95"/>
      <c r="E5918" s="95"/>
      <c r="G5918" s="95"/>
      <c r="I5918" s="95"/>
      <c r="L5918" s="95"/>
    </row>
    <row r="5919" spans="4:12">
      <c r="D5919" s="95"/>
      <c r="E5919" s="95"/>
      <c r="G5919" s="95"/>
      <c r="I5919" s="95"/>
      <c r="L5919" s="95"/>
    </row>
    <row r="5920" spans="4:12">
      <c r="D5920" s="95"/>
      <c r="E5920" s="95"/>
      <c r="G5920" s="95"/>
      <c r="I5920" s="95"/>
      <c r="L5920" s="95"/>
    </row>
    <row r="5921" spans="4:12">
      <c r="D5921" s="95"/>
      <c r="E5921" s="95"/>
      <c r="G5921" s="95"/>
      <c r="I5921" s="95"/>
      <c r="L5921" s="95"/>
    </row>
    <row r="5922" spans="4:12">
      <c r="D5922" s="95"/>
      <c r="E5922" s="95"/>
      <c r="G5922" s="95"/>
      <c r="I5922" s="95"/>
      <c r="L5922" s="95"/>
    </row>
    <row r="5923" spans="4:12">
      <c r="D5923" s="95"/>
      <c r="E5923" s="95"/>
      <c r="G5923" s="95"/>
      <c r="I5923" s="95"/>
      <c r="L5923" s="95"/>
    </row>
    <row r="5924" spans="4:12">
      <c r="D5924" s="95"/>
      <c r="E5924" s="95"/>
      <c r="G5924" s="95"/>
      <c r="I5924" s="95"/>
      <c r="L5924" s="95"/>
    </row>
    <row r="5925" spans="4:12">
      <c r="D5925" s="95"/>
      <c r="E5925" s="95"/>
      <c r="G5925" s="95"/>
      <c r="I5925" s="95"/>
      <c r="L5925" s="95"/>
    </row>
    <row r="5926" spans="4:12">
      <c r="D5926" s="95"/>
      <c r="E5926" s="95"/>
      <c r="G5926" s="95"/>
      <c r="I5926" s="95"/>
      <c r="L5926" s="95"/>
    </row>
    <row r="5927" spans="4:12">
      <c r="D5927" s="95"/>
      <c r="E5927" s="95"/>
      <c r="G5927" s="95"/>
      <c r="I5927" s="95"/>
      <c r="L5927" s="95"/>
    </row>
    <row r="5928" spans="4:12">
      <c r="D5928" s="95"/>
      <c r="E5928" s="95"/>
      <c r="G5928" s="95"/>
      <c r="I5928" s="95"/>
      <c r="L5928" s="95"/>
    </row>
    <row r="5929" spans="4:12">
      <c r="D5929" s="95"/>
      <c r="E5929" s="95"/>
      <c r="G5929" s="95"/>
      <c r="I5929" s="95"/>
      <c r="L5929" s="95"/>
    </row>
    <row r="5930" spans="4:12">
      <c r="D5930" s="95"/>
      <c r="E5930" s="95"/>
      <c r="G5930" s="95"/>
      <c r="I5930" s="95"/>
      <c r="L5930" s="95"/>
    </row>
    <row r="5931" spans="4:12">
      <c r="D5931" s="95"/>
      <c r="E5931" s="95"/>
      <c r="G5931" s="95"/>
      <c r="I5931" s="95"/>
      <c r="L5931" s="95"/>
    </row>
    <row r="5932" spans="4:12">
      <c r="D5932" s="95"/>
      <c r="E5932" s="95"/>
      <c r="G5932" s="95"/>
      <c r="I5932" s="95"/>
      <c r="L5932" s="95"/>
    </row>
    <row r="5933" spans="4:12">
      <c r="D5933" s="95"/>
      <c r="E5933" s="95"/>
      <c r="G5933" s="95"/>
      <c r="I5933" s="95"/>
      <c r="L5933" s="95"/>
    </row>
    <row r="5934" spans="4:12">
      <c r="D5934" s="95"/>
      <c r="E5934" s="95"/>
      <c r="G5934" s="95"/>
      <c r="I5934" s="95"/>
      <c r="L5934" s="95"/>
    </row>
    <row r="5935" spans="4:12">
      <c r="D5935" s="95"/>
      <c r="E5935" s="95"/>
      <c r="G5935" s="95"/>
      <c r="I5935" s="95"/>
      <c r="L5935" s="95"/>
    </row>
    <row r="5936" spans="4:12">
      <c r="D5936" s="95"/>
      <c r="E5936" s="95"/>
      <c r="G5936" s="95"/>
      <c r="I5936" s="95"/>
      <c r="L5936" s="95"/>
    </row>
    <row r="5937" spans="4:12">
      <c r="D5937" s="95"/>
      <c r="E5937" s="95"/>
      <c r="G5937" s="95"/>
      <c r="I5937" s="95"/>
      <c r="L5937" s="95"/>
    </row>
    <row r="5938" spans="4:12">
      <c r="D5938" s="95"/>
      <c r="E5938" s="95"/>
      <c r="G5938" s="95"/>
      <c r="I5938" s="95"/>
      <c r="L5938" s="95"/>
    </row>
    <row r="5939" spans="4:12">
      <c r="D5939" s="95"/>
      <c r="E5939" s="95"/>
      <c r="G5939" s="95"/>
      <c r="I5939" s="95"/>
      <c r="L5939" s="95"/>
    </row>
    <row r="5940" spans="4:12">
      <c r="D5940" s="95"/>
      <c r="E5940" s="95"/>
      <c r="G5940" s="95"/>
      <c r="I5940" s="95"/>
      <c r="L5940" s="95"/>
    </row>
    <row r="5941" spans="4:12">
      <c r="D5941" s="95"/>
      <c r="E5941" s="95"/>
      <c r="G5941" s="95"/>
      <c r="I5941" s="95"/>
      <c r="L5941" s="95"/>
    </row>
    <row r="5942" spans="4:12">
      <c r="D5942" s="95"/>
      <c r="E5942" s="95"/>
      <c r="G5942" s="95"/>
      <c r="I5942" s="95"/>
      <c r="L5942" s="95"/>
    </row>
    <row r="5943" spans="4:12">
      <c r="D5943" s="95"/>
      <c r="E5943" s="95"/>
      <c r="G5943" s="95"/>
      <c r="I5943" s="95"/>
      <c r="L5943" s="95"/>
    </row>
    <row r="5944" spans="4:12">
      <c r="D5944" s="95"/>
      <c r="E5944" s="95"/>
      <c r="G5944" s="95"/>
      <c r="I5944" s="95"/>
      <c r="L5944" s="95"/>
    </row>
    <row r="5945" spans="4:12">
      <c r="D5945" s="95"/>
      <c r="E5945" s="95"/>
      <c r="G5945" s="95"/>
      <c r="I5945" s="95"/>
      <c r="L5945" s="95"/>
    </row>
    <row r="5946" spans="4:12">
      <c r="D5946" s="95"/>
      <c r="E5946" s="95"/>
      <c r="G5946" s="95"/>
      <c r="I5946" s="95"/>
      <c r="L5946" s="95"/>
    </row>
    <row r="5947" spans="4:12">
      <c r="D5947" s="95"/>
      <c r="E5947" s="95"/>
      <c r="G5947" s="95"/>
      <c r="I5947" s="95"/>
      <c r="L5947" s="95"/>
    </row>
    <row r="5948" spans="4:12">
      <c r="D5948" s="95"/>
      <c r="E5948" s="95"/>
      <c r="G5948" s="95"/>
      <c r="I5948" s="95"/>
      <c r="L5948" s="95"/>
    </row>
    <row r="5949" spans="4:12">
      <c r="D5949" s="95"/>
      <c r="E5949" s="95"/>
      <c r="G5949" s="95"/>
      <c r="I5949" s="95"/>
      <c r="L5949" s="95"/>
    </row>
    <row r="5950" spans="4:12">
      <c r="D5950" s="95"/>
      <c r="E5950" s="95"/>
      <c r="G5950" s="95"/>
      <c r="I5950" s="95"/>
      <c r="L5950" s="95"/>
    </row>
    <row r="5951" spans="4:12">
      <c r="D5951" s="95"/>
      <c r="E5951" s="95"/>
      <c r="G5951" s="95"/>
      <c r="I5951" s="95"/>
      <c r="L5951" s="95"/>
    </row>
    <row r="5952" spans="4:12">
      <c r="D5952" s="95"/>
      <c r="E5952" s="95"/>
      <c r="G5952" s="95"/>
      <c r="I5952" s="95"/>
      <c r="L5952" s="95"/>
    </row>
    <row r="5953" spans="4:12">
      <c r="D5953" s="95"/>
      <c r="E5953" s="95"/>
      <c r="G5953" s="95"/>
      <c r="I5953" s="95"/>
      <c r="L5953" s="95"/>
    </row>
    <row r="5954" spans="4:12">
      <c r="D5954" s="95"/>
      <c r="E5954" s="95"/>
      <c r="G5954" s="95"/>
      <c r="I5954" s="95"/>
      <c r="L5954" s="95"/>
    </row>
    <row r="5955" spans="4:12">
      <c r="D5955" s="95"/>
      <c r="E5955" s="95"/>
      <c r="G5955" s="95"/>
      <c r="I5955" s="95"/>
      <c r="L5955" s="95"/>
    </row>
    <row r="5956" spans="4:12">
      <c r="D5956" s="95"/>
      <c r="E5956" s="95"/>
      <c r="G5956" s="95"/>
      <c r="I5956" s="95"/>
      <c r="L5956" s="95"/>
    </row>
    <row r="5957" spans="4:12">
      <c r="D5957" s="95"/>
      <c r="E5957" s="95"/>
      <c r="G5957" s="95"/>
      <c r="I5957" s="95"/>
      <c r="L5957" s="95"/>
    </row>
    <row r="5958" spans="4:12">
      <c r="D5958" s="95"/>
      <c r="E5958" s="95"/>
      <c r="G5958" s="95"/>
      <c r="I5958" s="95"/>
      <c r="L5958" s="95"/>
    </row>
    <row r="5959" spans="4:12">
      <c r="D5959" s="95"/>
      <c r="E5959" s="95"/>
      <c r="G5959" s="95"/>
      <c r="I5959" s="95"/>
      <c r="L5959" s="95"/>
    </row>
    <row r="5960" spans="4:12">
      <c r="D5960" s="95"/>
      <c r="E5960" s="95"/>
      <c r="G5960" s="95"/>
      <c r="I5960" s="95"/>
      <c r="L5960" s="95"/>
    </row>
    <row r="5961" spans="4:12">
      <c r="D5961" s="95"/>
      <c r="E5961" s="95"/>
      <c r="G5961" s="95"/>
      <c r="I5961" s="95"/>
      <c r="L5961" s="95"/>
    </row>
    <row r="5962" spans="4:12">
      <c r="D5962" s="95"/>
      <c r="E5962" s="95"/>
      <c r="G5962" s="95"/>
      <c r="I5962" s="95"/>
      <c r="L5962" s="95"/>
    </row>
    <row r="5963" spans="4:12">
      <c r="D5963" s="95"/>
      <c r="E5963" s="95"/>
      <c r="G5963" s="95"/>
      <c r="I5963" s="95"/>
      <c r="L5963" s="95"/>
    </row>
    <row r="5964" spans="4:12">
      <c r="D5964" s="95"/>
      <c r="E5964" s="95"/>
      <c r="G5964" s="95"/>
      <c r="I5964" s="95"/>
      <c r="L5964" s="95"/>
    </row>
    <row r="5965" spans="4:12">
      <c r="D5965" s="95"/>
      <c r="E5965" s="95"/>
      <c r="G5965" s="95"/>
      <c r="I5965" s="95"/>
      <c r="L5965" s="95"/>
    </row>
    <row r="5966" spans="4:12">
      <c r="D5966" s="95"/>
      <c r="E5966" s="95"/>
      <c r="G5966" s="95"/>
      <c r="I5966" s="95"/>
      <c r="L5966" s="95"/>
    </row>
    <row r="5967" spans="4:12">
      <c r="D5967" s="95"/>
      <c r="E5967" s="95"/>
      <c r="G5967" s="95"/>
      <c r="I5967" s="95"/>
      <c r="L5967" s="95"/>
    </row>
    <row r="5968" spans="4:12">
      <c r="D5968" s="95"/>
      <c r="E5968" s="95"/>
      <c r="G5968" s="95"/>
      <c r="I5968" s="95"/>
      <c r="L5968" s="95"/>
    </row>
    <row r="5969" spans="4:12">
      <c r="D5969" s="95"/>
      <c r="E5969" s="95"/>
      <c r="G5969" s="95"/>
      <c r="I5969" s="95"/>
      <c r="L5969" s="95"/>
    </row>
    <row r="5970" spans="4:12">
      <c r="D5970" s="95"/>
      <c r="E5970" s="95"/>
      <c r="G5970" s="95"/>
      <c r="I5970" s="95"/>
      <c r="L5970" s="95"/>
    </row>
    <row r="5971" spans="4:12">
      <c r="D5971" s="95"/>
      <c r="E5971" s="95"/>
      <c r="G5971" s="95"/>
      <c r="I5971" s="95"/>
      <c r="L5971" s="95"/>
    </row>
    <row r="5972" spans="4:12">
      <c r="D5972" s="95"/>
      <c r="E5972" s="95"/>
      <c r="G5972" s="95"/>
      <c r="I5972" s="95"/>
      <c r="L5972" s="95"/>
    </row>
    <row r="5973" spans="4:12">
      <c r="D5973" s="95"/>
      <c r="E5973" s="95"/>
      <c r="G5973" s="95"/>
      <c r="I5973" s="95"/>
      <c r="L5973" s="95"/>
    </row>
    <row r="5974" spans="4:12">
      <c r="D5974" s="95"/>
      <c r="E5974" s="95"/>
      <c r="G5974" s="95"/>
      <c r="I5974" s="95"/>
      <c r="L5974" s="95"/>
    </row>
    <row r="5975" spans="4:12">
      <c r="D5975" s="95"/>
      <c r="E5975" s="95"/>
      <c r="G5975" s="95"/>
      <c r="I5975" s="95"/>
      <c r="L5975" s="95"/>
    </row>
    <row r="5976" spans="4:12">
      <c r="D5976" s="95"/>
      <c r="E5976" s="95"/>
      <c r="G5976" s="95"/>
      <c r="I5976" s="95"/>
      <c r="L5976" s="95"/>
    </row>
    <row r="5977" spans="4:12">
      <c r="D5977" s="95"/>
      <c r="E5977" s="95"/>
      <c r="G5977" s="95"/>
      <c r="I5977" s="95"/>
      <c r="L5977" s="95"/>
    </row>
    <row r="5978" spans="4:12">
      <c r="D5978" s="95"/>
      <c r="E5978" s="95"/>
      <c r="G5978" s="95"/>
      <c r="I5978" s="95"/>
      <c r="L5978" s="95"/>
    </row>
    <row r="5979" spans="4:12">
      <c r="D5979" s="95"/>
      <c r="E5979" s="95"/>
      <c r="G5979" s="95"/>
      <c r="I5979" s="95"/>
      <c r="L5979" s="95"/>
    </row>
    <row r="5980" spans="4:12">
      <c r="D5980" s="95"/>
      <c r="E5980" s="95"/>
      <c r="G5980" s="95"/>
      <c r="I5980" s="95"/>
      <c r="L5980" s="95"/>
    </row>
    <row r="5981" spans="4:12">
      <c r="D5981" s="95"/>
      <c r="E5981" s="95"/>
      <c r="G5981" s="95"/>
      <c r="I5981" s="95"/>
      <c r="L5981" s="95"/>
    </row>
    <row r="5982" spans="4:12">
      <c r="D5982" s="95"/>
      <c r="E5982" s="95"/>
      <c r="G5982" s="95"/>
      <c r="I5982" s="95"/>
      <c r="L5982" s="95"/>
    </row>
    <row r="5983" spans="4:12">
      <c r="D5983" s="95"/>
      <c r="E5983" s="95"/>
      <c r="G5983" s="95"/>
      <c r="I5983" s="95"/>
      <c r="L5983" s="95"/>
    </row>
    <row r="5984" spans="4:12">
      <c r="D5984" s="95"/>
      <c r="E5984" s="95"/>
      <c r="G5984" s="95"/>
      <c r="I5984" s="95"/>
      <c r="L5984" s="95"/>
    </row>
    <row r="5985" spans="4:12">
      <c r="D5985" s="95"/>
      <c r="E5985" s="95"/>
      <c r="G5985" s="95"/>
      <c r="I5985" s="95"/>
      <c r="L5985" s="95"/>
    </row>
    <row r="5986" spans="4:12">
      <c r="D5986" s="95"/>
      <c r="E5986" s="95"/>
      <c r="G5986" s="95"/>
      <c r="I5986" s="95"/>
      <c r="L5986" s="95"/>
    </row>
    <row r="5987" spans="4:12">
      <c r="D5987" s="95"/>
      <c r="E5987" s="95"/>
      <c r="G5987" s="95"/>
      <c r="I5987" s="95"/>
      <c r="L5987" s="95"/>
    </row>
    <row r="5988" spans="4:12">
      <c r="D5988" s="95"/>
      <c r="E5988" s="95"/>
      <c r="G5988" s="95"/>
      <c r="I5988" s="95"/>
      <c r="L5988" s="95"/>
    </row>
    <row r="5989" spans="4:12">
      <c r="D5989" s="95"/>
      <c r="E5989" s="95"/>
      <c r="G5989" s="95"/>
      <c r="I5989" s="95"/>
      <c r="L5989" s="95"/>
    </row>
    <row r="5990" spans="4:12">
      <c r="D5990" s="95"/>
      <c r="E5990" s="95"/>
      <c r="G5990" s="95"/>
      <c r="I5990" s="95"/>
      <c r="L5990" s="95"/>
    </row>
    <row r="5991" spans="4:12">
      <c r="D5991" s="95"/>
      <c r="E5991" s="95"/>
      <c r="G5991" s="95"/>
      <c r="I5991" s="95"/>
      <c r="L5991" s="95"/>
    </row>
    <row r="5992" spans="4:12">
      <c r="D5992" s="95"/>
      <c r="E5992" s="95"/>
      <c r="G5992" s="95"/>
      <c r="I5992" s="95"/>
      <c r="L5992" s="95"/>
    </row>
    <row r="5993" spans="4:12">
      <c r="D5993" s="95"/>
      <c r="E5993" s="95"/>
      <c r="G5993" s="95"/>
      <c r="I5993" s="95"/>
      <c r="L5993" s="95"/>
    </row>
    <row r="5994" spans="4:12">
      <c r="D5994" s="95"/>
      <c r="E5994" s="95"/>
      <c r="G5994" s="95"/>
      <c r="I5994" s="95"/>
      <c r="L5994" s="95"/>
    </row>
    <row r="5995" spans="4:12">
      <c r="D5995" s="95"/>
      <c r="E5995" s="95"/>
      <c r="G5995" s="95"/>
      <c r="I5995" s="95"/>
      <c r="L5995" s="95"/>
    </row>
    <row r="5996" spans="4:12">
      <c r="D5996" s="95"/>
      <c r="E5996" s="95"/>
      <c r="G5996" s="95"/>
      <c r="I5996" s="95"/>
      <c r="L5996" s="95"/>
    </row>
    <row r="5997" spans="4:12">
      <c r="D5997" s="95"/>
      <c r="E5997" s="95"/>
      <c r="G5997" s="95"/>
      <c r="I5997" s="95"/>
      <c r="L5997" s="95"/>
    </row>
    <row r="5998" spans="4:12">
      <c r="D5998" s="95"/>
      <c r="E5998" s="95"/>
      <c r="G5998" s="95"/>
      <c r="I5998" s="95"/>
      <c r="L5998" s="95"/>
    </row>
    <row r="5999" spans="4:12">
      <c r="D5999" s="95"/>
      <c r="E5999" s="95"/>
      <c r="G5999" s="95"/>
      <c r="I5999" s="95"/>
      <c r="L5999" s="95"/>
    </row>
    <row r="6000" spans="4:12">
      <c r="D6000" s="95"/>
      <c r="E6000" s="95"/>
      <c r="G6000" s="95"/>
      <c r="I6000" s="95"/>
      <c r="L6000" s="95"/>
    </row>
    <row r="6001" spans="4:12">
      <c r="D6001" s="95"/>
      <c r="E6001" s="95"/>
      <c r="G6001" s="95"/>
      <c r="I6001" s="95"/>
      <c r="L6001" s="95"/>
    </row>
    <row r="6002" spans="4:12">
      <c r="D6002" s="95"/>
      <c r="E6002" s="95"/>
      <c r="G6002" s="95"/>
      <c r="I6002" s="95"/>
      <c r="L6002" s="95"/>
    </row>
    <row r="6003" spans="4:12">
      <c r="D6003" s="95"/>
      <c r="E6003" s="95"/>
      <c r="G6003" s="95"/>
      <c r="I6003" s="95"/>
      <c r="L6003" s="95"/>
    </row>
    <row r="6004" spans="4:12">
      <c r="D6004" s="95"/>
      <c r="E6004" s="95"/>
      <c r="G6004" s="95"/>
      <c r="I6004" s="95"/>
      <c r="L6004" s="95"/>
    </row>
    <row r="6005" spans="4:12">
      <c r="D6005" s="95"/>
      <c r="E6005" s="95"/>
      <c r="G6005" s="95"/>
      <c r="I6005" s="95"/>
      <c r="L6005" s="95"/>
    </row>
    <row r="6006" spans="4:12">
      <c r="D6006" s="95"/>
      <c r="E6006" s="95"/>
      <c r="G6006" s="95"/>
      <c r="I6006" s="95"/>
      <c r="L6006" s="95"/>
    </row>
    <row r="6007" spans="4:12">
      <c r="D6007" s="95"/>
      <c r="E6007" s="95"/>
      <c r="G6007" s="95"/>
      <c r="I6007" s="95"/>
      <c r="L6007" s="95"/>
    </row>
    <row r="6008" spans="4:12">
      <c r="D6008" s="95"/>
      <c r="E6008" s="95"/>
      <c r="G6008" s="95"/>
      <c r="I6008" s="95"/>
      <c r="L6008" s="95"/>
    </row>
    <row r="6009" spans="4:12">
      <c r="D6009" s="95"/>
      <c r="E6009" s="95"/>
      <c r="G6009" s="95"/>
      <c r="I6009" s="95"/>
      <c r="L6009" s="95"/>
    </row>
    <row r="6010" spans="4:12">
      <c r="D6010" s="95"/>
      <c r="E6010" s="95"/>
      <c r="G6010" s="95"/>
      <c r="I6010" s="95"/>
      <c r="L6010" s="95"/>
    </row>
    <row r="6011" spans="4:12">
      <c r="D6011" s="95"/>
      <c r="E6011" s="95"/>
      <c r="G6011" s="95"/>
      <c r="I6011" s="95"/>
      <c r="L6011" s="95"/>
    </row>
    <row r="6012" spans="4:12">
      <c r="D6012" s="95"/>
      <c r="E6012" s="95"/>
      <c r="G6012" s="95"/>
      <c r="I6012" s="95"/>
      <c r="L6012" s="95"/>
    </row>
    <row r="6013" spans="4:12">
      <c r="D6013" s="95"/>
      <c r="E6013" s="95"/>
      <c r="G6013" s="95"/>
      <c r="I6013" s="95"/>
      <c r="L6013" s="95"/>
    </row>
    <row r="6014" spans="4:12">
      <c r="D6014" s="95"/>
      <c r="E6014" s="95"/>
      <c r="G6014" s="95"/>
      <c r="I6014" s="95"/>
      <c r="L6014" s="95"/>
    </row>
    <row r="6015" spans="4:12">
      <c r="D6015" s="95"/>
      <c r="E6015" s="95"/>
      <c r="G6015" s="95"/>
      <c r="I6015" s="95"/>
      <c r="L6015" s="95"/>
    </row>
    <row r="6016" spans="4:12">
      <c r="D6016" s="95"/>
      <c r="E6016" s="95"/>
      <c r="G6016" s="95"/>
      <c r="I6016" s="95"/>
      <c r="L6016" s="95"/>
    </row>
    <row r="6017" spans="4:12">
      <c r="D6017" s="95"/>
      <c r="E6017" s="95"/>
      <c r="G6017" s="95"/>
      <c r="I6017" s="95"/>
      <c r="L6017" s="95"/>
    </row>
    <row r="6018" spans="4:12">
      <c r="D6018" s="95"/>
      <c r="E6018" s="95"/>
      <c r="G6018" s="95"/>
      <c r="I6018" s="95"/>
      <c r="L6018" s="95"/>
    </row>
    <row r="6019" spans="4:12">
      <c r="D6019" s="95"/>
      <c r="E6019" s="95"/>
      <c r="G6019" s="95"/>
      <c r="I6019" s="95"/>
      <c r="L6019" s="95"/>
    </row>
    <row r="6020" spans="4:12">
      <c r="D6020" s="95"/>
      <c r="E6020" s="95"/>
      <c r="G6020" s="95"/>
      <c r="I6020" s="95"/>
      <c r="L6020" s="95"/>
    </row>
    <row r="6021" spans="4:12">
      <c r="D6021" s="95"/>
      <c r="E6021" s="95"/>
      <c r="G6021" s="95"/>
      <c r="I6021" s="95"/>
      <c r="L6021" s="95"/>
    </row>
    <row r="6022" spans="4:12">
      <c r="D6022" s="95"/>
      <c r="E6022" s="95"/>
      <c r="G6022" s="95"/>
      <c r="I6022" s="95"/>
      <c r="L6022" s="95"/>
    </row>
    <row r="6023" spans="4:12">
      <c r="D6023" s="95"/>
      <c r="E6023" s="95"/>
      <c r="G6023" s="95"/>
      <c r="I6023" s="95"/>
      <c r="L6023" s="95"/>
    </row>
    <row r="6024" spans="4:12">
      <c r="D6024" s="95"/>
      <c r="E6024" s="95"/>
      <c r="G6024" s="95"/>
      <c r="I6024" s="95"/>
      <c r="L6024" s="95"/>
    </row>
    <row r="6025" spans="4:12">
      <c r="D6025" s="95"/>
      <c r="E6025" s="95"/>
      <c r="G6025" s="95"/>
      <c r="I6025" s="95"/>
      <c r="L6025" s="95"/>
    </row>
    <row r="6026" spans="4:12">
      <c r="D6026" s="95"/>
      <c r="E6026" s="95"/>
      <c r="G6026" s="95"/>
      <c r="I6026" s="95"/>
      <c r="L6026" s="95"/>
    </row>
    <row r="6027" spans="4:12">
      <c r="D6027" s="95"/>
      <c r="E6027" s="95"/>
      <c r="G6027" s="95"/>
      <c r="I6027" s="95"/>
      <c r="L6027" s="95"/>
    </row>
    <row r="6028" spans="4:12">
      <c r="D6028" s="95"/>
      <c r="E6028" s="95"/>
      <c r="G6028" s="95"/>
      <c r="I6028" s="95"/>
      <c r="L6028" s="95"/>
    </row>
    <row r="6029" spans="4:12">
      <c r="D6029" s="95"/>
      <c r="E6029" s="95"/>
      <c r="G6029" s="95"/>
      <c r="I6029" s="95"/>
      <c r="L6029" s="95"/>
    </row>
    <row r="6030" spans="4:12">
      <c r="D6030" s="95"/>
      <c r="E6030" s="95"/>
      <c r="G6030" s="95"/>
      <c r="I6030" s="95"/>
      <c r="L6030" s="95"/>
    </row>
    <row r="6031" spans="4:12">
      <c r="D6031" s="95"/>
      <c r="E6031" s="95"/>
      <c r="G6031" s="95"/>
      <c r="I6031" s="95"/>
      <c r="L6031" s="95"/>
    </row>
    <row r="6032" spans="4:12">
      <c r="D6032" s="95"/>
      <c r="E6032" s="95"/>
      <c r="G6032" s="95"/>
      <c r="I6032" s="95"/>
      <c r="L6032" s="95"/>
    </row>
    <row r="6033" spans="4:12">
      <c r="D6033" s="95"/>
      <c r="E6033" s="95"/>
      <c r="G6033" s="95"/>
      <c r="I6033" s="95"/>
      <c r="L6033" s="95"/>
    </row>
    <row r="6034" spans="4:12">
      <c r="D6034" s="95"/>
      <c r="E6034" s="95"/>
      <c r="G6034" s="95"/>
      <c r="I6034" s="95"/>
      <c r="L6034" s="95"/>
    </row>
    <row r="6035" spans="4:12">
      <c r="D6035" s="95"/>
      <c r="E6035" s="95"/>
      <c r="G6035" s="95"/>
      <c r="I6035" s="95"/>
      <c r="L6035" s="95"/>
    </row>
    <row r="6036" spans="4:12">
      <c r="D6036" s="95"/>
      <c r="E6036" s="95"/>
      <c r="G6036" s="95"/>
      <c r="I6036" s="95"/>
      <c r="L6036" s="95"/>
    </row>
    <row r="6037" spans="4:12">
      <c r="D6037" s="95"/>
      <c r="E6037" s="95"/>
      <c r="G6037" s="95"/>
      <c r="I6037" s="95"/>
      <c r="L6037" s="95"/>
    </row>
    <row r="6038" spans="4:12">
      <c r="D6038" s="95"/>
      <c r="E6038" s="95"/>
      <c r="G6038" s="95"/>
      <c r="I6038" s="95"/>
      <c r="L6038" s="95"/>
    </row>
    <row r="6039" spans="4:12">
      <c r="D6039" s="95"/>
      <c r="E6039" s="95"/>
      <c r="G6039" s="95"/>
      <c r="I6039" s="95"/>
      <c r="L6039" s="95"/>
    </row>
    <row r="6040" spans="4:12">
      <c r="D6040" s="95"/>
      <c r="E6040" s="95"/>
      <c r="G6040" s="95"/>
      <c r="I6040" s="95"/>
      <c r="L6040" s="95"/>
    </row>
    <row r="6041" spans="4:12">
      <c r="D6041" s="95"/>
      <c r="E6041" s="95"/>
      <c r="G6041" s="95"/>
      <c r="I6041" s="95"/>
      <c r="L6041" s="95"/>
    </row>
    <row r="6042" spans="4:12">
      <c r="D6042" s="95"/>
      <c r="E6042" s="95"/>
      <c r="G6042" s="95"/>
      <c r="I6042" s="95"/>
      <c r="L6042" s="95"/>
    </row>
    <row r="6043" spans="4:12">
      <c r="D6043" s="95"/>
      <c r="E6043" s="95"/>
      <c r="G6043" s="95"/>
      <c r="I6043" s="95"/>
      <c r="L6043" s="95"/>
    </row>
    <row r="6044" spans="4:12">
      <c r="D6044" s="95"/>
      <c r="E6044" s="95"/>
      <c r="G6044" s="95"/>
      <c r="I6044" s="95"/>
      <c r="L6044" s="95"/>
    </row>
    <row r="6045" spans="4:12">
      <c r="D6045" s="95"/>
      <c r="E6045" s="95"/>
      <c r="G6045" s="95"/>
      <c r="I6045" s="95"/>
      <c r="L6045" s="95"/>
    </row>
    <row r="6046" spans="4:12">
      <c r="D6046" s="95"/>
      <c r="E6046" s="95"/>
      <c r="G6046" s="95"/>
      <c r="I6046" s="95"/>
      <c r="L6046" s="95"/>
    </row>
    <row r="6047" spans="4:12">
      <c r="D6047" s="95"/>
      <c r="E6047" s="95"/>
      <c r="G6047" s="95"/>
      <c r="I6047" s="95"/>
      <c r="L6047" s="95"/>
    </row>
    <row r="6048" spans="4:12">
      <c r="D6048" s="95"/>
      <c r="E6048" s="95"/>
      <c r="G6048" s="95"/>
      <c r="I6048" s="95"/>
      <c r="L6048" s="95"/>
    </row>
    <row r="6049" spans="4:12">
      <c r="D6049" s="95"/>
      <c r="E6049" s="95"/>
      <c r="G6049" s="95"/>
      <c r="I6049" s="95"/>
      <c r="L6049" s="95"/>
    </row>
    <row r="6050" spans="4:12">
      <c r="D6050" s="95"/>
      <c r="E6050" s="95"/>
      <c r="G6050" s="95"/>
      <c r="I6050" s="95"/>
      <c r="L6050" s="95"/>
    </row>
    <row r="6051" spans="4:12">
      <c r="D6051" s="95"/>
      <c r="E6051" s="95"/>
      <c r="G6051" s="95"/>
      <c r="I6051" s="95"/>
      <c r="L6051" s="95"/>
    </row>
    <row r="6052" spans="4:12">
      <c r="D6052" s="95"/>
      <c r="E6052" s="95"/>
      <c r="G6052" s="95"/>
      <c r="I6052" s="95"/>
      <c r="L6052" s="95"/>
    </row>
    <row r="6053" spans="4:12">
      <c r="D6053" s="95"/>
      <c r="E6053" s="95"/>
      <c r="G6053" s="95"/>
      <c r="I6053" s="95"/>
      <c r="L6053" s="95"/>
    </row>
    <row r="6054" spans="4:12">
      <c r="D6054" s="95"/>
      <c r="E6054" s="95"/>
      <c r="G6054" s="95"/>
      <c r="I6054" s="95"/>
      <c r="L6054" s="95"/>
    </row>
    <row r="6055" spans="4:12">
      <c r="D6055" s="95"/>
      <c r="E6055" s="95"/>
      <c r="G6055" s="95"/>
      <c r="I6055" s="95"/>
      <c r="L6055" s="95"/>
    </row>
    <row r="6056" spans="4:12">
      <c r="D6056" s="95"/>
      <c r="E6056" s="95"/>
      <c r="G6056" s="95"/>
      <c r="I6056" s="95"/>
      <c r="L6056" s="95"/>
    </row>
    <row r="6057" spans="4:12">
      <c r="D6057" s="95"/>
      <c r="E6057" s="95"/>
      <c r="G6057" s="95"/>
      <c r="I6057" s="95"/>
      <c r="L6057" s="95"/>
    </row>
    <row r="6058" spans="4:12">
      <c r="D6058" s="95"/>
      <c r="E6058" s="95"/>
      <c r="G6058" s="95"/>
      <c r="I6058" s="95"/>
      <c r="L6058" s="95"/>
    </row>
    <row r="6059" spans="4:12">
      <c r="D6059" s="95"/>
      <c r="E6059" s="95"/>
      <c r="G6059" s="95"/>
      <c r="I6059" s="95"/>
      <c r="L6059" s="95"/>
    </row>
    <row r="6060" spans="4:12">
      <c r="D6060" s="95"/>
      <c r="E6060" s="95"/>
      <c r="G6060" s="95"/>
      <c r="I6060" s="95"/>
      <c r="L6060" s="95"/>
    </row>
    <row r="6061" spans="4:12">
      <c r="D6061" s="95"/>
      <c r="E6061" s="95"/>
      <c r="G6061" s="95"/>
      <c r="I6061" s="95"/>
      <c r="L6061" s="95"/>
    </row>
    <row r="6062" spans="4:12">
      <c r="D6062" s="95"/>
      <c r="E6062" s="95"/>
      <c r="G6062" s="95"/>
      <c r="I6062" s="95"/>
      <c r="L6062" s="95"/>
    </row>
    <row r="6063" spans="4:12">
      <c r="D6063" s="95"/>
      <c r="E6063" s="95"/>
      <c r="G6063" s="95"/>
      <c r="I6063" s="95"/>
      <c r="L6063" s="95"/>
    </row>
    <row r="6064" spans="4:12">
      <c r="D6064" s="95"/>
      <c r="E6064" s="95"/>
      <c r="G6064" s="95"/>
      <c r="I6064" s="95"/>
      <c r="L6064" s="95"/>
    </row>
    <row r="6065" spans="4:12">
      <c r="D6065" s="95"/>
      <c r="E6065" s="95"/>
      <c r="G6065" s="95"/>
      <c r="I6065" s="95"/>
      <c r="L6065" s="95"/>
    </row>
    <row r="6066" spans="4:12">
      <c r="D6066" s="95"/>
      <c r="E6066" s="95"/>
      <c r="G6066" s="95"/>
      <c r="I6066" s="95"/>
      <c r="L6066" s="95"/>
    </row>
    <row r="6067" spans="4:12">
      <c r="D6067" s="95"/>
      <c r="E6067" s="95"/>
      <c r="G6067" s="95"/>
      <c r="I6067" s="95"/>
      <c r="L6067" s="95"/>
    </row>
    <row r="6068" spans="4:12">
      <c r="D6068" s="95"/>
      <c r="E6068" s="95"/>
      <c r="G6068" s="95"/>
      <c r="I6068" s="95"/>
      <c r="L6068" s="95"/>
    </row>
    <row r="6069" spans="4:12">
      <c r="D6069" s="95"/>
      <c r="E6069" s="95"/>
      <c r="G6069" s="95"/>
      <c r="I6069" s="95"/>
      <c r="L6069" s="95"/>
    </row>
    <row r="6070" spans="4:12">
      <c r="D6070" s="95"/>
      <c r="E6070" s="95"/>
      <c r="G6070" s="95"/>
      <c r="I6070" s="95"/>
      <c r="L6070" s="95"/>
    </row>
    <row r="6071" spans="4:12">
      <c r="D6071" s="95"/>
      <c r="E6071" s="95"/>
      <c r="G6071" s="95"/>
      <c r="I6071" s="95"/>
      <c r="L6071" s="95"/>
    </row>
    <row r="6072" spans="4:12">
      <c r="D6072" s="95"/>
      <c r="E6072" s="95"/>
      <c r="G6072" s="95"/>
      <c r="I6072" s="95"/>
      <c r="L6072" s="95"/>
    </row>
    <row r="6073" spans="4:12">
      <c r="D6073" s="95"/>
      <c r="E6073" s="95"/>
      <c r="G6073" s="95"/>
      <c r="I6073" s="95"/>
      <c r="L6073" s="95"/>
    </row>
    <row r="6074" spans="4:12">
      <c r="D6074" s="95"/>
      <c r="E6074" s="95"/>
      <c r="G6074" s="95"/>
      <c r="I6074" s="95"/>
      <c r="L6074" s="95"/>
    </row>
    <row r="6075" spans="4:12">
      <c r="D6075" s="95"/>
      <c r="E6075" s="95"/>
      <c r="G6075" s="95"/>
      <c r="I6075" s="95"/>
      <c r="L6075" s="95"/>
    </row>
    <row r="6076" spans="4:12">
      <c r="D6076" s="95"/>
      <c r="E6076" s="95"/>
      <c r="G6076" s="95"/>
      <c r="I6076" s="95"/>
      <c r="L6076" s="95"/>
    </row>
    <row r="6077" spans="4:12">
      <c r="D6077" s="95"/>
      <c r="E6077" s="95"/>
      <c r="G6077" s="95"/>
      <c r="I6077" s="95"/>
      <c r="L6077" s="95"/>
    </row>
    <row r="6078" spans="4:12">
      <c r="D6078" s="95"/>
      <c r="E6078" s="95"/>
      <c r="G6078" s="95"/>
      <c r="I6078" s="95"/>
      <c r="L6078" s="95"/>
    </row>
    <row r="6079" spans="4:12">
      <c r="D6079" s="95"/>
      <c r="E6079" s="95"/>
      <c r="G6079" s="95"/>
      <c r="I6079" s="95"/>
      <c r="L6079" s="95"/>
    </row>
    <row r="6080" spans="4:12">
      <c r="D6080" s="95"/>
      <c r="E6080" s="95"/>
      <c r="G6080" s="95"/>
      <c r="I6080" s="95"/>
      <c r="L6080" s="95"/>
    </row>
    <row r="6081" spans="4:12">
      <c r="D6081" s="95"/>
      <c r="E6081" s="95"/>
      <c r="G6081" s="95"/>
      <c r="I6081" s="95"/>
      <c r="L6081" s="95"/>
    </row>
    <row r="6082" spans="4:12">
      <c r="D6082" s="95"/>
      <c r="E6082" s="95"/>
      <c r="G6082" s="95"/>
      <c r="I6082" s="95"/>
      <c r="L6082" s="95"/>
    </row>
    <row r="6083" spans="4:12">
      <c r="D6083" s="95"/>
      <c r="E6083" s="95"/>
      <c r="G6083" s="95"/>
      <c r="I6083" s="95"/>
      <c r="L6083" s="95"/>
    </row>
    <row r="6084" spans="4:12">
      <c r="D6084" s="95"/>
      <c r="E6084" s="95"/>
      <c r="G6084" s="95"/>
      <c r="I6084" s="95"/>
      <c r="L6084" s="95"/>
    </row>
    <row r="6085" spans="4:12">
      <c r="D6085" s="95"/>
      <c r="E6085" s="95"/>
      <c r="G6085" s="95"/>
      <c r="I6085" s="95"/>
      <c r="L6085" s="95"/>
    </row>
    <row r="6086" spans="4:12">
      <c r="D6086" s="95"/>
      <c r="E6086" s="95"/>
      <c r="G6086" s="95"/>
      <c r="I6086" s="95"/>
      <c r="L6086" s="95"/>
    </row>
    <row r="6087" spans="4:12">
      <c r="D6087" s="95"/>
      <c r="E6087" s="95"/>
      <c r="G6087" s="95"/>
      <c r="I6087" s="95"/>
      <c r="L6087" s="95"/>
    </row>
    <row r="6088" spans="4:12">
      <c r="D6088" s="95"/>
      <c r="E6088" s="95"/>
      <c r="G6088" s="95"/>
      <c r="I6088" s="95"/>
      <c r="L6088" s="95"/>
    </row>
    <row r="6089" spans="4:12">
      <c r="D6089" s="95"/>
      <c r="E6089" s="95"/>
      <c r="G6089" s="95"/>
      <c r="I6089" s="95"/>
      <c r="L6089" s="95"/>
    </row>
    <row r="6090" spans="4:12">
      <c r="D6090" s="95"/>
      <c r="E6090" s="95"/>
      <c r="G6090" s="95"/>
      <c r="I6090" s="95"/>
      <c r="L6090" s="95"/>
    </row>
    <row r="6091" spans="4:12">
      <c r="D6091" s="95"/>
      <c r="E6091" s="95"/>
      <c r="G6091" s="95"/>
      <c r="I6091" s="95"/>
      <c r="L6091" s="95"/>
    </row>
    <row r="6092" spans="4:12">
      <c r="D6092" s="95"/>
      <c r="E6092" s="95"/>
      <c r="G6092" s="95"/>
      <c r="I6092" s="95"/>
      <c r="L6092" s="95"/>
    </row>
    <row r="6093" spans="4:12">
      <c r="D6093" s="95"/>
      <c r="E6093" s="95"/>
      <c r="G6093" s="95"/>
      <c r="I6093" s="95"/>
      <c r="L6093" s="95"/>
    </row>
    <row r="6094" spans="4:12">
      <c r="D6094" s="95"/>
      <c r="E6094" s="95"/>
      <c r="G6094" s="95"/>
      <c r="I6094" s="95"/>
      <c r="L6094" s="95"/>
    </row>
    <row r="6095" spans="4:12">
      <c r="D6095" s="95"/>
      <c r="E6095" s="95"/>
      <c r="G6095" s="95"/>
      <c r="I6095" s="95"/>
      <c r="L6095" s="95"/>
    </row>
    <row r="6096" spans="4:12">
      <c r="D6096" s="95"/>
      <c r="E6096" s="95"/>
      <c r="G6096" s="95"/>
      <c r="I6096" s="95"/>
      <c r="L6096" s="95"/>
    </row>
    <row r="6097" spans="4:12">
      <c r="D6097" s="95"/>
      <c r="E6097" s="95"/>
      <c r="G6097" s="95"/>
      <c r="I6097" s="95"/>
      <c r="L6097" s="95"/>
    </row>
    <row r="6098" spans="4:12">
      <c r="D6098" s="95"/>
      <c r="E6098" s="95"/>
      <c r="G6098" s="95"/>
      <c r="I6098" s="95"/>
      <c r="L6098" s="95"/>
    </row>
    <row r="6099" spans="4:12">
      <c r="D6099" s="95"/>
      <c r="E6099" s="95"/>
      <c r="G6099" s="95"/>
      <c r="I6099" s="95"/>
      <c r="L6099" s="95"/>
    </row>
    <row r="6100" spans="4:12">
      <c r="D6100" s="95"/>
      <c r="E6100" s="95"/>
      <c r="G6100" s="95"/>
      <c r="I6100" s="95"/>
      <c r="L6100" s="95"/>
    </row>
    <row r="6101" spans="4:12">
      <c r="D6101" s="95"/>
      <c r="E6101" s="95"/>
      <c r="G6101" s="95"/>
      <c r="I6101" s="95"/>
      <c r="L6101" s="95"/>
    </row>
    <row r="6102" spans="4:12">
      <c r="D6102" s="95"/>
      <c r="E6102" s="95"/>
      <c r="G6102" s="95"/>
      <c r="I6102" s="95"/>
      <c r="L6102" s="95"/>
    </row>
    <row r="6103" spans="4:12">
      <c r="D6103" s="95"/>
      <c r="E6103" s="95"/>
      <c r="G6103" s="95"/>
      <c r="I6103" s="95"/>
      <c r="L6103" s="95"/>
    </row>
    <row r="6104" spans="4:12">
      <c r="D6104" s="95"/>
      <c r="E6104" s="95"/>
      <c r="G6104" s="95"/>
      <c r="I6104" s="95"/>
      <c r="L6104" s="95"/>
    </row>
    <row r="6105" spans="4:12">
      <c r="D6105" s="95"/>
      <c r="E6105" s="95"/>
      <c r="G6105" s="95"/>
      <c r="I6105" s="95"/>
      <c r="L6105" s="95"/>
    </row>
    <row r="6106" spans="4:12">
      <c r="D6106" s="95"/>
      <c r="E6106" s="95"/>
      <c r="G6106" s="95"/>
      <c r="I6106" s="95"/>
      <c r="L6106" s="95"/>
    </row>
    <row r="6107" spans="4:12">
      <c r="D6107" s="95"/>
      <c r="E6107" s="95"/>
      <c r="G6107" s="95"/>
      <c r="I6107" s="95"/>
      <c r="L6107" s="95"/>
    </row>
    <row r="6108" spans="4:12">
      <c r="D6108" s="95"/>
      <c r="E6108" s="95"/>
      <c r="G6108" s="95"/>
      <c r="I6108" s="95"/>
      <c r="L6108" s="95"/>
    </row>
    <row r="6109" spans="4:12">
      <c r="D6109" s="95"/>
      <c r="E6109" s="95"/>
      <c r="G6109" s="95"/>
      <c r="I6109" s="95"/>
      <c r="L6109" s="95"/>
    </row>
    <row r="6110" spans="4:12">
      <c r="D6110" s="95"/>
      <c r="E6110" s="95"/>
      <c r="G6110" s="95"/>
      <c r="I6110" s="95"/>
      <c r="L6110" s="95"/>
    </row>
    <row r="6111" spans="4:12">
      <c r="D6111" s="95"/>
      <c r="E6111" s="95"/>
      <c r="G6111" s="95"/>
      <c r="I6111" s="95"/>
      <c r="L6111" s="95"/>
    </row>
    <row r="6112" spans="4:12">
      <c r="D6112" s="95"/>
      <c r="E6112" s="95"/>
      <c r="G6112" s="95"/>
      <c r="I6112" s="95"/>
      <c r="L6112" s="95"/>
    </row>
    <row r="6113" spans="4:12">
      <c r="D6113" s="95"/>
      <c r="E6113" s="95"/>
      <c r="G6113" s="95"/>
      <c r="I6113" s="95"/>
      <c r="L6113" s="95"/>
    </row>
    <row r="6114" spans="4:12">
      <c r="D6114" s="95"/>
      <c r="E6114" s="95"/>
      <c r="G6114" s="95"/>
      <c r="I6114" s="95"/>
      <c r="L6114" s="95"/>
    </row>
    <row r="6115" spans="4:12">
      <c r="D6115" s="95"/>
      <c r="E6115" s="95"/>
      <c r="G6115" s="95"/>
      <c r="I6115" s="95"/>
      <c r="L6115" s="95"/>
    </row>
    <row r="6116" spans="4:12">
      <c r="D6116" s="95"/>
      <c r="E6116" s="95"/>
      <c r="G6116" s="95"/>
      <c r="I6116" s="95"/>
      <c r="L6116" s="95"/>
    </row>
    <row r="6117" spans="4:12">
      <c r="D6117" s="95"/>
      <c r="E6117" s="95"/>
      <c r="G6117" s="95"/>
      <c r="I6117" s="95"/>
      <c r="L6117" s="95"/>
    </row>
    <row r="6118" spans="4:12">
      <c r="D6118" s="95"/>
      <c r="E6118" s="95"/>
      <c r="G6118" s="95"/>
      <c r="I6118" s="95"/>
      <c r="L6118" s="95"/>
    </row>
    <row r="6119" spans="4:12">
      <c r="D6119" s="95"/>
      <c r="E6119" s="95"/>
      <c r="G6119" s="95"/>
      <c r="I6119" s="95"/>
      <c r="L6119" s="95"/>
    </row>
    <row r="6120" spans="4:12">
      <c r="D6120" s="95"/>
      <c r="E6120" s="95"/>
      <c r="G6120" s="95"/>
      <c r="I6120" s="95"/>
      <c r="L6120" s="95"/>
    </row>
    <row r="6121" spans="4:12">
      <c r="D6121" s="95"/>
      <c r="E6121" s="95"/>
      <c r="G6121" s="95"/>
      <c r="I6121" s="95"/>
      <c r="L6121" s="95"/>
    </row>
    <row r="6122" spans="4:12">
      <c r="D6122" s="95"/>
      <c r="E6122" s="95"/>
      <c r="G6122" s="95"/>
      <c r="I6122" s="95"/>
      <c r="L6122" s="95"/>
    </row>
    <row r="6123" spans="4:12">
      <c r="D6123" s="95"/>
      <c r="E6123" s="95"/>
      <c r="G6123" s="95"/>
      <c r="I6123" s="95"/>
      <c r="L6123" s="95"/>
    </row>
    <row r="6124" spans="4:12">
      <c r="D6124" s="95"/>
      <c r="E6124" s="95"/>
      <c r="G6124" s="95"/>
      <c r="I6124" s="95"/>
      <c r="L6124" s="95"/>
    </row>
    <row r="6125" spans="4:12">
      <c r="D6125" s="95"/>
      <c r="E6125" s="95"/>
      <c r="G6125" s="95"/>
      <c r="I6125" s="95"/>
      <c r="L6125" s="95"/>
    </row>
    <row r="6126" spans="4:12">
      <c r="D6126" s="95"/>
      <c r="E6126" s="95"/>
      <c r="G6126" s="95"/>
      <c r="I6126" s="95"/>
      <c r="L6126" s="95"/>
    </row>
    <row r="6127" spans="4:12">
      <c r="D6127" s="95"/>
      <c r="E6127" s="95"/>
      <c r="G6127" s="95"/>
      <c r="I6127" s="95"/>
      <c r="L6127" s="95"/>
    </row>
    <row r="6128" spans="4:12">
      <c r="D6128" s="95"/>
      <c r="E6128" s="95"/>
      <c r="G6128" s="95"/>
      <c r="I6128" s="95"/>
      <c r="L6128" s="95"/>
    </row>
    <row r="6129" spans="4:12">
      <c r="D6129" s="95"/>
      <c r="E6129" s="95"/>
      <c r="G6129" s="95"/>
      <c r="I6129" s="95"/>
      <c r="L6129" s="95"/>
    </row>
    <row r="6130" spans="4:12">
      <c r="D6130" s="95"/>
      <c r="E6130" s="95"/>
      <c r="G6130" s="95"/>
      <c r="I6130" s="95"/>
      <c r="L6130" s="95"/>
    </row>
    <row r="6131" spans="4:12">
      <c r="D6131" s="95"/>
      <c r="E6131" s="95"/>
      <c r="G6131" s="95"/>
      <c r="I6131" s="95"/>
      <c r="L6131" s="95"/>
    </row>
    <row r="6132" spans="4:12">
      <c r="D6132" s="95"/>
      <c r="E6132" s="95"/>
      <c r="G6132" s="95"/>
      <c r="I6132" s="95"/>
      <c r="L6132" s="95"/>
    </row>
    <row r="6133" spans="4:12">
      <c r="D6133" s="95"/>
      <c r="E6133" s="95"/>
      <c r="G6133" s="95"/>
      <c r="I6133" s="95"/>
      <c r="L6133" s="95"/>
    </row>
    <row r="6134" spans="4:12">
      <c r="D6134" s="95"/>
      <c r="E6134" s="95"/>
      <c r="G6134" s="95"/>
      <c r="I6134" s="95"/>
      <c r="L6134" s="95"/>
    </row>
    <row r="6135" spans="4:12">
      <c r="D6135" s="95"/>
      <c r="E6135" s="95"/>
      <c r="G6135" s="95"/>
      <c r="I6135" s="95"/>
      <c r="L6135" s="95"/>
    </row>
    <row r="6136" spans="4:12">
      <c r="D6136" s="95"/>
      <c r="E6136" s="95"/>
      <c r="G6136" s="95"/>
      <c r="I6136" s="95"/>
      <c r="L6136" s="95"/>
    </row>
    <row r="6137" spans="4:12">
      <c r="D6137" s="95"/>
      <c r="E6137" s="95"/>
      <c r="G6137" s="95"/>
      <c r="I6137" s="95"/>
      <c r="L6137" s="95"/>
    </row>
    <row r="6138" spans="4:12">
      <c r="D6138" s="95"/>
      <c r="E6138" s="95"/>
      <c r="G6138" s="95"/>
      <c r="I6138" s="95"/>
      <c r="L6138" s="95"/>
    </row>
    <row r="6139" spans="4:12">
      <c r="D6139" s="95"/>
      <c r="E6139" s="95"/>
      <c r="G6139" s="95"/>
      <c r="I6139" s="95"/>
      <c r="L6139" s="95"/>
    </row>
    <row r="6140" spans="4:12">
      <c r="D6140" s="95"/>
      <c r="E6140" s="95"/>
      <c r="G6140" s="95"/>
      <c r="I6140" s="95"/>
      <c r="L6140" s="95"/>
    </row>
    <row r="6141" spans="4:12">
      <c r="D6141" s="95"/>
      <c r="E6141" s="95"/>
      <c r="G6141" s="95"/>
      <c r="I6141" s="95"/>
      <c r="L6141" s="95"/>
    </row>
    <row r="6142" spans="4:12">
      <c r="D6142" s="95"/>
      <c r="E6142" s="95"/>
      <c r="G6142" s="95"/>
      <c r="I6142" s="95"/>
      <c r="L6142" s="95"/>
    </row>
    <row r="6143" spans="4:12">
      <c r="D6143" s="95"/>
      <c r="E6143" s="95"/>
      <c r="G6143" s="95"/>
      <c r="I6143" s="95"/>
      <c r="L6143" s="95"/>
    </row>
    <row r="6144" spans="4:12">
      <c r="D6144" s="95"/>
      <c r="E6144" s="95"/>
      <c r="G6144" s="95"/>
      <c r="I6144" s="95"/>
      <c r="L6144" s="95"/>
    </row>
    <row r="6145" spans="4:12">
      <c r="D6145" s="95"/>
      <c r="E6145" s="95"/>
      <c r="G6145" s="95"/>
      <c r="I6145" s="95"/>
      <c r="L6145" s="95"/>
    </row>
    <row r="6146" spans="4:12">
      <c r="D6146" s="95"/>
      <c r="E6146" s="95"/>
      <c r="G6146" s="95"/>
      <c r="I6146" s="95"/>
      <c r="L6146" s="95"/>
    </row>
    <row r="6147" spans="4:12">
      <c r="D6147" s="95"/>
      <c r="E6147" s="95"/>
      <c r="G6147" s="95"/>
      <c r="I6147" s="95"/>
      <c r="L6147" s="95"/>
    </row>
    <row r="6148" spans="4:12">
      <c r="D6148" s="95"/>
      <c r="E6148" s="95"/>
      <c r="G6148" s="95"/>
      <c r="I6148" s="95"/>
      <c r="L6148" s="95"/>
    </row>
    <row r="6149" spans="4:12">
      <c r="D6149" s="95"/>
      <c r="E6149" s="95"/>
      <c r="G6149" s="95"/>
      <c r="I6149" s="95"/>
      <c r="L6149" s="95"/>
    </row>
    <row r="6150" spans="4:12">
      <c r="D6150" s="95"/>
      <c r="E6150" s="95"/>
      <c r="G6150" s="95"/>
      <c r="I6150" s="95"/>
      <c r="L6150" s="95"/>
    </row>
    <row r="6151" spans="4:12">
      <c r="D6151" s="95"/>
      <c r="E6151" s="95"/>
      <c r="G6151" s="95"/>
      <c r="I6151" s="95"/>
      <c r="L6151" s="95"/>
    </row>
    <row r="6152" spans="4:12">
      <c r="D6152" s="95"/>
      <c r="E6152" s="95"/>
      <c r="G6152" s="95"/>
      <c r="I6152" s="95"/>
      <c r="L6152" s="95"/>
    </row>
    <row r="6153" spans="4:12">
      <c r="D6153" s="95"/>
      <c r="E6153" s="95"/>
      <c r="G6153" s="95"/>
      <c r="I6153" s="95"/>
      <c r="L6153" s="95"/>
    </row>
    <row r="6154" spans="4:12">
      <c r="D6154" s="95"/>
      <c r="E6154" s="95"/>
      <c r="G6154" s="95"/>
      <c r="I6154" s="95"/>
      <c r="L6154" s="95"/>
    </row>
    <row r="6155" spans="4:12">
      <c r="D6155" s="95"/>
      <c r="E6155" s="95"/>
      <c r="G6155" s="95"/>
      <c r="I6155" s="95"/>
      <c r="L6155" s="95"/>
    </row>
    <row r="6156" spans="4:12">
      <c r="D6156" s="95"/>
      <c r="E6156" s="95"/>
      <c r="G6156" s="95"/>
      <c r="I6156" s="95"/>
      <c r="L6156" s="95"/>
    </row>
    <row r="6157" spans="4:12">
      <c r="D6157" s="95"/>
      <c r="E6157" s="95"/>
      <c r="G6157" s="95"/>
      <c r="I6157" s="95"/>
      <c r="L6157" s="95"/>
    </row>
    <row r="6158" spans="4:12">
      <c r="D6158" s="95"/>
      <c r="E6158" s="95"/>
      <c r="G6158" s="95"/>
      <c r="I6158" s="95"/>
      <c r="L6158" s="95"/>
    </row>
    <row r="6159" spans="4:12">
      <c r="D6159" s="95"/>
      <c r="E6159" s="95"/>
      <c r="G6159" s="95"/>
      <c r="I6159" s="95"/>
      <c r="L6159" s="95"/>
    </row>
    <row r="6160" spans="4:12">
      <c r="D6160" s="95"/>
      <c r="E6160" s="95"/>
      <c r="G6160" s="95"/>
      <c r="I6160" s="95"/>
      <c r="L6160" s="95"/>
    </row>
    <row r="6161" spans="4:12">
      <c r="D6161" s="95"/>
      <c r="E6161" s="95"/>
      <c r="G6161" s="95"/>
      <c r="I6161" s="95"/>
      <c r="L6161" s="95"/>
    </row>
    <row r="6162" spans="4:12">
      <c r="D6162" s="95"/>
      <c r="E6162" s="95"/>
      <c r="G6162" s="95"/>
      <c r="I6162" s="95"/>
      <c r="L6162" s="95"/>
    </row>
    <row r="6163" spans="4:12">
      <c r="D6163" s="95"/>
      <c r="E6163" s="95"/>
      <c r="G6163" s="95"/>
      <c r="I6163" s="95"/>
      <c r="L6163" s="95"/>
    </row>
    <row r="6164" spans="4:12">
      <c r="D6164" s="95"/>
      <c r="E6164" s="95"/>
      <c r="G6164" s="95"/>
      <c r="I6164" s="95"/>
      <c r="L6164" s="95"/>
    </row>
    <row r="6165" spans="4:12">
      <c r="D6165" s="95"/>
      <c r="E6165" s="95"/>
      <c r="G6165" s="95"/>
      <c r="I6165" s="95"/>
      <c r="L6165" s="95"/>
    </row>
    <row r="6166" spans="4:12">
      <c r="D6166" s="95"/>
      <c r="E6166" s="95"/>
      <c r="G6166" s="95"/>
      <c r="I6166" s="95"/>
      <c r="L6166" s="95"/>
    </row>
    <row r="6167" spans="4:12">
      <c r="D6167" s="95"/>
      <c r="E6167" s="95"/>
      <c r="G6167" s="95"/>
      <c r="I6167" s="95"/>
      <c r="L6167" s="95"/>
    </row>
    <row r="6168" spans="4:12">
      <c r="D6168" s="95"/>
      <c r="E6168" s="95"/>
      <c r="G6168" s="95"/>
      <c r="I6168" s="95"/>
      <c r="L6168" s="95"/>
    </row>
    <row r="6169" spans="4:12">
      <c r="D6169" s="95"/>
      <c r="E6169" s="95"/>
      <c r="G6169" s="95"/>
      <c r="I6169" s="95"/>
      <c r="L6169" s="95"/>
    </row>
    <row r="6170" spans="4:12">
      <c r="D6170" s="95"/>
      <c r="E6170" s="95"/>
      <c r="G6170" s="95"/>
      <c r="I6170" s="95"/>
      <c r="L6170" s="95"/>
    </row>
    <row r="6171" spans="4:12">
      <c r="D6171" s="95"/>
      <c r="E6171" s="95"/>
      <c r="G6171" s="95"/>
      <c r="I6171" s="95"/>
      <c r="L6171" s="95"/>
    </row>
    <row r="6172" spans="4:12">
      <c r="D6172" s="95"/>
      <c r="E6172" s="95"/>
      <c r="G6172" s="95"/>
      <c r="I6172" s="95"/>
      <c r="L6172" s="95"/>
    </row>
    <row r="6173" spans="4:12">
      <c r="D6173" s="95"/>
      <c r="E6173" s="95"/>
      <c r="G6173" s="95"/>
      <c r="I6173" s="95"/>
      <c r="L6173" s="95"/>
    </row>
    <row r="6174" spans="4:12">
      <c r="D6174" s="95"/>
      <c r="E6174" s="95"/>
      <c r="G6174" s="95"/>
      <c r="I6174" s="95"/>
      <c r="L6174" s="95"/>
    </row>
    <row r="6175" spans="4:12">
      <c r="D6175" s="95"/>
      <c r="E6175" s="95"/>
      <c r="G6175" s="95"/>
      <c r="I6175" s="95"/>
      <c r="L6175" s="95"/>
    </row>
    <row r="6176" spans="4:12">
      <c r="D6176" s="95"/>
      <c r="E6176" s="95"/>
      <c r="G6176" s="95"/>
      <c r="I6176" s="95"/>
      <c r="L6176" s="95"/>
    </row>
    <row r="6177" spans="4:12">
      <c r="D6177" s="95"/>
      <c r="E6177" s="95"/>
      <c r="G6177" s="95"/>
      <c r="I6177" s="95"/>
      <c r="L6177" s="95"/>
    </row>
    <row r="6178" spans="4:12">
      <c r="D6178" s="95"/>
      <c r="E6178" s="95"/>
      <c r="G6178" s="95"/>
      <c r="I6178" s="95"/>
      <c r="L6178" s="95"/>
    </row>
    <row r="6179" spans="4:12">
      <c r="D6179" s="95"/>
      <c r="E6179" s="95"/>
      <c r="G6179" s="95"/>
      <c r="I6179" s="95"/>
      <c r="L6179" s="95"/>
    </row>
    <row r="6180" spans="4:12">
      <c r="D6180" s="95"/>
      <c r="E6180" s="95"/>
      <c r="G6180" s="95"/>
      <c r="I6180" s="95"/>
      <c r="L6180" s="95"/>
    </row>
    <row r="6181" spans="4:12">
      <c r="D6181" s="95"/>
      <c r="E6181" s="95"/>
      <c r="G6181" s="95"/>
      <c r="I6181" s="95"/>
      <c r="L6181" s="95"/>
    </row>
    <row r="6182" spans="4:12">
      <c r="D6182" s="95"/>
      <c r="E6182" s="95"/>
      <c r="G6182" s="95"/>
      <c r="I6182" s="95"/>
      <c r="L6182" s="95"/>
    </row>
    <row r="6183" spans="4:12">
      <c r="D6183" s="95"/>
      <c r="E6183" s="95"/>
      <c r="G6183" s="95"/>
      <c r="I6183" s="95"/>
      <c r="L6183" s="95"/>
    </row>
    <row r="6184" spans="4:12">
      <c r="D6184" s="95"/>
      <c r="E6184" s="95"/>
      <c r="G6184" s="95"/>
      <c r="I6184" s="95"/>
      <c r="L6184" s="95"/>
    </row>
    <row r="6185" spans="4:12">
      <c r="D6185" s="95"/>
      <c r="E6185" s="95"/>
      <c r="G6185" s="95"/>
      <c r="I6185" s="95"/>
      <c r="L6185" s="95"/>
    </row>
    <row r="6186" spans="4:12">
      <c r="D6186" s="95"/>
      <c r="E6186" s="95"/>
      <c r="G6186" s="95"/>
      <c r="I6186" s="95"/>
      <c r="L6186" s="95"/>
    </row>
    <row r="6187" spans="4:12">
      <c r="D6187" s="95"/>
      <c r="E6187" s="95"/>
      <c r="G6187" s="95"/>
      <c r="I6187" s="95"/>
      <c r="L6187" s="95"/>
    </row>
    <row r="6188" spans="4:12">
      <c r="D6188" s="95"/>
      <c r="E6188" s="95"/>
      <c r="G6188" s="95"/>
      <c r="I6188" s="95"/>
      <c r="L6188" s="95"/>
    </row>
    <row r="6189" spans="4:12">
      <c r="D6189" s="95"/>
      <c r="E6189" s="95"/>
      <c r="G6189" s="95"/>
      <c r="I6189" s="95"/>
      <c r="L6189" s="95"/>
    </row>
    <row r="6190" spans="4:12">
      <c r="D6190" s="95"/>
      <c r="E6190" s="95"/>
      <c r="G6190" s="95"/>
      <c r="I6190" s="95"/>
      <c r="L6190" s="95"/>
    </row>
    <row r="6191" spans="4:12">
      <c r="D6191" s="95"/>
      <c r="E6191" s="95"/>
      <c r="G6191" s="95"/>
      <c r="I6191" s="95"/>
      <c r="L6191" s="95"/>
    </row>
    <row r="6192" spans="4:12">
      <c r="D6192" s="95"/>
      <c r="E6192" s="95"/>
      <c r="G6192" s="95"/>
      <c r="I6192" s="95"/>
      <c r="L6192" s="95"/>
    </row>
    <row r="6193" spans="4:12">
      <c r="D6193" s="95"/>
      <c r="E6193" s="95"/>
      <c r="G6193" s="95"/>
      <c r="I6193" s="95"/>
      <c r="L6193" s="95"/>
    </row>
    <row r="6194" spans="4:12">
      <c r="D6194" s="95"/>
      <c r="E6194" s="95"/>
      <c r="G6194" s="95"/>
      <c r="I6194" s="95"/>
      <c r="L6194" s="95"/>
    </row>
    <row r="6195" spans="4:12">
      <c r="D6195" s="95"/>
      <c r="E6195" s="95"/>
      <c r="G6195" s="95"/>
      <c r="I6195" s="95"/>
      <c r="L6195" s="95"/>
    </row>
    <row r="6196" spans="4:12">
      <c r="D6196" s="95"/>
      <c r="E6196" s="95"/>
      <c r="G6196" s="95"/>
      <c r="I6196" s="95"/>
      <c r="L6196" s="95"/>
    </row>
    <row r="6197" spans="4:12">
      <c r="D6197" s="95"/>
      <c r="E6197" s="95"/>
      <c r="G6197" s="95"/>
      <c r="I6197" s="95"/>
      <c r="L6197" s="95"/>
    </row>
    <row r="6198" spans="4:12">
      <c r="D6198" s="95"/>
      <c r="E6198" s="95"/>
      <c r="G6198" s="95"/>
      <c r="I6198" s="95"/>
      <c r="L6198" s="95"/>
    </row>
    <row r="6199" spans="4:12">
      <c r="D6199" s="95"/>
      <c r="E6199" s="95"/>
      <c r="G6199" s="95"/>
      <c r="I6199" s="95"/>
      <c r="L6199" s="95"/>
    </row>
    <row r="6200" spans="4:12">
      <c r="D6200" s="95"/>
      <c r="E6200" s="95"/>
      <c r="G6200" s="95"/>
      <c r="I6200" s="95"/>
      <c r="L6200" s="95"/>
    </row>
    <row r="6201" spans="4:12">
      <c r="D6201" s="95"/>
      <c r="E6201" s="95"/>
      <c r="G6201" s="95"/>
      <c r="I6201" s="95"/>
      <c r="L6201" s="95"/>
    </row>
    <row r="6202" spans="4:12">
      <c r="D6202" s="95"/>
      <c r="E6202" s="95"/>
      <c r="G6202" s="95"/>
      <c r="I6202" s="95"/>
      <c r="L6202" s="95"/>
    </row>
    <row r="6203" spans="4:12">
      <c r="D6203" s="95"/>
      <c r="E6203" s="95"/>
      <c r="G6203" s="95"/>
      <c r="I6203" s="95"/>
      <c r="L6203" s="95"/>
    </row>
    <row r="6204" spans="4:12">
      <c r="D6204" s="95"/>
      <c r="E6204" s="95"/>
      <c r="G6204" s="95"/>
      <c r="I6204" s="95"/>
      <c r="L6204" s="95"/>
    </row>
    <row r="6205" spans="4:12">
      <c r="D6205" s="95"/>
      <c r="E6205" s="95"/>
      <c r="G6205" s="95"/>
      <c r="I6205" s="95"/>
      <c r="L6205" s="95"/>
    </row>
    <row r="6206" spans="4:12">
      <c r="D6206" s="95"/>
      <c r="E6206" s="95"/>
      <c r="G6206" s="95"/>
      <c r="I6206" s="95"/>
      <c r="L6206" s="95"/>
    </row>
    <row r="6207" spans="4:12">
      <c r="D6207" s="95"/>
      <c r="E6207" s="95"/>
      <c r="G6207" s="95"/>
      <c r="I6207" s="95"/>
      <c r="L6207" s="95"/>
    </row>
    <row r="6208" spans="4:12">
      <c r="D6208" s="95"/>
      <c r="E6208" s="95"/>
      <c r="G6208" s="95"/>
      <c r="I6208" s="95"/>
      <c r="L6208" s="95"/>
    </row>
    <row r="6209" spans="4:12">
      <c r="D6209" s="95"/>
      <c r="E6209" s="95"/>
      <c r="G6209" s="95"/>
      <c r="I6209" s="95"/>
      <c r="L6209" s="95"/>
    </row>
    <row r="6210" spans="4:12">
      <c r="D6210" s="95"/>
      <c r="E6210" s="95"/>
      <c r="G6210" s="95"/>
      <c r="I6210" s="95"/>
      <c r="L6210" s="95"/>
    </row>
    <row r="6211" spans="4:12">
      <c r="D6211" s="95"/>
      <c r="E6211" s="95"/>
      <c r="G6211" s="95"/>
      <c r="I6211" s="95"/>
      <c r="L6211" s="95"/>
    </row>
    <row r="6212" spans="4:12">
      <c r="D6212" s="95"/>
      <c r="E6212" s="95"/>
      <c r="G6212" s="95"/>
      <c r="I6212" s="95"/>
      <c r="L6212" s="95"/>
    </row>
    <row r="6213" spans="4:12">
      <c r="D6213" s="95"/>
      <c r="E6213" s="95"/>
      <c r="G6213" s="95"/>
      <c r="I6213" s="95"/>
      <c r="L6213" s="95"/>
    </row>
    <row r="6214" spans="4:12">
      <c r="D6214" s="95"/>
      <c r="E6214" s="95"/>
      <c r="G6214" s="95"/>
      <c r="I6214" s="95"/>
      <c r="L6214" s="95"/>
    </row>
    <row r="6215" spans="4:12">
      <c r="D6215" s="95"/>
      <c r="E6215" s="95"/>
      <c r="G6215" s="95"/>
      <c r="I6215" s="95"/>
      <c r="L6215" s="95"/>
    </row>
    <row r="6216" spans="4:12">
      <c r="D6216" s="95"/>
      <c r="E6216" s="95"/>
      <c r="G6216" s="95"/>
      <c r="I6216" s="95"/>
      <c r="L6216" s="95"/>
    </row>
    <row r="6217" spans="4:12">
      <c r="D6217" s="95"/>
      <c r="E6217" s="95"/>
      <c r="G6217" s="95"/>
      <c r="I6217" s="95"/>
      <c r="L6217" s="95"/>
    </row>
    <row r="6218" spans="4:12">
      <c r="D6218" s="95"/>
      <c r="E6218" s="95"/>
      <c r="G6218" s="95"/>
      <c r="I6218" s="95"/>
      <c r="L6218" s="95"/>
    </row>
    <row r="6219" spans="4:12">
      <c r="D6219" s="95"/>
      <c r="E6219" s="95"/>
      <c r="G6219" s="95"/>
      <c r="I6219" s="95"/>
      <c r="L6219" s="95"/>
    </row>
    <row r="6220" spans="4:12">
      <c r="D6220" s="95"/>
      <c r="E6220" s="95"/>
      <c r="G6220" s="95"/>
      <c r="I6220" s="95"/>
      <c r="L6220" s="95"/>
    </row>
    <row r="6221" spans="4:12">
      <c r="D6221" s="95"/>
      <c r="E6221" s="95"/>
      <c r="G6221" s="95"/>
      <c r="I6221" s="95"/>
      <c r="L6221" s="95"/>
    </row>
    <row r="6222" spans="4:12">
      <c r="D6222" s="95"/>
      <c r="E6222" s="95"/>
      <c r="G6222" s="95"/>
      <c r="I6222" s="95"/>
      <c r="L6222" s="95"/>
    </row>
    <row r="6223" spans="4:12">
      <c r="D6223" s="95"/>
      <c r="E6223" s="95"/>
      <c r="G6223" s="95"/>
      <c r="I6223" s="95"/>
      <c r="L6223" s="95"/>
    </row>
    <row r="6224" spans="4:12">
      <c r="D6224" s="95"/>
      <c r="E6224" s="95"/>
      <c r="G6224" s="95"/>
      <c r="I6224" s="95"/>
      <c r="L6224" s="95"/>
    </row>
    <row r="6225" spans="4:12">
      <c r="D6225" s="95"/>
      <c r="E6225" s="95"/>
      <c r="G6225" s="95"/>
      <c r="I6225" s="95"/>
      <c r="L6225" s="95"/>
    </row>
    <row r="6226" spans="4:12">
      <c r="D6226" s="95"/>
      <c r="E6226" s="95"/>
      <c r="G6226" s="95"/>
      <c r="I6226" s="95"/>
      <c r="L6226" s="95"/>
    </row>
    <row r="6227" spans="4:12">
      <c r="D6227" s="95"/>
      <c r="E6227" s="95"/>
      <c r="G6227" s="95"/>
      <c r="I6227" s="95"/>
      <c r="L6227" s="95"/>
    </row>
    <row r="6228" spans="4:12">
      <c r="D6228" s="95"/>
      <c r="E6228" s="95"/>
      <c r="G6228" s="95"/>
      <c r="I6228" s="95"/>
      <c r="L6228" s="95"/>
    </row>
    <row r="6229" spans="4:12">
      <c r="D6229" s="95"/>
      <c r="E6229" s="95"/>
      <c r="G6229" s="95"/>
      <c r="I6229" s="95"/>
      <c r="L6229" s="95"/>
    </row>
    <row r="6230" spans="4:12">
      <c r="D6230" s="95"/>
      <c r="E6230" s="95"/>
      <c r="G6230" s="95"/>
      <c r="I6230" s="95"/>
      <c r="L6230" s="95"/>
    </row>
    <row r="6231" spans="4:12">
      <c r="D6231" s="95"/>
      <c r="E6231" s="95"/>
      <c r="G6231" s="95"/>
      <c r="I6231" s="95"/>
      <c r="L6231" s="95"/>
    </row>
    <row r="6232" spans="4:12">
      <c r="D6232" s="95"/>
      <c r="E6232" s="95"/>
      <c r="G6232" s="95"/>
      <c r="I6232" s="95"/>
      <c r="L6232" s="95"/>
    </row>
    <row r="6233" spans="4:12">
      <c r="D6233" s="95"/>
      <c r="E6233" s="95"/>
      <c r="G6233" s="95"/>
      <c r="I6233" s="95"/>
      <c r="L6233" s="95"/>
    </row>
    <row r="6234" spans="4:12">
      <c r="D6234" s="95"/>
      <c r="E6234" s="95"/>
      <c r="G6234" s="95"/>
      <c r="I6234" s="95"/>
      <c r="L6234" s="95"/>
    </row>
    <row r="6235" spans="4:12">
      <c r="D6235" s="95"/>
      <c r="E6235" s="95"/>
      <c r="G6235" s="95"/>
      <c r="I6235" s="95"/>
      <c r="L6235" s="95"/>
    </row>
    <row r="6236" spans="4:12">
      <c r="D6236" s="95"/>
      <c r="E6236" s="95"/>
      <c r="G6236" s="95"/>
      <c r="I6236" s="95"/>
      <c r="L6236" s="95"/>
    </row>
    <row r="6237" spans="4:12">
      <c r="D6237" s="95"/>
      <c r="E6237" s="95"/>
      <c r="G6237" s="95"/>
      <c r="I6237" s="95"/>
      <c r="L6237" s="95"/>
    </row>
    <row r="6238" spans="4:12">
      <c r="D6238" s="95"/>
      <c r="E6238" s="95"/>
      <c r="G6238" s="95"/>
      <c r="I6238" s="95"/>
      <c r="L6238" s="95"/>
    </row>
    <row r="6239" spans="4:12">
      <c r="D6239" s="95"/>
      <c r="E6239" s="95"/>
      <c r="G6239" s="95"/>
      <c r="I6239" s="95"/>
      <c r="L6239" s="95"/>
    </row>
    <row r="6240" spans="4:12">
      <c r="D6240" s="95"/>
      <c r="E6240" s="95"/>
      <c r="G6240" s="95"/>
      <c r="I6240" s="95"/>
      <c r="L6240" s="95"/>
    </row>
    <row r="6241" spans="4:12">
      <c r="D6241" s="95"/>
      <c r="E6241" s="95"/>
      <c r="G6241" s="95"/>
      <c r="I6241" s="95"/>
      <c r="L6241" s="95"/>
    </row>
    <row r="6242" spans="4:12">
      <c r="D6242" s="95"/>
      <c r="E6242" s="95"/>
      <c r="G6242" s="95"/>
      <c r="I6242" s="95"/>
      <c r="L6242" s="95"/>
    </row>
    <row r="6243" spans="4:12">
      <c r="D6243" s="95"/>
      <c r="E6243" s="95"/>
      <c r="G6243" s="95"/>
      <c r="I6243" s="95"/>
      <c r="L6243" s="95"/>
    </row>
    <row r="6244" spans="4:12">
      <c r="D6244" s="95"/>
      <c r="E6244" s="95"/>
      <c r="G6244" s="95"/>
      <c r="I6244" s="95"/>
      <c r="L6244" s="95"/>
    </row>
    <row r="6245" spans="4:12">
      <c r="D6245" s="95"/>
      <c r="E6245" s="95"/>
      <c r="G6245" s="95"/>
      <c r="I6245" s="95"/>
      <c r="L6245" s="95"/>
    </row>
    <row r="6246" spans="4:12">
      <c r="D6246" s="95"/>
      <c r="E6246" s="95"/>
      <c r="G6246" s="95"/>
      <c r="I6246" s="95"/>
      <c r="L6246" s="95"/>
    </row>
    <row r="6247" spans="4:12">
      <c r="D6247" s="95"/>
      <c r="E6247" s="95"/>
      <c r="G6247" s="95"/>
      <c r="I6247" s="95"/>
      <c r="L6247" s="95"/>
    </row>
    <row r="6248" spans="4:12">
      <c r="D6248" s="95"/>
      <c r="E6248" s="95"/>
      <c r="G6248" s="95"/>
      <c r="I6248" s="95"/>
      <c r="L6248" s="95"/>
    </row>
    <row r="6249" spans="4:12">
      <c r="D6249" s="95"/>
      <c r="E6249" s="95"/>
      <c r="G6249" s="95"/>
      <c r="I6249" s="95"/>
      <c r="L6249" s="95"/>
    </row>
    <row r="6250" spans="4:12">
      <c r="D6250" s="95"/>
      <c r="E6250" s="95"/>
      <c r="G6250" s="95"/>
      <c r="I6250" s="95"/>
      <c r="L6250" s="95"/>
    </row>
    <row r="6251" spans="4:12">
      <c r="D6251" s="95"/>
      <c r="E6251" s="95"/>
      <c r="G6251" s="95"/>
      <c r="I6251" s="95"/>
      <c r="L6251" s="95"/>
    </row>
    <row r="6252" spans="4:12">
      <c r="D6252" s="95"/>
      <c r="E6252" s="95"/>
      <c r="G6252" s="95"/>
      <c r="I6252" s="95"/>
      <c r="L6252" s="95"/>
    </row>
    <row r="6253" spans="4:12">
      <c r="D6253" s="95"/>
      <c r="E6253" s="95"/>
      <c r="G6253" s="95"/>
      <c r="I6253" s="95"/>
      <c r="L6253" s="95"/>
    </row>
    <row r="6254" spans="4:12">
      <c r="D6254" s="95"/>
      <c r="E6254" s="95"/>
      <c r="G6254" s="95"/>
      <c r="I6254" s="95"/>
      <c r="L6254" s="95"/>
    </row>
    <row r="6255" spans="4:12">
      <c r="D6255" s="95"/>
      <c r="E6255" s="95"/>
      <c r="G6255" s="95"/>
      <c r="I6255" s="95"/>
      <c r="L6255" s="95"/>
    </row>
    <row r="6256" spans="4:12">
      <c r="D6256" s="95"/>
      <c r="E6256" s="95"/>
      <c r="G6256" s="95"/>
      <c r="I6256" s="95"/>
      <c r="L6256" s="95"/>
    </row>
    <row r="6257" spans="4:12">
      <c r="D6257" s="95"/>
      <c r="E6257" s="95"/>
      <c r="G6257" s="95"/>
      <c r="I6257" s="95"/>
      <c r="L6257" s="95"/>
    </row>
    <row r="6258" spans="4:12">
      <c r="D6258" s="95"/>
      <c r="E6258" s="95"/>
      <c r="G6258" s="95"/>
      <c r="I6258" s="95"/>
      <c r="L6258" s="95"/>
    </row>
    <row r="6259" spans="4:12">
      <c r="D6259" s="95"/>
      <c r="E6259" s="95"/>
      <c r="G6259" s="95"/>
      <c r="I6259" s="95"/>
      <c r="L6259" s="95"/>
    </row>
    <row r="6260" spans="4:12">
      <c r="D6260" s="95"/>
      <c r="E6260" s="95"/>
      <c r="G6260" s="95"/>
      <c r="I6260" s="95"/>
      <c r="L6260" s="95"/>
    </row>
    <row r="6261" spans="4:12">
      <c r="D6261" s="95"/>
      <c r="E6261" s="95"/>
      <c r="G6261" s="95"/>
      <c r="I6261" s="95"/>
      <c r="L6261" s="95"/>
    </row>
    <row r="6262" spans="4:12">
      <c r="D6262" s="95"/>
      <c r="E6262" s="95"/>
      <c r="G6262" s="95"/>
      <c r="I6262" s="95"/>
      <c r="L6262" s="95"/>
    </row>
    <row r="6263" spans="4:12">
      <c r="D6263" s="95"/>
      <c r="E6263" s="95"/>
      <c r="G6263" s="95"/>
      <c r="I6263" s="95"/>
      <c r="L6263" s="95"/>
    </row>
    <row r="6264" spans="4:12">
      <c r="D6264" s="95"/>
      <c r="E6264" s="95"/>
      <c r="G6264" s="95"/>
      <c r="I6264" s="95"/>
      <c r="L6264" s="95"/>
    </row>
    <row r="6265" spans="4:12">
      <c r="D6265" s="95"/>
      <c r="E6265" s="95"/>
      <c r="G6265" s="95"/>
      <c r="I6265" s="95"/>
      <c r="L6265" s="95"/>
    </row>
    <row r="6266" spans="4:12">
      <c r="D6266" s="95"/>
      <c r="E6266" s="95"/>
      <c r="G6266" s="95"/>
      <c r="I6266" s="95"/>
      <c r="L6266" s="95"/>
    </row>
    <row r="6267" spans="4:12">
      <c r="D6267" s="95"/>
      <c r="E6267" s="95"/>
      <c r="G6267" s="95"/>
      <c r="I6267" s="95"/>
      <c r="L6267" s="95"/>
    </row>
    <row r="6268" spans="4:12">
      <c r="D6268" s="95"/>
      <c r="E6268" s="95"/>
      <c r="G6268" s="95"/>
      <c r="I6268" s="95"/>
      <c r="L6268" s="95"/>
    </row>
    <row r="6269" spans="4:12">
      <c r="D6269" s="95"/>
      <c r="E6269" s="95"/>
      <c r="G6269" s="95"/>
      <c r="I6269" s="95"/>
      <c r="L6269" s="95"/>
    </row>
    <row r="6270" spans="4:12">
      <c r="D6270" s="95"/>
      <c r="E6270" s="95"/>
      <c r="G6270" s="95"/>
      <c r="I6270" s="95"/>
      <c r="L6270" s="95"/>
    </row>
    <row r="6271" spans="4:12">
      <c r="D6271" s="95"/>
      <c r="E6271" s="95"/>
      <c r="G6271" s="95"/>
      <c r="I6271" s="95"/>
      <c r="L6271" s="95"/>
    </row>
    <row r="6272" spans="4:12">
      <c r="D6272" s="95"/>
      <c r="E6272" s="95"/>
      <c r="G6272" s="95"/>
      <c r="I6272" s="95"/>
      <c r="L6272" s="95"/>
    </row>
    <row r="6273" spans="4:12">
      <c r="D6273" s="95"/>
      <c r="E6273" s="95"/>
      <c r="G6273" s="95"/>
      <c r="I6273" s="95"/>
      <c r="L6273" s="95"/>
    </row>
    <row r="6274" spans="4:12">
      <c r="D6274" s="95"/>
      <c r="E6274" s="95"/>
      <c r="G6274" s="95"/>
      <c r="I6274" s="95"/>
      <c r="L6274" s="95"/>
    </row>
    <row r="6275" spans="4:12">
      <c r="D6275" s="95"/>
      <c r="E6275" s="95"/>
      <c r="G6275" s="95"/>
      <c r="I6275" s="95"/>
      <c r="L6275" s="95"/>
    </row>
    <row r="6276" spans="4:12">
      <c r="D6276" s="95"/>
      <c r="E6276" s="95"/>
      <c r="G6276" s="95"/>
      <c r="I6276" s="95"/>
      <c r="L6276" s="95"/>
    </row>
    <row r="6277" spans="4:12">
      <c r="D6277" s="95"/>
      <c r="E6277" s="95"/>
      <c r="G6277" s="95"/>
      <c r="I6277" s="95"/>
      <c r="L6277" s="95"/>
    </row>
    <row r="6278" spans="4:12">
      <c r="D6278" s="95"/>
      <c r="E6278" s="95"/>
      <c r="G6278" s="95"/>
      <c r="I6278" s="95"/>
      <c r="L6278" s="95"/>
    </row>
    <row r="6279" spans="4:12">
      <c r="D6279" s="95"/>
      <c r="E6279" s="95"/>
      <c r="G6279" s="95"/>
      <c r="I6279" s="95"/>
      <c r="L6279" s="95"/>
    </row>
    <row r="6280" spans="4:12">
      <c r="D6280" s="95"/>
      <c r="E6280" s="95"/>
      <c r="G6280" s="95"/>
      <c r="I6280" s="95"/>
      <c r="L6280" s="95"/>
    </row>
    <row r="6281" spans="4:12">
      <c r="D6281" s="95"/>
      <c r="E6281" s="95"/>
      <c r="G6281" s="95"/>
      <c r="I6281" s="95"/>
      <c r="L6281" s="95"/>
    </row>
    <row r="6282" spans="4:12">
      <c r="D6282" s="95"/>
      <c r="E6282" s="95"/>
      <c r="G6282" s="95"/>
      <c r="I6282" s="95"/>
      <c r="L6282" s="95"/>
    </row>
    <row r="6283" spans="4:12">
      <c r="D6283" s="95"/>
      <c r="E6283" s="95"/>
      <c r="G6283" s="95"/>
      <c r="I6283" s="95"/>
      <c r="L6283" s="95"/>
    </row>
    <row r="6284" spans="4:12">
      <c r="D6284" s="95"/>
      <c r="E6284" s="95"/>
      <c r="G6284" s="95"/>
      <c r="I6284" s="95"/>
      <c r="L6284" s="95"/>
    </row>
    <row r="6285" spans="4:12">
      <c r="D6285" s="95"/>
      <c r="E6285" s="95"/>
      <c r="G6285" s="95"/>
      <c r="I6285" s="95"/>
      <c r="L6285" s="95"/>
    </row>
    <row r="6286" spans="4:12">
      <c r="D6286" s="95"/>
      <c r="E6286" s="95"/>
      <c r="G6286" s="95"/>
      <c r="I6286" s="95"/>
      <c r="L6286" s="95"/>
    </row>
    <row r="6287" spans="4:12">
      <c r="D6287" s="95"/>
      <c r="E6287" s="95"/>
      <c r="G6287" s="95"/>
      <c r="I6287" s="95"/>
      <c r="L6287" s="95"/>
    </row>
    <row r="6288" spans="4:12">
      <c r="D6288" s="95"/>
      <c r="E6288" s="95"/>
      <c r="G6288" s="95"/>
      <c r="I6288" s="95"/>
      <c r="L6288" s="95"/>
    </row>
    <row r="6289" spans="4:12">
      <c r="D6289" s="95"/>
      <c r="E6289" s="95"/>
      <c r="G6289" s="95"/>
      <c r="I6289" s="95"/>
      <c r="L6289" s="95"/>
    </row>
    <row r="6290" spans="4:12">
      <c r="D6290" s="95"/>
      <c r="E6290" s="95"/>
      <c r="G6290" s="95"/>
      <c r="I6290" s="95"/>
      <c r="L6290" s="95"/>
    </row>
    <row r="6291" spans="4:12">
      <c r="D6291" s="95"/>
      <c r="E6291" s="95"/>
      <c r="G6291" s="95"/>
      <c r="I6291" s="95"/>
      <c r="L6291" s="95"/>
    </row>
    <row r="6292" spans="4:12">
      <c r="D6292" s="95"/>
      <c r="E6292" s="95"/>
      <c r="G6292" s="95"/>
      <c r="I6292" s="95"/>
      <c r="L6292" s="95"/>
    </row>
    <row r="6293" spans="4:12">
      <c r="D6293" s="95"/>
      <c r="E6293" s="95"/>
      <c r="G6293" s="95"/>
      <c r="I6293" s="95"/>
      <c r="L6293" s="95"/>
    </row>
    <row r="6294" spans="4:12">
      <c r="D6294" s="95"/>
      <c r="E6294" s="95"/>
      <c r="G6294" s="95"/>
      <c r="I6294" s="95"/>
      <c r="L6294" s="95"/>
    </row>
    <row r="6295" spans="4:12">
      <c r="D6295" s="95"/>
      <c r="E6295" s="95"/>
      <c r="G6295" s="95"/>
      <c r="I6295" s="95"/>
      <c r="L6295" s="95"/>
    </row>
    <row r="6296" spans="4:12">
      <c r="D6296" s="95"/>
      <c r="E6296" s="95"/>
      <c r="G6296" s="95"/>
      <c r="I6296" s="95"/>
      <c r="L6296" s="95"/>
    </row>
    <row r="6297" spans="4:12">
      <c r="D6297" s="95"/>
      <c r="E6297" s="95"/>
      <c r="G6297" s="95"/>
      <c r="I6297" s="95"/>
      <c r="L6297" s="95"/>
    </row>
    <row r="6298" spans="4:12">
      <c r="D6298" s="95"/>
      <c r="E6298" s="95"/>
      <c r="G6298" s="95"/>
      <c r="I6298" s="95"/>
      <c r="L6298" s="95"/>
    </row>
    <row r="6299" spans="4:12">
      <c r="D6299" s="95"/>
      <c r="E6299" s="95"/>
      <c r="G6299" s="95"/>
      <c r="I6299" s="95"/>
      <c r="L6299" s="95"/>
    </row>
    <row r="6300" spans="4:12">
      <c r="D6300" s="95"/>
      <c r="E6300" s="95"/>
      <c r="G6300" s="95"/>
      <c r="I6300" s="95"/>
      <c r="L6300" s="95"/>
    </row>
    <row r="6301" spans="4:12">
      <c r="D6301" s="95"/>
      <c r="E6301" s="95"/>
      <c r="G6301" s="95"/>
      <c r="I6301" s="95"/>
      <c r="L6301" s="95"/>
    </row>
    <row r="6302" spans="4:12">
      <c r="D6302" s="95"/>
      <c r="E6302" s="95"/>
      <c r="G6302" s="95"/>
      <c r="I6302" s="95"/>
      <c r="L6302" s="95"/>
    </row>
    <row r="6303" spans="4:12">
      <c r="D6303" s="95"/>
      <c r="E6303" s="95"/>
      <c r="G6303" s="95"/>
      <c r="I6303" s="95"/>
      <c r="L6303" s="95"/>
    </row>
    <row r="6304" spans="4:12">
      <c r="D6304" s="95"/>
      <c r="E6304" s="95"/>
      <c r="G6304" s="95"/>
      <c r="I6304" s="95"/>
      <c r="L6304" s="95"/>
    </row>
    <row r="6305" spans="4:12">
      <c r="D6305" s="95"/>
      <c r="E6305" s="95"/>
      <c r="G6305" s="95"/>
      <c r="I6305" s="95"/>
      <c r="L6305" s="95"/>
    </row>
    <row r="6306" spans="4:12">
      <c r="D6306" s="95"/>
      <c r="E6306" s="95"/>
      <c r="G6306" s="95"/>
      <c r="I6306" s="95"/>
      <c r="L6306" s="95"/>
    </row>
    <row r="6307" spans="4:12">
      <c r="D6307" s="95"/>
      <c r="E6307" s="95"/>
      <c r="G6307" s="95"/>
      <c r="I6307" s="95"/>
      <c r="L6307" s="95"/>
    </row>
    <row r="6308" spans="4:12">
      <c r="D6308" s="95"/>
      <c r="E6308" s="95"/>
      <c r="G6308" s="95"/>
      <c r="I6308" s="95"/>
      <c r="L6308" s="95"/>
    </row>
    <row r="6309" spans="4:12">
      <c r="D6309" s="95"/>
      <c r="E6309" s="95"/>
      <c r="G6309" s="95"/>
      <c r="I6309" s="95"/>
      <c r="L6309" s="95"/>
    </row>
    <row r="6310" spans="4:12">
      <c r="D6310" s="95"/>
      <c r="E6310" s="95"/>
      <c r="G6310" s="95"/>
      <c r="I6310" s="95"/>
      <c r="L6310" s="95"/>
    </row>
    <row r="6311" spans="4:12">
      <c r="D6311" s="95"/>
      <c r="E6311" s="95"/>
      <c r="G6311" s="95"/>
      <c r="I6311" s="95"/>
      <c r="L6311" s="95"/>
    </row>
    <row r="6312" spans="4:12">
      <c r="D6312" s="95"/>
      <c r="E6312" s="95"/>
      <c r="G6312" s="95"/>
      <c r="I6312" s="95"/>
      <c r="L6312" s="95"/>
    </row>
    <row r="6313" spans="4:12">
      <c r="D6313" s="95"/>
      <c r="E6313" s="95"/>
      <c r="G6313" s="95"/>
      <c r="I6313" s="95"/>
      <c r="L6313" s="95"/>
    </row>
    <row r="6314" spans="4:12">
      <c r="D6314" s="95"/>
      <c r="E6314" s="95"/>
      <c r="G6314" s="95"/>
      <c r="I6314" s="95"/>
      <c r="L6314" s="95"/>
    </row>
    <row r="6315" spans="4:12">
      <c r="D6315" s="95"/>
      <c r="E6315" s="95"/>
      <c r="G6315" s="95"/>
      <c r="I6315" s="95"/>
      <c r="L6315" s="95"/>
    </row>
    <row r="6316" spans="4:12">
      <c r="D6316" s="95"/>
      <c r="E6316" s="95"/>
      <c r="G6316" s="95"/>
      <c r="I6316" s="95"/>
      <c r="L6316" s="95"/>
    </row>
    <row r="6317" spans="4:12">
      <c r="D6317" s="95"/>
      <c r="E6317" s="95"/>
      <c r="G6317" s="95"/>
      <c r="I6317" s="95"/>
      <c r="L6317" s="95"/>
    </row>
    <row r="6318" spans="4:12">
      <c r="D6318" s="95"/>
      <c r="E6318" s="95"/>
      <c r="G6318" s="95"/>
      <c r="I6318" s="95"/>
      <c r="L6318" s="95"/>
    </row>
    <row r="6319" spans="4:12">
      <c r="D6319" s="95"/>
      <c r="E6319" s="95"/>
      <c r="G6319" s="95"/>
      <c r="I6319" s="95"/>
      <c r="L6319" s="95"/>
    </row>
    <row r="6320" spans="4:12">
      <c r="D6320" s="95"/>
      <c r="E6320" s="95"/>
      <c r="G6320" s="95"/>
      <c r="I6320" s="95"/>
      <c r="L6320" s="95"/>
    </row>
    <row r="6321" spans="4:12">
      <c r="D6321" s="95"/>
      <c r="E6321" s="95"/>
      <c r="G6321" s="95"/>
      <c r="I6321" s="95"/>
      <c r="L6321" s="95"/>
    </row>
    <row r="6322" spans="4:12">
      <c r="D6322" s="95"/>
      <c r="E6322" s="95"/>
      <c r="G6322" s="95"/>
      <c r="I6322" s="95"/>
      <c r="L6322" s="95"/>
    </row>
    <row r="6323" spans="4:12">
      <c r="D6323" s="95"/>
      <c r="E6323" s="95"/>
      <c r="G6323" s="95"/>
      <c r="I6323" s="95"/>
      <c r="L6323" s="95"/>
    </row>
    <row r="6324" spans="4:12">
      <c r="D6324" s="95"/>
      <c r="E6324" s="95"/>
      <c r="G6324" s="95"/>
      <c r="I6324" s="95"/>
      <c r="L6324" s="95"/>
    </row>
    <row r="6325" spans="4:12">
      <c r="D6325" s="95"/>
      <c r="E6325" s="95"/>
      <c r="G6325" s="95"/>
      <c r="I6325" s="95"/>
      <c r="L6325" s="95"/>
    </row>
    <row r="6326" spans="4:12">
      <c r="D6326" s="95"/>
      <c r="E6326" s="95"/>
      <c r="G6326" s="95"/>
      <c r="I6326" s="95"/>
      <c r="L6326" s="95"/>
    </row>
    <row r="6327" spans="4:12">
      <c r="D6327" s="95"/>
      <c r="E6327" s="95"/>
      <c r="G6327" s="95"/>
      <c r="I6327" s="95"/>
      <c r="L6327" s="95"/>
    </row>
    <row r="6328" spans="4:12">
      <c r="D6328" s="95"/>
      <c r="E6328" s="95"/>
      <c r="G6328" s="95"/>
      <c r="I6328" s="95"/>
      <c r="L6328" s="95"/>
    </row>
    <row r="6329" spans="4:12">
      <c r="D6329" s="95"/>
      <c r="E6329" s="95"/>
      <c r="G6329" s="95"/>
      <c r="I6329" s="95"/>
      <c r="L6329" s="95"/>
    </row>
    <row r="6330" spans="4:12">
      <c r="D6330" s="95"/>
      <c r="E6330" s="95"/>
      <c r="G6330" s="95"/>
      <c r="I6330" s="95"/>
      <c r="L6330" s="95"/>
    </row>
    <row r="6331" spans="4:12">
      <c r="D6331" s="95"/>
      <c r="E6331" s="95"/>
      <c r="G6331" s="95"/>
      <c r="I6331" s="95"/>
      <c r="L6331" s="95"/>
    </row>
    <row r="6332" spans="4:12">
      <c r="D6332" s="95"/>
      <c r="E6332" s="95"/>
      <c r="G6332" s="95"/>
      <c r="I6332" s="95"/>
      <c r="L6332" s="95"/>
    </row>
    <row r="6333" spans="4:12">
      <c r="D6333" s="95"/>
      <c r="E6333" s="95"/>
      <c r="G6333" s="95"/>
      <c r="I6333" s="95"/>
      <c r="L6333" s="95"/>
    </row>
    <row r="6334" spans="4:12">
      <c r="D6334" s="95"/>
      <c r="E6334" s="95"/>
      <c r="G6334" s="95"/>
      <c r="I6334" s="95"/>
      <c r="L6334" s="95"/>
    </row>
    <row r="6335" spans="4:12">
      <c r="D6335" s="95"/>
      <c r="E6335" s="95"/>
      <c r="G6335" s="95"/>
      <c r="I6335" s="95"/>
      <c r="L6335" s="95"/>
    </row>
    <row r="6336" spans="4:12">
      <c r="D6336" s="95"/>
      <c r="E6336" s="95"/>
      <c r="G6336" s="95"/>
      <c r="I6336" s="95"/>
      <c r="L6336" s="95"/>
    </row>
    <row r="6337" spans="4:12">
      <c r="D6337" s="95"/>
      <c r="E6337" s="95"/>
      <c r="G6337" s="95"/>
      <c r="I6337" s="95"/>
      <c r="L6337" s="95"/>
    </row>
    <row r="6338" spans="4:12">
      <c r="D6338" s="95"/>
      <c r="E6338" s="95"/>
      <c r="G6338" s="95"/>
      <c r="I6338" s="95"/>
      <c r="L6338" s="95"/>
    </row>
    <row r="6339" spans="4:12">
      <c r="D6339" s="95"/>
      <c r="E6339" s="95"/>
      <c r="G6339" s="95"/>
      <c r="I6339" s="95"/>
      <c r="L6339" s="95"/>
    </row>
    <row r="6340" spans="4:12">
      <c r="D6340" s="95"/>
      <c r="E6340" s="95"/>
      <c r="G6340" s="95"/>
      <c r="I6340" s="95"/>
      <c r="L6340" s="95"/>
    </row>
    <row r="6341" spans="4:12">
      <c r="D6341" s="95"/>
      <c r="E6341" s="95"/>
      <c r="G6341" s="95"/>
      <c r="I6341" s="95"/>
      <c r="L6341" s="95"/>
    </row>
    <row r="6342" spans="4:12">
      <c r="D6342" s="95"/>
      <c r="E6342" s="95"/>
      <c r="G6342" s="95"/>
      <c r="I6342" s="95"/>
      <c r="L6342" s="95"/>
    </row>
    <row r="6343" spans="4:12">
      <c r="D6343" s="95"/>
      <c r="E6343" s="95"/>
      <c r="G6343" s="95"/>
      <c r="I6343" s="95"/>
      <c r="L6343" s="95"/>
    </row>
    <row r="6344" spans="4:12">
      <c r="D6344" s="95"/>
      <c r="E6344" s="95"/>
      <c r="G6344" s="95"/>
      <c r="I6344" s="95"/>
      <c r="L6344" s="95"/>
    </row>
    <row r="6345" spans="4:12">
      <c r="D6345" s="95"/>
      <c r="E6345" s="95"/>
      <c r="G6345" s="95"/>
      <c r="I6345" s="95"/>
      <c r="L6345" s="95"/>
    </row>
    <row r="6346" spans="4:12">
      <c r="D6346" s="95"/>
      <c r="E6346" s="95"/>
      <c r="G6346" s="95"/>
      <c r="I6346" s="95"/>
      <c r="L6346" s="95"/>
    </row>
    <row r="6347" spans="4:12">
      <c r="D6347" s="95"/>
      <c r="E6347" s="95"/>
      <c r="G6347" s="95"/>
      <c r="I6347" s="95"/>
      <c r="L6347" s="95"/>
    </row>
    <row r="6348" spans="4:12">
      <c r="D6348" s="95"/>
      <c r="E6348" s="95"/>
      <c r="G6348" s="95"/>
      <c r="I6348" s="95"/>
      <c r="L6348" s="95"/>
    </row>
    <row r="6349" spans="4:12">
      <c r="D6349" s="95"/>
      <c r="E6349" s="95"/>
      <c r="G6349" s="95"/>
      <c r="I6349" s="95"/>
      <c r="L6349" s="95"/>
    </row>
    <row r="6350" spans="4:12">
      <c r="D6350" s="95"/>
      <c r="E6350" s="95"/>
      <c r="G6350" s="95"/>
      <c r="I6350" s="95"/>
      <c r="L6350" s="95"/>
    </row>
    <row r="6351" spans="4:12">
      <c r="D6351" s="95"/>
      <c r="E6351" s="95"/>
      <c r="G6351" s="95"/>
      <c r="I6351" s="95"/>
      <c r="L6351" s="95"/>
    </row>
    <row r="6352" spans="4:12">
      <c r="D6352" s="95"/>
      <c r="E6352" s="95"/>
      <c r="G6352" s="95"/>
      <c r="I6352" s="95"/>
      <c r="L6352" s="95"/>
    </row>
    <row r="6353" spans="4:12">
      <c r="D6353" s="95"/>
      <c r="E6353" s="95"/>
      <c r="G6353" s="95"/>
      <c r="I6353" s="95"/>
      <c r="L6353" s="95"/>
    </row>
    <row r="6354" spans="4:12">
      <c r="D6354" s="95"/>
      <c r="E6354" s="95"/>
      <c r="G6354" s="95"/>
      <c r="I6354" s="95"/>
      <c r="L6354" s="95"/>
    </row>
    <row r="6355" spans="4:12">
      <c r="D6355" s="95"/>
      <c r="E6355" s="95"/>
      <c r="G6355" s="95"/>
      <c r="I6355" s="95"/>
      <c r="L6355" s="95"/>
    </row>
    <row r="6356" spans="4:12">
      <c r="D6356" s="95"/>
      <c r="E6356" s="95"/>
      <c r="G6356" s="95"/>
      <c r="I6356" s="95"/>
      <c r="L6356" s="95"/>
    </row>
    <row r="6357" spans="4:12">
      <c r="D6357" s="95"/>
      <c r="E6357" s="95"/>
      <c r="G6357" s="95"/>
      <c r="I6357" s="95"/>
      <c r="L6357" s="95"/>
    </row>
    <row r="6358" spans="4:12">
      <c r="D6358" s="95"/>
      <c r="E6358" s="95"/>
      <c r="G6358" s="95"/>
      <c r="I6358" s="95"/>
      <c r="L6358" s="95"/>
    </row>
    <row r="6359" spans="4:12">
      <c r="D6359" s="95"/>
      <c r="E6359" s="95"/>
      <c r="G6359" s="95"/>
      <c r="I6359" s="95"/>
      <c r="L6359" s="95"/>
    </row>
    <row r="6360" spans="4:12">
      <c r="D6360" s="95"/>
      <c r="E6360" s="95"/>
      <c r="G6360" s="95"/>
      <c r="I6360" s="95"/>
      <c r="L6360" s="95"/>
    </row>
    <row r="6361" spans="4:12">
      <c r="D6361" s="95"/>
      <c r="E6361" s="95"/>
      <c r="G6361" s="95"/>
      <c r="I6361" s="95"/>
      <c r="L6361" s="95"/>
    </row>
    <row r="6362" spans="4:12">
      <c r="D6362" s="95"/>
      <c r="E6362" s="95"/>
      <c r="G6362" s="95"/>
      <c r="I6362" s="95"/>
      <c r="L6362" s="95"/>
    </row>
    <row r="6363" spans="4:12">
      <c r="D6363" s="95"/>
      <c r="E6363" s="95"/>
      <c r="G6363" s="95"/>
      <c r="I6363" s="95"/>
      <c r="L6363" s="95"/>
    </row>
    <row r="6364" spans="4:12">
      <c r="D6364" s="95"/>
      <c r="E6364" s="95"/>
      <c r="G6364" s="95"/>
      <c r="I6364" s="95"/>
      <c r="L6364" s="95"/>
    </row>
    <row r="6365" spans="4:12">
      <c r="D6365" s="95"/>
      <c r="E6365" s="95"/>
      <c r="G6365" s="95"/>
      <c r="I6365" s="95"/>
      <c r="L6365" s="95"/>
    </row>
    <row r="6366" spans="4:12">
      <c r="D6366" s="95"/>
      <c r="E6366" s="95"/>
      <c r="G6366" s="95"/>
      <c r="I6366" s="95"/>
      <c r="L6366" s="95"/>
    </row>
    <row r="6367" spans="4:12">
      <c r="D6367" s="95"/>
      <c r="E6367" s="95"/>
      <c r="G6367" s="95"/>
      <c r="I6367" s="95"/>
      <c r="L6367" s="95"/>
    </row>
    <row r="6368" spans="4:12">
      <c r="D6368" s="95"/>
      <c r="E6368" s="95"/>
      <c r="G6368" s="95"/>
      <c r="I6368" s="95"/>
      <c r="L6368" s="95"/>
    </row>
    <row r="6369" spans="4:12">
      <c r="D6369" s="95"/>
      <c r="E6369" s="95"/>
      <c r="G6369" s="95"/>
      <c r="I6369" s="95"/>
      <c r="L6369" s="95"/>
    </row>
    <row r="6370" spans="4:12">
      <c r="D6370" s="95"/>
      <c r="E6370" s="95"/>
      <c r="G6370" s="95"/>
      <c r="I6370" s="95"/>
      <c r="L6370" s="95"/>
    </row>
    <row r="6371" spans="4:12">
      <c r="D6371" s="95"/>
      <c r="E6371" s="95"/>
      <c r="G6371" s="95"/>
      <c r="I6371" s="95"/>
      <c r="L6371" s="95"/>
    </row>
    <row r="6372" spans="4:12">
      <c r="D6372" s="95"/>
      <c r="E6372" s="95"/>
      <c r="G6372" s="95"/>
      <c r="I6372" s="95"/>
      <c r="L6372" s="95"/>
    </row>
    <row r="6373" spans="4:12">
      <c r="D6373" s="95"/>
      <c r="E6373" s="95"/>
      <c r="G6373" s="95"/>
      <c r="I6373" s="95"/>
      <c r="L6373" s="95"/>
    </row>
    <row r="6374" spans="4:12">
      <c r="D6374" s="95"/>
      <c r="E6374" s="95"/>
      <c r="G6374" s="95"/>
      <c r="I6374" s="95"/>
      <c r="L6374" s="95"/>
    </row>
    <row r="6375" spans="4:12">
      <c r="D6375" s="95"/>
      <c r="E6375" s="95"/>
      <c r="G6375" s="95"/>
      <c r="I6375" s="95"/>
      <c r="L6375" s="95"/>
    </row>
    <row r="6376" spans="4:12">
      <c r="D6376" s="95"/>
      <c r="E6376" s="95"/>
      <c r="G6376" s="95"/>
      <c r="I6376" s="95"/>
      <c r="L6376" s="95"/>
    </row>
    <row r="6377" spans="4:12">
      <c r="D6377" s="95"/>
      <c r="E6377" s="95"/>
      <c r="G6377" s="95"/>
      <c r="I6377" s="95"/>
      <c r="L6377" s="95"/>
    </row>
    <row r="6378" spans="4:12">
      <c r="D6378" s="95"/>
      <c r="E6378" s="95"/>
      <c r="G6378" s="95"/>
      <c r="I6378" s="95"/>
      <c r="L6378" s="95"/>
    </row>
    <row r="6379" spans="4:12">
      <c r="D6379" s="95"/>
      <c r="E6379" s="95"/>
      <c r="G6379" s="95"/>
      <c r="I6379" s="95"/>
      <c r="L6379" s="95"/>
    </row>
    <row r="6380" spans="4:12">
      <c r="D6380" s="95"/>
      <c r="E6380" s="95"/>
      <c r="G6380" s="95"/>
      <c r="I6380" s="95"/>
      <c r="L6380" s="95"/>
    </row>
    <row r="6381" spans="4:12">
      <c r="D6381" s="95"/>
      <c r="E6381" s="95"/>
      <c r="G6381" s="95"/>
      <c r="I6381" s="95"/>
      <c r="L6381" s="95"/>
    </row>
    <row r="6382" spans="4:12">
      <c r="D6382" s="95"/>
      <c r="E6382" s="95"/>
      <c r="G6382" s="95"/>
      <c r="I6382" s="95"/>
      <c r="L6382" s="95"/>
    </row>
    <row r="6383" spans="4:12">
      <c r="D6383" s="95"/>
      <c r="E6383" s="95"/>
      <c r="G6383" s="95"/>
      <c r="I6383" s="95"/>
      <c r="L6383" s="95"/>
    </row>
    <row r="6384" spans="4:12">
      <c r="D6384" s="95"/>
      <c r="E6384" s="95"/>
      <c r="G6384" s="95"/>
      <c r="I6384" s="95"/>
      <c r="L6384" s="95"/>
    </row>
    <row r="6385" spans="4:12">
      <c r="D6385" s="95"/>
      <c r="E6385" s="95"/>
      <c r="G6385" s="95"/>
      <c r="I6385" s="95"/>
      <c r="L6385" s="95"/>
    </row>
    <row r="6386" spans="4:12">
      <c r="D6386" s="95"/>
      <c r="E6386" s="95"/>
      <c r="G6386" s="95"/>
      <c r="I6386" s="95"/>
      <c r="L6386" s="95"/>
    </row>
    <row r="6387" spans="4:12">
      <c r="D6387" s="95"/>
      <c r="E6387" s="95"/>
      <c r="G6387" s="95"/>
      <c r="I6387" s="95"/>
      <c r="L6387" s="95"/>
    </row>
    <row r="6388" spans="4:12">
      <c r="D6388" s="95"/>
      <c r="E6388" s="95"/>
      <c r="G6388" s="95"/>
      <c r="I6388" s="95"/>
      <c r="L6388" s="95"/>
    </row>
    <row r="6389" spans="4:12">
      <c r="D6389" s="95"/>
      <c r="E6389" s="95"/>
      <c r="G6389" s="95"/>
      <c r="I6389" s="95"/>
      <c r="L6389" s="95"/>
    </row>
    <row r="6390" spans="4:12">
      <c r="D6390" s="95"/>
      <c r="E6390" s="95"/>
      <c r="G6390" s="95"/>
      <c r="I6390" s="95"/>
      <c r="L6390" s="95"/>
    </row>
    <row r="6391" spans="4:12">
      <c r="D6391" s="95"/>
      <c r="E6391" s="95"/>
      <c r="G6391" s="95"/>
      <c r="I6391" s="95"/>
      <c r="L6391" s="95"/>
    </row>
    <row r="6392" spans="4:12">
      <c r="D6392" s="95"/>
      <c r="E6392" s="95"/>
      <c r="G6392" s="95"/>
      <c r="I6392" s="95"/>
      <c r="L6392" s="95"/>
    </row>
    <row r="6393" spans="4:12">
      <c r="D6393" s="95"/>
      <c r="E6393" s="95"/>
      <c r="G6393" s="95"/>
      <c r="I6393" s="95"/>
      <c r="L6393" s="95"/>
    </row>
    <row r="6394" spans="4:12">
      <c r="D6394" s="95"/>
      <c r="E6394" s="95"/>
      <c r="G6394" s="95"/>
      <c r="I6394" s="95"/>
      <c r="L6394" s="95"/>
    </row>
    <row r="6395" spans="4:12">
      <c r="D6395" s="95"/>
      <c r="E6395" s="95"/>
      <c r="G6395" s="95"/>
      <c r="I6395" s="95"/>
      <c r="L6395" s="95"/>
    </row>
    <row r="6396" spans="4:12">
      <c r="D6396" s="95"/>
      <c r="E6396" s="95"/>
      <c r="G6396" s="95"/>
      <c r="I6396" s="95"/>
      <c r="L6396" s="95"/>
    </row>
    <row r="6397" spans="4:12">
      <c r="D6397" s="95"/>
      <c r="E6397" s="95"/>
      <c r="G6397" s="95"/>
      <c r="I6397" s="95"/>
      <c r="L6397" s="95"/>
    </row>
    <row r="6398" spans="4:12">
      <c r="D6398" s="95"/>
      <c r="E6398" s="95"/>
      <c r="G6398" s="95"/>
      <c r="I6398" s="95"/>
      <c r="L6398" s="95"/>
    </row>
    <row r="6399" spans="4:12">
      <c r="D6399" s="95"/>
      <c r="E6399" s="95"/>
      <c r="G6399" s="95"/>
      <c r="I6399" s="95"/>
      <c r="L6399" s="95"/>
    </row>
    <row r="6400" spans="4:12">
      <c r="D6400" s="95"/>
      <c r="E6400" s="95"/>
      <c r="G6400" s="95"/>
      <c r="I6400" s="95"/>
      <c r="L6400" s="95"/>
    </row>
    <row r="6401" spans="4:12">
      <c r="D6401" s="95"/>
      <c r="E6401" s="95"/>
      <c r="G6401" s="95"/>
      <c r="I6401" s="95"/>
      <c r="L6401" s="95"/>
    </row>
    <row r="6402" spans="4:12">
      <c r="D6402" s="95"/>
      <c r="E6402" s="95"/>
      <c r="G6402" s="95"/>
      <c r="I6402" s="95"/>
      <c r="L6402" s="95"/>
    </row>
    <row r="6403" spans="4:12">
      <c r="D6403" s="95"/>
      <c r="E6403" s="95"/>
      <c r="G6403" s="95"/>
      <c r="I6403" s="95"/>
      <c r="L6403" s="95"/>
    </row>
    <row r="6404" spans="4:12">
      <c r="D6404" s="95"/>
      <c r="E6404" s="95"/>
      <c r="G6404" s="95"/>
      <c r="I6404" s="95"/>
      <c r="L6404" s="95"/>
    </row>
    <row r="6405" spans="4:12">
      <c r="D6405" s="95"/>
      <c r="E6405" s="95"/>
      <c r="G6405" s="95"/>
      <c r="I6405" s="95"/>
      <c r="L6405" s="95"/>
    </row>
    <row r="6406" spans="4:12">
      <c r="D6406" s="95"/>
      <c r="E6406" s="95"/>
      <c r="G6406" s="95"/>
      <c r="I6406" s="95"/>
      <c r="L6406" s="95"/>
    </row>
    <row r="6407" spans="4:12">
      <c r="D6407" s="95"/>
      <c r="E6407" s="95"/>
      <c r="G6407" s="95"/>
      <c r="I6407" s="95"/>
      <c r="L6407" s="95"/>
    </row>
    <row r="6408" spans="4:12">
      <c r="D6408" s="95"/>
      <c r="E6408" s="95"/>
      <c r="G6408" s="95"/>
      <c r="I6408" s="95"/>
      <c r="L6408" s="95"/>
    </row>
    <row r="6409" spans="4:12">
      <c r="D6409" s="95"/>
      <c r="E6409" s="95"/>
      <c r="G6409" s="95"/>
      <c r="I6409" s="95"/>
      <c r="L6409" s="95"/>
    </row>
    <row r="6410" spans="4:12">
      <c r="D6410" s="95"/>
      <c r="E6410" s="95"/>
      <c r="G6410" s="95"/>
      <c r="I6410" s="95"/>
      <c r="L6410" s="95"/>
    </row>
    <row r="6411" spans="4:12">
      <c r="D6411" s="95"/>
      <c r="E6411" s="95"/>
      <c r="G6411" s="95"/>
      <c r="I6411" s="95"/>
      <c r="L6411" s="95"/>
    </row>
    <row r="6412" spans="4:12">
      <c r="D6412" s="95"/>
      <c r="E6412" s="95"/>
      <c r="G6412" s="95"/>
      <c r="I6412" s="95"/>
      <c r="L6412" s="95"/>
    </row>
    <row r="6413" spans="4:12">
      <c r="D6413" s="95"/>
      <c r="E6413" s="95"/>
      <c r="G6413" s="95"/>
      <c r="I6413" s="95"/>
      <c r="L6413" s="95"/>
    </row>
    <row r="6414" spans="4:12">
      <c r="D6414" s="95"/>
      <c r="E6414" s="95"/>
      <c r="G6414" s="95"/>
      <c r="I6414" s="95"/>
      <c r="L6414" s="95"/>
    </row>
    <row r="6415" spans="4:12">
      <c r="D6415" s="95"/>
      <c r="E6415" s="95"/>
      <c r="G6415" s="95"/>
      <c r="I6415" s="95"/>
      <c r="L6415" s="95"/>
    </row>
    <row r="6416" spans="4:12">
      <c r="D6416" s="95"/>
      <c r="E6416" s="95"/>
      <c r="G6416" s="95"/>
      <c r="I6416" s="95"/>
      <c r="L6416" s="95"/>
    </row>
    <row r="6417" spans="4:12">
      <c r="D6417" s="95"/>
      <c r="E6417" s="95"/>
      <c r="G6417" s="95"/>
      <c r="I6417" s="95"/>
      <c r="L6417" s="95"/>
    </row>
    <row r="6418" spans="4:12">
      <c r="D6418" s="95"/>
      <c r="E6418" s="95"/>
      <c r="G6418" s="95"/>
      <c r="I6418" s="95"/>
      <c r="L6418" s="95"/>
    </row>
    <row r="6419" spans="4:12">
      <c r="D6419" s="95"/>
      <c r="E6419" s="95"/>
      <c r="G6419" s="95"/>
      <c r="I6419" s="95"/>
      <c r="L6419" s="95"/>
    </row>
    <row r="6420" spans="4:12">
      <c r="D6420" s="95"/>
      <c r="E6420" s="95"/>
      <c r="G6420" s="95"/>
      <c r="I6420" s="95"/>
      <c r="L6420" s="95"/>
    </row>
    <row r="6421" spans="4:12">
      <c r="D6421" s="95"/>
      <c r="E6421" s="95"/>
      <c r="G6421" s="95"/>
      <c r="I6421" s="95"/>
      <c r="L6421" s="95"/>
    </row>
    <row r="6422" spans="4:12">
      <c r="D6422" s="95"/>
      <c r="E6422" s="95"/>
      <c r="G6422" s="95"/>
      <c r="I6422" s="95"/>
      <c r="L6422" s="95"/>
    </row>
    <row r="6423" spans="4:12">
      <c r="D6423" s="95"/>
      <c r="E6423" s="95"/>
      <c r="G6423" s="95"/>
      <c r="I6423" s="95"/>
      <c r="L6423" s="95"/>
    </row>
    <row r="6424" spans="4:12">
      <c r="D6424" s="95"/>
      <c r="E6424" s="95"/>
      <c r="G6424" s="95"/>
      <c r="I6424" s="95"/>
      <c r="L6424" s="95"/>
    </row>
    <row r="6425" spans="4:12">
      <c r="D6425" s="95"/>
      <c r="E6425" s="95"/>
      <c r="G6425" s="95"/>
      <c r="I6425" s="95"/>
      <c r="L6425" s="95"/>
    </row>
    <row r="6426" spans="4:12">
      <c r="D6426" s="95"/>
      <c r="E6426" s="95"/>
      <c r="G6426" s="95"/>
      <c r="I6426" s="95"/>
      <c r="L6426" s="95"/>
    </row>
    <row r="6427" spans="4:12">
      <c r="D6427" s="95"/>
      <c r="E6427" s="95"/>
      <c r="G6427" s="95"/>
      <c r="I6427" s="95"/>
      <c r="L6427" s="95"/>
    </row>
    <row r="6428" spans="4:12">
      <c r="D6428" s="95"/>
      <c r="E6428" s="95"/>
      <c r="G6428" s="95"/>
      <c r="I6428" s="95"/>
      <c r="L6428" s="95"/>
    </row>
    <row r="6429" spans="4:12">
      <c r="D6429" s="95"/>
      <c r="E6429" s="95"/>
      <c r="G6429" s="95"/>
      <c r="I6429" s="95"/>
      <c r="L6429" s="95"/>
    </row>
    <row r="6430" spans="4:12">
      <c r="D6430" s="95"/>
      <c r="E6430" s="95"/>
      <c r="G6430" s="95"/>
      <c r="I6430" s="95"/>
      <c r="L6430" s="95"/>
    </row>
    <row r="6431" spans="4:12">
      <c r="D6431" s="95"/>
      <c r="E6431" s="95"/>
      <c r="G6431" s="95"/>
      <c r="I6431" s="95"/>
      <c r="L6431" s="95"/>
    </row>
    <row r="6432" spans="4:12">
      <c r="D6432" s="95"/>
      <c r="E6432" s="95"/>
      <c r="G6432" s="95"/>
      <c r="I6432" s="95"/>
      <c r="L6432" s="95"/>
    </row>
    <row r="6433" spans="4:12">
      <c r="D6433" s="95"/>
      <c r="E6433" s="95"/>
      <c r="G6433" s="95"/>
      <c r="I6433" s="95"/>
      <c r="L6433" s="95"/>
    </row>
    <row r="6434" spans="4:12">
      <c r="D6434" s="95"/>
      <c r="E6434" s="95"/>
      <c r="G6434" s="95"/>
      <c r="I6434" s="95"/>
      <c r="L6434" s="95"/>
    </row>
    <row r="6435" spans="4:12">
      <c r="D6435" s="95"/>
      <c r="E6435" s="95"/>
      <c r="G6435" s="95"/>
      <c r="I6435" s="95"/>
      <c r="L6435" s="95"/>
    </row>
    <row r="6436" spans="4:12">
      <c r="D6436" s="95"/>
      <c r="E6436" s="95"/>
      <c r="G6436" s="95"/>
      <c r="I6436" s="95"/>
      <c r="L6436" s="95"/>
    </row>
    <row r="6437" spans="4:12">
      <c r="D6437" s="95"/>
      <c r="E6437" s="95"/>
      <c r="G6437" s="95"/>
      <c r="I6437" s="95"/>
      <c r="L6437" s="95"/>
    </row>
    <row r="6438" spans="4:12">
      <c r="D6438" s="95"/>
      <c r="E6438" s="95"/>
      <c r="G6438" s="95"/>
      <c r="I6438" s="95"/>
      <c r="L6438" s="95"/>
    </row>
    <row r="6439" spans="4:12">
      <c r="D6439" s="95"/>
      <c r="E6439" s="95"/>
      <c r="G6439" s="95"/>
      <c r="I6439" s="95"/>
      <c r="L6439" s="95"/>
    </row>
    <row r="6440" spans="4:12">
      <c r="D6440" s="95"/>
      <c r="E6440" s="95"/>
      <c r="G6440" s="95"/>
      <c r="I6440" s="95"/>
      <c r="L6440" s="95"/>
    </row>
    <row r="6441" spans="4:12">
      <c r="D6441" s="95"/>
      <c r="E6441" s="95"/>
      <c r="G6441" s="95"/>
      <c r="I6441" s="95"/>
      <c r="L6441" s="95"/>
    </row>
    <row r="6442" spans="4:12">
      <c r="D6442" s="95"/>
      <c r="E6442" s="95"/>
      <c r="G6442" s="95"/>
      <c r="I6442" s="95"/>
      <c r="L6442" s="95"/>
    </row>
    <row r="6443" spans="4:12">
      <c r="D6443" s="95"/>
      <c r="E6443" s="95"/>
      <c r="G6443" s="95"/>
      <c r="I6443" s="95"/>
      <c r="L6443" s="95"/>
    </row>
    <row r="6444" spans="4:12">
      <c r="D6444" s="95"/>
      <c r="E6444" s="95"/>
      <c r="G6444" s="95"/>
      <c r="I6444" s="95"/>
      <c r="L6444" s="95"/>
    </row>
    <row r="6445" spans="4:12">
      <c r="D6445" s="95"/>
      <c r="E6445" s="95"/>
      <c r="G6445" s="95"/>
      <c r="I6445" s="95"/>
      <c r="L6445" s="95"/>
    </row>
    <row r="6446" spans="4:12">
      <c r="D6446" s="95"/>
      <c r="E6446" s="95"/>
      <c r="G6446" s="95"/>
      <c r="I6446" s="95"/>
      <c r="L6446" s="95"/>
    </row>
    <row r="6447" spans="4:12">
      <c r="D6447" s="95"/>
      <c r="E6447" s="95"/>
      <c r="G6447" s="95"/>
      <c r="I6447" s="95"/>
      <c r="L6447" s="95"/>
    </row>
    <row r="6448" spans="4:12">
      <c r="D6448" s="95"/>
      <c r="E6448" s="95"/>
      <c r="G6448" s="95"/>
      <c r="I6448" s="95"/>
      <c r="L6448" s="95"/>
    </row>
    <row r="6449" spans="4:12">
      <c r="D6449" s="95"/>
      <c r="E6449" s="95"/>
      <c r="G6449" s="95"/>
      <c r="I6449" s="95"/>
      <c r="L6449" s="95"/>
    </row>
    <row r="6450" spans="4:12">
      <c r="D6450" s="95"/>
      <c r="E6450" s="95"/>
      <c r="G6450" s="95"/>
      <c r="I6450" s="95"/>
      <c r="L6450" s="95"/>
    </row>
    <row r="6451" spans="4:12">
      <c r="D6451" s="95"/>
      <c r="E6451" s="95"/>
      <c r="G6451" s="95"/>
      <c r="I6451" s="95"/>
      <c r="L6451" s="95"/>
    </row>
    <row r="6452" spans="4:12">
      <c r="D6452" s="95"/>
      <c r="E6452" s="95"/>
      <c r="G6452" s="95"/>
      <c r="I6452" s="95"/>
      <c r="L6452" s="95"/>
    </row>
    <row r="6453" spans="4:12">
      <c r="D6453" s="95"/>
      <c r="E6453" s="95"/>
      <c r="G6453" s="95"/>
      <c r="I6453" s="95"/>
      <c r="L6453" s="95"/>
    </row>
    <row r="6454" spans="4:12">
      <c r="D6454" s="95"/>
      <c r="E6454" s="95"/>
      <c r="G6454" s="95"/>
      <c r="I6454" s="95"/>
      <c r="L6454" s="95"/>
    </row>
    <row r="6455" spans="4:12">
      <c r="D6455" s="95"/>
      <c r="E6455" s="95"/>
      <c r="G6455" s="95"/>
      <c r="I6455" s="95"/>
      <c r="L6455" s="95"/>
    </row>
    <row r="6456" spans="4:12">
      <c r="D6456" s="95"/>
      <c r="E6456" s="95"/>
      <c r="G6456" s="95"/>
      <c r="I6456" s="95"/>
      <c r="L6456" s="95"/>
    </row>
    <row r="6457" spans="4:12">
      <c r="D6457" s="95"/>
      <c r="E6457" s="95"/>
      <c r="G6457" s="95"/>
      <c r="I6457" s="95"/>
      <c r="L6457" s="95"/>
    </row>
    <row r="6458" spans="4:12">
      <c r="D6458" s="95"/>
      <c r="E6458" s="95"/>
      <c r="G6458" s="95"/>
      <c r="I6458" s="95"/>
      <c r="L6458" s="95"/>
    </row>
    <row r="6459" spans="4:12">
      <c r="D6459" s="95"/>
      <c r="E6459" s="95"/>
      <c r="G6459" s="95"/>
      <c r="I6459" s="95"/>
      <c r="L6459" s="95"/>
    </row>
    <row r="6460" spans="4:12">
      <c r="D6460" s="95"/>
      <c r="E6460" s="95"/>
      <c r="G6460" s="95"/>
      <c r="I6460" s="95"/>
      <c r="L6460" s="95"/>
    </row>
    <row r="6461" spans="4:12">
      <c r="D6461" s="95"/>
      <c r="E6461" s="95"/>
      <c r="G6461" s="95"/>
      <c r="I6461" s="95"/>
      <c r="L6461" s="95"/>
    </row>
    <row r="6462" spans="4:12">
      <c r="D6462" s="95"/>
      <c r="E6462" s="95"/>
      <c r="G6462" s="95"/>
      <c r="I6462" s="95"/>
      <c r="L6462" s="95"/>
    </row>
    <row r="6463" spans="4:12">
      <c r="D6463" s="95"/>
      <c r="E6463" s="95"/>
      <c r="G6463" s="95"/>
      <c r="I6463" s="95"/>
      <c r="L6463" s="95"/>
    </row>
    <row r="6464" spans="4:12">
      <c r="D6464" s="95"/>
      <c r="E6464" s="95"/>
      <c r="G6464" s="95"/>
      <c r="I6464" s="95"/>
      <c r="L6464" s="95"/>
    </row>
    <row r="6465" spans="4:12">
      <c r="D6465" s="95"/>
      <c r="E6465" s="95"/>
      <c r="G6465" s="95"/>
      <c r="I6465" s="95"/>
      <c r="L6465" s="95"/>
    </row>
    <row r="6466" spans="4:12">
      <c r="D6466" s="95"/>
      <c r="E6466" s="95"/>
      <c r="G6466" s="95"/>
      <c r="I6466" s="95"/>
      <c r="L6466" s="95"/>
    </row>
    <row r="6467" spans="4:12">
      <c r="D6467" s="95"/>
      <c r="E6467" s="95"/>
      <c r="G6467" s="95"/>
      <c r="I6467" s="95"/>
      <c r="L6467" s="95"/>
    </row>
    <row r="6468" spans="4:12">
      <c r="D6468" s="95"/>
      <c r="E6468" s="95"/>
      <c r="G6468" s="95"/>
      <c r="I6468" s="95"/>
      <c r="L6468" s="95"/>
    </row>
    <row r="6469" spans="4:12">
      <c r="D6469" s="95"/>
      <c r="E6469" s="95"/>
      <c r="G6469" s="95"/>
      <c r="I6469" s="95"/>
      <c r="L6469" s="95"/>
    </row>
    <row r="6470" spans="4:12">
      <c r="D6470" s="95"/>
      <c r="E6470" s="95"/>
      <c r="G6470" s="95"/>
      <c r="I6470" s="95"/>
      <c r="L6470" s="95"/>
    </row>
    <row r="6471" spans="4:12">
      <c r="D6471" s="95"/>
      <c r="E6471" s="95"/>
      <c r="G6471" s="95"/>
      <c r="I6471" s="95"/>
      <c r="L6471" s="95"/>
    </row>
    <row r="6472" spans="4:12">
      <c r="D6472" s="95"/>
      <c r="E6472" s="95"/>
      <c r="G6472" s="95"/>
      <c r="I6472" s="95"/>
      <c r="L6472" s="95"/>
    </row>
    <row r="6473" spans="4:12">
      <c r="D6473" s="95"/>
      <c r="E6473" s="95"/>
      <c r="G6473" s="95"/>
      <c r="I6473" s="95"/>
      <c r="L6473" s="95"/>
    </row>
    <row r="6474" spans="4:12">
      <c r="D6474" s="95"/>
      <c r="E6474" s="95"/>
      <c r="G6474" s="95"/>
      <c r="I6474" s="95"/>
      <c r="L6474" s="95"/>
    </row>
    <row r="6475" spans="4:12">
      <c r="D6475" s="95"/>
      <c r="E6475" s="95"/>
      <c r="G6475" s="95"/>
      <c r="I6475" s="95"/>
      <c r="L6475" s="95"/>
    </row>
    <row r="6476" spans="4:12">
      <c r="D6476" s="95"/>
      <c r="E6476" s="95"/>
      <c r="G6476" s="95"/>
      <c r="I6476" s="95"/>
      <c r="L6476" s="95"/>
    </row>
    <row r="6477" spans="4:12">
      <c r="D6477" s="95"/>
      <c r="E6477" s="95"/>
      <c r="G6477" s="95"/>
      <c r="I6477" s="95"/>
      <c r="L6477" s="95"/>
    </row>
    <row r="6478" spans="4:12">
      <c r="D6478" s="95"/>
      <c r="E6478" s="95"/>
      <c r="G6478" s="95"/>
      <c r="I6478" s="95"/>
      <c r="L6478" s="95"/>
    </row>
    <row r="6479" spans="4:12">
      <c r="D6479" s="95"/>
      <c r="E6479" s="95"/>
      <c r="G6479" s="95"/>
      <c r="I6479" s="95"/>
      <c r="L6479" s="95"/>
    </row>
    <row r="6480" spans="4:12">
      <c r="D6480" s="95"/>
      <c r="E6480" s="95"/>
      <c r="G6480" s="95"/>
      <c r="I6480" s="95"/>
      <c r="L6480" s="95"/>
    </row>
    <row r="6481" spans="4:12">
      <c r="D6481" s="95"/>
      <c r="E6481" s="95"/>
      <c r="G6481" s="95"/>
      <c r="I6481" s="95"/>
      <c r="L6481" s="95"/>
    </row>
    <row r="6482" spans="4:12">
      <c r="D6482" s="95"/>
      <c r="E6482" s="95"/>
      <c r="G6482" s="95"/>
      <c r="I6482" s="95"/>
      <c r="L6482" s="95"/>
    </row>
    <row r="6483" spans="4:12">
      <c r="D6483" s="95"/>
      <c r="E6483" s="95"/>
      <c r="G6483" s="95"/>
      <c r="I6483" s="95"/>
      <c r="L6483" s="95"/>
    </row>
    <row r="6484" spans="4:12">
      <c r="D6484" s="95"/>
      <c r="E6484" s="95"/>
      <c r="G6484" s="95"/>
      <c r="I6484" s="95"/>
      <c r="L6484" s="95"/>
    </row>
    <row r="6485" spans="4:12">
      <c r="D6485" s="95"/>
      <c r="E6485" s="95"/>
      <c r="G6485" s="95"/>
      <c r="I6485" s="95"/>
      <c r="L6485" s="95"/>
    </row>
    <row r="6486" spans="4:12">
      <c r="D6486" s="95"/>
      <c r="E6486" s="95"/>
      <c r="G6486" s="95"/>
      <c r="I6486" s="95"/>
      <c r="L6486" s="95"/>
    </row>
    <row r="6487" spans="4:12">
      <c r="D6487" s="95"/>
      <c r="E6487" s="95"/>
      <c r="G6487" s="95"/>
      <c r="I6487" s="95"/>
      <c r="L6487" s="95"/>
    </row>
    <row r="6488" spans="4:12">
      <c r="D6488" s="95"/>
      <c r="E6488" s="95"/>
      <c r="G6488" s="95"/>
      <c r="I6488" s="95"/>
      <c r="L6488" s="95"/>
    </row>
    <row r="6489" spans="4:12">
      <c r="D6489" s="95"/>
      <c r="E6489" s="95"/>
      <c r="G6489" s="95"/>
      <c r="I6489" s="95"/>
      <c r="L6489" s="95"/>
    </row>
    <row r="6490" spans="4:12">
      <c r="D6490" s="95"/>
      <c r="E6490" s="95"/>
      <c r="G6490" s="95"/>
      <c r="I6490" s="95"/>
      <c r="L6490" s="95"/>
    </row>
    <row r="6491" spans="4:12">
      <c r="D6491" s="95"/>
      <c r="E6491" s="95"/>
      <c r="G6491" s="95"/>
      <c r="I6491" s="95"/>
      <c r="L6491" s="95"/>
    </row>
    <row r="6492" spans="4:12">
      <c r="D6492" s="95"/>
      <c r="E6492" s="95"/>
      <c r="G6492" s="95"/>
      <c r="I6492" s="95"/>
      <c r="L6492" s="95"/>
    </row>
    <row r="6493" spans="4:12">
      <c r="D6493" s="95"/>
      <c r="E6493" s="95"/>
      <c r="G6493" s="95"/>
      <c r="I6493" s="95"/>
      <c r="L6493" s="95"/>
    </row>
    <row r="6494" spans="4:12">
      <c r="D6494" s="95"/>
      <c r="E6494" s="95"/>
      <c r="G6494" s="95"/>
      <c r="I6494" s="95"/>
      <c r="L6494" s="95"/>
    </row>
    <row r="6495" spans="4:12">
      <c r="D6495" s="95"/>
      <c r="E6495" s="95"/>
      <c r="G6495" s="95"/>
      <c r="I6495" s="95"/>
      <c r="L6495" s="95"/>
    </row>
    <row r="6496" spans="4:12">
      <c r="D6496" s="95"/>
      <c r="E6496" s="95"/>
      <c r="G6496" s="95"/>
      <c r="I6496" s="95"/>
      <c r="L6496" s="95"/>
    </row>
    <row r="6497" spans="4:12">
      <c r="D6497" s="95"/>
      <c r="E6497" s="95"/>
      <c r="G6497" s="95"/>
      <c r="I6497" s="95"/>
      <c r="L6497" s="95"/>
    </row>
    <row r="6498" spans="4:12">
      <c r="D6498" s="95"/>
      <c r="E6498" s="95"/>
      <c r="G6498" s="95"/>
      <c r="I6498" s="95"/>
      <c r="L6498" s="95"/>
    </row>
    <row r="6499" spans="4:12">
      <c r="D6499" s="95"/>
      <c r="E6499" s="95"/>
      <c r="G6499" s="95"/>
      <c r="I6499" s="95"/>
      <c r="L6499" s="95"/>
    </row>
    <row r="6500" spans="4:12">
      <c r="D6500" s="95"/>
      <c r="E6500" s="95"/>
      <c r="G6500" s="95"/>
      <c r="I6500" s="95"/>
      <c r="L6500" s="95"/>
    </row>
    <row r="6501" spans="4:12">
      <c r="D6501" s="95"/>
      <c r="E6501" s="95"/>
      <c r="G6501" s="95"/>
      <c r="I6501" s="95"/>
      <c r="L6501" s="95"/>
    </row>
    <row r="6502" spans="4:12">
      <c r="D6502" s="95"/>
      <c r="E6502" s="95"/>
      <c r="G6502" s="95"/>
      <c r="I6502" s="95"/>
      <c r="L6502" s="95"/>
    </row>
    <row r="6503" spans="4:12">
      <c r="D6503" s="95"/>
      <c r="E6503" s="95"/>
      <c r="G6503" s="95"/>
      <c r="I6503" s="95"/>
      <c r="L6503" s="95"/>
    </row>
    <row r="6504" spans="4:12">
      <c r="D6504" s="95"/>
      <c r="E6504" s="95"/>
      <c r="G6504" s="95"/>
      <c r="I6504" s="95"/>
      <c r="L6504" s="95"/>
    </row>
    <row r="6505" spans="4:12">
      <c r="D6505" s="95"/>
      <c r="E6505" s="95"/>
      <c r="G6505" s="95"/>
      <c r="I6505" s="95"/>
      <c r="L6505" s="95"/>
    </row>
    <row r="6506" spans="4:12">
      <c r="D6506" s="95"/>
      <c r="E6506" s="95"/>
      <c r="G6506" s="95"/>
      <c r="I6506" s="95"/>
      <c r="L6506" s="95"/>
    </row>
    <row r="6507" spans="4:12">
      <c r="D6507" s="95"/>
      <c r="E6507" s="95"/>
      <c r="G6507" s="95"/>
      <c r="I6507" s="95"/>
      <c r="L6507" s="95"/>
    </row>
    <row r="6508" spans="4:12">
      <c r="D6508" s="95"/>
      <c r="E6508" s="95"/>
      <c r="G6508" s="95"/>
      <c r="I6508" s="95"/>
      <c r="L6508" s="95"/>
    </row>
    <row r="6509" spans="4:12">
      <c r="D6509" s="95"/>
      <c r="E6509" s="95"/>
      <c r="G6509" s="95"/>
      <c r="I6509" s="95"/>
      <c r="L6509" s="95"/>
    </row>
    <row r="6510" spans="4:12">
      <c r="D6510" s="95"/>
      <c r="E6510" s="95"/>
      <c r="G6510" s="95"/>
      <c r="I6510" s="95"/>
      <c r="L6510" s="95"/>
    </row>
    <row r="6511" spans="4:12">
      <c r="D6511" s="95"/>
      <c r="E6511" s="95"/>
      <c r="G6511" s="95"/>
      <c r="I6511" s="95"/>
      <c r="L6511" s="95"/>
    </row>
    <row r="6512" spans="4:12">
      <c r="D6512" s="95"/>
      <c r="E6512" s="95"/>
      <c r="G6512" s="95"/>
      <c r="I6512" s="95"/>
      <c r="L6512" s="95"/>
    </row>
    <row r="6513" spans="4:12">
      <c r="D6513" s="95"/>
      <c r="E6513" s="95"/>
      <c r="G6513" s="95"/>
      <c r="I6513" s="95"/>
      <c r="L6513" s="95"/>
    </row>
    <row r="6514" spans="4:12">
      <c r="D6514" s="95"/>
      <c r="E6514" s="95"/>
      <c r="G6514" s="95"/>
      <c r="I6514" s="95"/>
      <c r="L6514" s="95"/>
    </row>
    <row r="6515" spans="4:12">
      <c r="D6515" s="95"/>
      <c r="E6515" s="95"/>
      <c r="G6515" s="95"/>
      <c r="I6515" s="95"/>
      <c r="L6515" s="95"/>
    </row>
    <row r="6516" spans="4:12">
      <c r="D6516" s="95"/>
      <c r="E6516" s="95"/>
      <c r="G6516" s="95"/>
      <c r="I6516" s="95"/>
      <c r="L6516" s="95"/>
    </row>
    <row r="6517" spans="4:12">
      <c r="D6517" s="95"/>
      <c r="E6517" s="95"/>
      <c r="G6517" s="95"/>
      <c r="I6517" s="95"/>
      <c r="L6517" s="95"/>
    </row>
    <row r="6518" spans="4:12">
      <c r="D6518" s="95"/>
      <c r="E6518" s="95"/>
      <c r="G6518" s="95"/>
      <c r="I6518" s="95"/>
      <c r="L6518" s="95"/>
    </row>
    <row r="6519" spans="4:12">
      <c r="D6519" s="95"/>
      <c r="E6519" s="95"/>
      <c r="G6519" s="95"/>
      <c r="I6519" s="95"/>
      <c r="L6519" s="95"/>
    </row>
    <row r="6520" spans="4:12">
      <c r="D6520" s="95"/>
      <c r="E6520" s="95"/>
      <c r="G6520" s="95"/>
      <c r="I6520" s="95"/>
      <c r="L6520" s="95"/>
    </row>
    <row r="6521" spans="4:12">
      <c r="D6521" s="95"/>
      <c r="E6521" s="95"/>
      <c r="G6521" s="95"/>
      <c r="I6521" s="95"/>
      <c r="L6521" s="95"/>
    </row>
    <row r="6522" spans="4:12">
      <c r="D6522" s="95"/>
      <c r="E6522" s="95"/>
      <c r="G6522" s="95"/>
      <c r="I6522" s="95"/>
      <c r="L6522" s="95"/>
    </row>
    <row r="6523" spans="4:12">
      <c r="D6523" s="95"/>
      <c r="E6523" s="95"/>
      <c r="G6523" s="95"/>
      <c r="I6523" s="95"/>
      <c r="L6523" s="95"/>
    </row>
    <row r="6524" spans="4:12">
      <c r="D6524" s="95"/>
      <c r="E6524" s="95"/>
      <c r="G6524" s="95"/>
      <c r="I6524" s="95"/>
      <c r="L6524" s="95"/>
    </row>
    <row r="6525" spans="4:12">
      <c r="D6525" s="95"/>
      <c r="E6525" s="95"/>
      <c r="G6525" s="95"/>
      <c r="I6525" s="95"/>
      <c r="L6525" s="95"/>
    </row>
    <row r="6526" spans="4:12">
      <c r="D6526" s="95"/>
      <c r="E6526" s="95"/>
      <c r="G6526" s="95"/>
      <c r="I6526" s="95"/>
      <c r="L6526" s="95"/>
    </row>
    <row r="6527" spans="4:12">
      <c r="D6527" s="95"/>
      <c r="E6527" s="95"/>
      <c r="G6527" s="95"/>
      <c r="I6527" s="95"/>
      <c r="L6527" s="95"/>
    </row>
    <row r="6528" spans="4:12">
      <c r="D6528" s="95"/>
      <c r="E6528" s="95"/>
      <c r="G6528" s="95"/>
      <c r="I6528" s="95"/>
      <c r="L6528" s="95"/>
    </row>
    <row r="6529" spans="4:12">
      <c r="D6529" s="95"/>
      <c r="E6529" s="95"/>
      <c r="G6529" s="95"/>
      <c r="I6529" s="95"/>
      <c r="L6529" s="95"/>
    </row>
    <row r="6530" spans="4:12">
      <c r="D6530" s="95"/>
      <c r="E6530" s="95"/>
      <c r="G6530" s="95"/>
      <c r="I6530" s="95"/>
      <c r="L6530" s="95"/>
    </row>
    <row r="6531" spans="4:12">
      <c r="D6531" s="95"/>
      <c r="E6531" s="95"/>
      <c r="G6531" s="95"/>
      <c r="I6531" s="95"/>
      <c r="L6531" s="95"/>
    </row>
    <row r="6532" spans="4:12">
      <c r="D6532" s="95"/>
      <c r="E6532" s="95"/>
      <c r="G6532" s="95"/>
      <c r="I6532" s="95"/>
      <c r="L6532" s="95"/>
    </row>
    <row r="6533" spans="4:12">
      <c r="D6533" s="95"/>
      <c r="E6533" s="95"/>
      <c r="G6533" s="95"/>
      <c r="I6533" s="95"/>
      <c r="L6533" s="95"/>
    </row>
    <row r="6534" spans="4:12">
      <c r="D6534" s="95"/>
      <c r="E6534" s="95"/>
      <c r="G6534" s="95"/>
      <c r="I6534" s="95"/>
      <c r="L6534" s="95"/>
    </row>
    <row r="6535" spans="4:12">
      <c r="D6535" s="95"/>
      <c r="E6535" s="95"/>
      <c r="G6535" s="95"/>
      <c r="I6535" s="95"/>
      <c r="L6535" s="95"/>
    </row>
    <row r="6536" spans="4:12">
      <c r="D6536" s="95"/>
      <c r="E6536" s="95"/>
      <c r="G6536" s="95"/>
      <c r="I6536" s="95"/>
      <c r="L6536" s="95"/>
    </row>
    <row r="6537" spans="4:12">
      <c r="D6537" s="95"/>
      <c r="E6537" s="95"/>
      <c r="G6537" s="95"/>
      <c r="I6537" s="95"/>
      <c r="L6537" s="95"/>
    </row>
    <row r="6538" spans="4:12">
      <c r="D6538" s="95"/>
      <c r="E6538" s="95"/>
      <c r="G6538" s="95"/>
      <c r="I6538" s="95"/>
      <c r="L6538" s="95"/>
    </row>
    <row r="6539" spans="4:12">
      <c r="D6539" s="95"/>
      <c r="E6539" s="95"/>
      <c r="G6539" s="95"/>
      <c r="I6539" s="95"/>
      <c r="L6539" s="95"/>
    </row>
    <row r="6540" spans="4:12">
      <c r="D6540" s="95"/>
      <c r="E6540" s="95"/>
      <c r="G6540" s="95"/>
      <c r="I6540" s="95"/>
      <c r="L6540" s="95"/>
    </row>
    <row r="6541" spans="4:12">
      <c r="D6541" s="95"/>
      <c r="E6541" s="95"/>
      <c r="G6541" s="95"/>
      <c r="I6541" s="95"/>
      <c r="L6541" s="95"/>
    </row>
    <row r="6542" spans="4:12">
      <c r="D6542" s="95"/>
      <c r="E6542" s="95"/>
      <c r="G6542" s="95"/>
      <c r="I6542" s="95"/>
      <c r="L6542" s="95"/>
    </row>
    <row r="6543" spans="4:12">
      <c r="D6543" s="95"/>
      <c r="E6543" s="95"/>
      <c r="G6543" s="95"/>
      <c r="I6543" s="95"/>
      <c r="L6543" s="95"/>
    </row>
    <row r="6544" spans="4:12">
      <c r="D6544" s="95"/>
      <c r="E6544" s="95"/>
      <c r="G6544" s="95"/>
      <c r="I6544" s="95"/>
      <c r="L6544" s="95"/>
    </row>
    <row r="6545" spans="4:12">
      <c r="D6545" s="95"/>
      <c r="E6545" s="95"/>
      <c r="G6545" s="95"/>
      <c r="I6545" s="95"/>
      <c r="L6545" s="95"/>
    </row>
    <row r="6546" spans="4:12">
      <c r="D6546" s="95"/>
      <c r="E6546" s="95"/>
      <c r="G6546" s="95"/>
      <c r="I6546" s="95"/>
      <c r="L6546" s="95"/>
    </row>
    <row r="6547" spans="4:12">
      <c r="D6547" s="95"/>
      <c r="E6547" s="95"/>
      <c r="G6547" s="95"/>
      <c r="I6547" s="95"/>
      <c r="L6547" s="95"/>
    </row>
    <row r="6548" spans="4:12">
      <c r="D6548" s="95"/>
      <c r="E6548" s="95"/>
      <c r="G6548" s="95"/>
      <c r="I6548" s="95"/>
      <c r="L6548" s="95"/>
    </row>
    <row r="6549" spans="4:12">
      <c r="D6549" s="95"/>
      <c r="E6549" s="95"/>
      <c r="G6549" s="95"/>
      <c r="I6549" s="95"/>
      <c r="L6549" s="95"/>
    </row>
    <row r="6550" spans="4:12">
      <c r="D6550" s="95"/>
      <c r="E6550" s="95"/>
      <c r="G6550" s="95"/>
      <c r="I6550" s="95"/>
      <c r="L6550" s="95"/>
    </row>
    <row r="6551" spans="4:12">
      <c r="D6551" s="95"/>
      <c r="E6551" s="95"/>
      <c r="G6551" s="95"/>
      <c r="I6551" s="95"/>
      <c r="L6551" s="95"/>
    </row>
    <row r="6552" spans="4:12">
      <c r="D6552" s="95"/>
      <c r="E6552" s="95"/>
      <c r="G6552" s="95"/>
      <c r="I6552" s="95"/>
      <c r="L6552" s="95"/>
    </row>
    <row r="6553" spans="4:12">
      <c r="D6553" s="95"/>
      <c r="E6553" s="95"/>
      <c r="G6553" s="95"/>
      <c r="I6553" s="95"/>
      <c r="L6553" s="95"/>
    </row>
    <row r="6554" spans="4:12">
      <c r="D6554" s="95"/>
      <c r="E6554" s="95"/>
      <c r="G6554" s="95"/>
      <c r="I6554" s="95"/>
      <c r="L6554" s="95"/>
    </row>
    <row r="6555" spans="4:12">
      <c r="D6555" s="95"/>
      <c r="E6555" s="95"/>
      <c r="G6555" s="95"/>
      <c r="I6555" s="95"/>
      <c r="L6555" s="95"/>
    </row>
    <row r="6556" spans="4:12">
      <c r="D6556" s="95"/>
      <c r="E6556" s="95"/>
      <c r="G6556" s="95"/>
      <c r="I6556" s="95"/>
      <c r="L6556" s="95"/>
    </row>
    <row r="6557" spans="4:12">
      <c r="D6557" s="95"/>
      <c r="E6557" s="95"/>
      <c r="G6557" s="95"/>
      <c r="I6557" s="95"/>
      <c r="L6557" s="95"/>
    </row>
    <row r="6558" spans="4:12">
      <c r="D6558" s="95"/>
      <c r="E6558" s="95"/>
      <c r="G6558" s="95"/>
      <c r="I6558" s="95"/>
      <c r="L6558" s="95"/>
    </row>
    <row r="6559" spans="4:12">
      <c r="D6559" s="95"/>
      <c r="E6559" s="95"/>
      <c r="G6559" s="95"/>
      <c r="I6559" s="95"/>
      <c r="L6559" s="95"/>
    </row>
    <row r="6560" spans="4:12">
      <c r="D6560" s="95"/>
      <c r="E6560" s="95"/>
      <c r="G6560" s="95"/>
      <c r="I6560" s="95"/>
      <c r="L6560" s="95"/>
    </row>
    <row r="6561" spans="4:12">
      <c r="D6561" s="95"/>
      <c r="E6561" s="95"/>
      <c r="G6561" s="95"/>
      <c r="I6561" s="95"/>
      <c r="L6561" s="95"/>
    </row>
    <row r="6562" spans="4:12">
      <c r="D6562" s="95"/>
      <c r="E6562" s="95"/>
      <c r="G6562" s="95"/>
      <c r="I6562" s="95"/>
      <c r="L6562" s="95"/>
    </row>
    <row r="6563" spans="4:12">
      <c r="D6563" s="95"/>
      <c r="E6563" s="95"/>
      <c r="G6563" s="95"/>
      <c r="I6563" s="95"/>
      <c r="L6563" s="95"/>
    </row>
    <row r="6564" spans="4:12">
      <c r="D6564" s="95"/>
      <c r="E6564" s="95"/>
      <c r="G6564" s="95"/>
      <c r="I6564" s="95"/>
      <c r="L6564" s="95"/>
    </row>
    <row r="6565" spans="4:12">
      <c r="D6565" s="95"/>
      <c r="E6565" s="95"/>
      <c r="G6565" s="95"/>
      <c r="I6565" s="95"/>
      <c r="L6565" s="95"/>
    </row>
    <row r="6566" spans="4:12">
      <c r="D6566" s="95"/>
      <c r="E6566" s="95"/>
      <c r="G6566" s="95"/>
      <c r="I6566" s="95"/>
      <c r="L6566" s="95"/>
    </row>
    <row r="6567" spans="4:12">
      <c r="D6567" s="95"/>
      <c r="E6567" s="95"/>
      <c r="G6567" s="95"/>
      <c r="I6567" s="95"/>
      <c r="L6567" s="95"/>
    </row>
    <row r="6568" spans="4:12">
      <c r="D6568" s="95"/>
      <c r="E6568" s="95"/>
      <c r="G6568" s="95"/>
      <c r="I6568" s="95"/>
      <c r="L6568" s="95"/>
    </row>
    <row r="6569" spans="4:12">
      <c r="D6569" s="95"/>
      <c r="E6569" s="95"/>
      <c r="G6569" s="95"/>
      <c r="I6569" s="95"/>
      <c r="L6569" s="95"/>
    </row>
    <row r="6570" spans="4:12">
      <c r="D6570" s="95"/>
      <c r="E6570" s="95"/>
      <c r="G6570" s="95"/>
      <c r="I6570" s="95"/>
      <c r="L6570" s="95"/>
    </row>
    <row r="6571" spans="4:12">
      <c r="D6571" s="95"/>
      <c r="E6571" s="95"/>
      <c r="G6571" s="95"/>
      <c r="I6571" s="95"/>
      <c r="L6571" s="95"/>
    </row>
    <row r="6572" spans="4:12">
      <c r="D6572" s="95"/>
      <c r="E6572" s="95"/>
      <c r="G6572" s="95"/>
      <c r="I6572" s="95"/>
      <c r="L6572" s="95"/>
    </row>
    <row r="6573" spans="4:12">
      <c r="D6573" s="95"/>
      <c r="E6573" s="95"/>
      <c r="G6573" s="95"/>
      <c r="I6573" s="95"/>
      <c r="L6573" s="95"/>
    </row>
    <row r="6574" spans="4:12">
      <c r="D6574" s="95"/>
      <c r="E6574" s="95"/>
      <c r="G6574" s="95"/>
      <c r="I6574" s="95"/>
      <c r="L6574" s="95"/>
    </row>
    <row r="6575" spans="4:12">
      <c r="D6575" s="95"/>
      <c r="E6575" s="95"/>
      <c r="G6575" s="95"/>
      <c r="I6575" s="95"/>
      <c r="L6575" s="95"/>
    </row>
    <row r="6576" spans="4:12">
      <c r="D6576" s="95"/>
      <c r="E6576" s="95"/>
      <c r="G6576" s="95"/>
      <c r="I6576" s="95"/>
      <c r="L6576" s="95"/>
    </row>
    <row r="6577" spans="4:12">
      <c r="D6577" s="95"/>
      <c r="E6577" s="95"/>
      <c r="G6577" s="95"/>
      <c r="I6577" s="95"/>
      <c r="L6577" s="95"/>
    </row>
    <row r="6578" spans="4:12">
      <c r="D6578" s="95"/>
      <c r="E6578" s="95"/>
      <c r="G6578" s="95"/>
      <c r="I6578" s="95"/>
      <c r="L6578" s="95"/>
    </row>
    <row r="6579" spans="4:12">
      <c r="D6579" s="95"/>
      <c r="E6579" s="95"/>
      <c r="G6579" s="95"/>
      <c r="I6579" s="95"/>
      <c r="L6579" s="95"/>
    </row>
    <row r="6580" spans="4:12">
      <c r="D6580" s="95"/>
      <c r="E6580" s="95"/>
      <c r="G6580" s="95"/>
      <c r="I6580" s="95"/>
      <c r="L6580" s="95"/>
    </row>
    <row r="6581" spans="4:12">
      <c r="D6581" s="95"/>
      <c r="E6581" s="95"/>
      <c r="G6581" s="95"/>
      <c r="I6581" s="95"/>
      <c r="L6581" s="95"/>
    </row>
    <row r="6582" spans="4:12">
      <c r="D6582" s="95"/>
      <c r="E6582" s="95"/>
      <c r="G6582" s="95"/>
      <c r="I6582" s="95"/>
      <c r="L6582" s="95"/>
    </row>
    <row r="6583" spans="4:12">
      <c r="D6583" s="95"/>
      <c r="E6583" s="95"/>
      <c r="G6583" s="95"/>
      <c r="I6583" s="95"/>
      <c r="L6583" s="95"/>
    </row>
    <row r="6584" spans="4:12">
      <c r="D6584" s="95"/>
      <c r="E6584" s="95"/>
      <c r="G6584" s="95"/>
      <c r="I6584" s="95"/>
      <c r="L6584" s="95"/>
    </row>
    <row r="6585" spans="4:12">
      <c r="D6585" s="95"/>
      <c r="E6585" s="95"/>
      <c r="G6585" s="95"/>
      <c r="I6585" s="95"/>
      <c r="L6585" s="95"/>
    </row>
    <row r="6586" spans="4:12">
      <c r="D6586" s="95"/>
      <c r="E6586" s="95"/>
      <c r="G6586" s="95"/>
      <c r="I6586" s="95"/>
      <c r="L6586" s="95"/>
    </row>
    <row r="6587" spans="4:12">
      <c r="D6587" s="95"/>
      <c r="E6587" s="95"/>
      <c r="G6587" s="95"/>
      <c r="I6587" s="95"/>
      <c r="L6587" s="95"/>
    </row>
    <row r="6588" spans="4:12">
      <c r="D6588" s="95"/>
      <c r="E6588" s="95"/>
      <c r="G6588" s="95"/>
      <c r="I6588" s="95"/>
      <c r="L6588" s="95"/>
    </row>
    <row r="6589" spans="4:12">
      <c r="D6589" s="95"/>
      <c r="E6589" s="95"/>
      <c r="G6589" s="95"/>
      <c r="I6589" s="95"/>
      <c r="L6589" s="95"/>
    </row>
    <row r="6590" spans="4:12">
      <c r="D6590" s="95"/>
      <c r="E6590" s="95"/>
      <c r="G6590" s="95"/>
      <c r="I6590" s="95"/>
      <c r="L6590" s="95"/>
    </row>
    <row r="6591" spans="4:12">
      <c r="D6591" s="95"/>
      <c r="E6591" s="95"/>
      <c r="G6591" s="95"/>
      <c r="I6591" s="95"/>
      <c r="L6591" s="95"/>
    </row>
    <row r="6592" spans="4:12">
      <c r="D6592" s="95"/>
      <c r="E6592" s="95"/>
      <c r="G6592" s="95"/>
      <c r="I6592" s="95"/>
      <c r="L6592" s="95"/>
    </row>
    <row r="6593" spans="4:12">
      <c r="D6593" s="95"/>
      <c r="E6593" s="95"/>
      <c r="G6593" s="95"/>
      <c r="I6593" s="95"/>
      <c r="L6593" s="95"/>
    </row>
    <row r="6594" spans="4:12">
      <c r="D6594" s="95"/>
      <c r="E6594" s="95"/>
      <c r="G6594" s="95"/>
      <c r="I6594" s="95"/>
      <c r="L6594" s="95"/>
    </row>
    <row r="6595" spans="4:12">
      <c r="D6595" s="95"/>
      <c r="E6595" s="95"/>
      <c r="G6595" s="95"/>
      <c r="I6595" s="95"/>
      <c r="L6595" s="95"/>
    </row>
    <row r="6596" spans="4:12">
      <c r="D6596" s="95"/>
      <c r="E6596" s="95"/>
      <c r="G6596" s="95"/>
      <c r="I6596" s="95"/>
      <c r="L6596" s="95"/>
    </row>
    <row r="6597" spans="4:12">
      <c r="D6597" s="95"/>
      <c r="E6597" s="95"/>
      <c r="G6597" s="95"/>
      <c r="I6597" s="95"/>
      <c r="L6597" s="95"/>
    </row>
    <row r="6598" spans="4:12">
      <c r="D6598" s="95"/>
      <c r="E6598" s="95"/>
      <c r="G6598" s="95"/>
      <c r="I6598" s="95"/>
      <c r="L6598" s="95"/>
    </row>
    <row r="6599" spans="4:12">
      <c r="D6599" s="95"/>
      <c r="E6599" s="95"/>
      <c r="G6599" s="95"/>
      <c r="I6599" s="95"/>
      <c r="L6599" s="95"/>
    </row>
    <row r="6600" spans="4:12">
      <c r="D6600" s="95"/>
      <c r="E6600" s="95"/>
      <c r="G6600" s="95"/>
      <c r="I6600" s="95"/>
      <c r="L6600" s="95"/>
    </row>
    <row r="6601" spans="4:12">
      <c r="D6601" s="95"/>
      <c r="E6601" s="95"/>
      <c r="G6601" s="95"/>
      <c r="I6601" s="95"/>
      <c r="L6601" s="95"/>
    </row>
    <row r="6602" spans="4:12">
      <c r="D6602" s="95"/>
      <c r="E6602" s="95"/>
      <c r="G6602" s="95"/>
      <c r="I6602" s="95"/>
      <c r="L6602" s="95"/>
    </row>
    <row r="6603" spans="4:12">
      <c r="D6603" s="95"/>
      <c r="E6603" s="95"/>
      <c r="G6603" s="95"/>
      <c r="I6603" s="95"/>
      <c r="L6603" s="95"/>
    </row>
    <row r="6604" spans="4:12">
      <c r="D6604" s="95"/>
      <c r="E6604" s="95"/>
      <c r="G6604" s="95"/>
      <c r="I6604" s="95"/>
      <c r="L6604" s="95"/>
    </row>
    <row r="6605" spans="4:12">
      <c r="D6605" s="95"/>
      <c r="E6605" s="95"/>
      <c r="G6605" s="95"/>
      <c r="I6605" s="95"/>
      <c r="L6605" s="95"/>
    </row>
    <row r="6606" spans="4:12">
      <c r="D6606" s="95"/>
      <c r="E6606" s="95"/>
      <c r="G6606" s="95"/>
      <c r="I6606" s="95"/>
      <c r="L6606" s="95"/>
    </row>
    <row r="6607" spans="4:12">
      <c r="D6607" s="95"/>
      <c r="E6607" s="95"/>
      <c r="G6607" s="95"/>
      <c r="I6607" s="95"/>
      <c r="L6607" s="95"/>
    </row>
    <row r="6608" spans="4:12">
      <c r="D6608" s="95"/>
      <c r="E6608" s="95"/>
      <c r="G6608" s="95"/>
      <c r="I6608" s="95"/>
      <c r="L6608" s="95"/>
    </row>
    <row r="6609" spans="4:12">
      <c r="D6609" s="95"/>
      <c r="E6609" s="95"/>
      <c r="G6609" s="95"/>
      <c r="I6609" s="95"/>
      <c r="L6609" s="95"/>
    </row>
    <row r="6610" spans="4:12">
      <c r="D6610" s="95"/>
      <c r="E6610" s="95"/>
      <c r="G6610" s="95"/>
      <c r="I6610" s="95"/>
      <c r="L6610" s="95"/>
    </row>
    <row r="6611" spans="4:12">
      <c r="D6611" s="95"/>
      <c r="E6611" s="95"/>
      <c r="G6611" s="95"/>
      <c r="I6611" s="95"/>
      <c r="L6611" s="95"/>
    </row>
    <row r="6612" spans="4:12">
      <c r="D6612" s="95"/>
      <c r="E6612" s="95"/>
      <c r="G6612" s="95"/>
      <c r="I6612" s="95"/>
      <c r="L6612" s="95"/>
    </row>
    <row r="6613" spans="4:12">
      <c r="D6613" s="95"/>
      <c r="E6613" s="95"/>
      <c r="G6613" s="95"/>
      <c r="I6613" s="95"/>
      <c r="L6613" s="95"/>
    </row>
    <row r="6614" spans="4:12">
      <c r="D6614" s="95"/>
      <c r="E6614" s="95"/>
      <c r="G6614" s="95"/>
      <c r="I6614" s="95"/>
      <c r="L6614" s="95"/>
    </row>
    <row r="6615" spans="4:12">
      <c r="D6615" s="95"/>
      <c r="E6615" s="95"/>
      <c r="G6615" s="95"/>
      <c r="I6615" s="95"/>
      <c r="L6615" s="95"/>
    </row>
    <row r="6616" spans="4:12">
      <c r="D6616" s="95"/>
      <c r="E6616" s="95"/>
      <c r="G6616" s="95"/>
      <c r="I6616" s="95"/>
      <c r="L6616" s="95"/>
    </row>
    <row r="6617" spans="4:12">
      <c r="D6617" s="95"/>
      <c r="E6617" s="95"/>
      <c r="G6617" s="95"/>
      <c r="I6617" s="95"/>
      <c r="L6617" s="95"/>
    </row>
    <row r="6618" spans="4:12">
      <c r="D6618" s="95"/>
      <c r="E6618" s="95"/>
      <c r="G6618" s="95"/>
      <c r="I6618" s="95"/>
      <c r="L6618" s="95"/>
    </row>
    <row r="6619" spans="4:12">
      <c r="D6619" s="95"/>
      <c r="E6619" s="95"/>
      <c r="G6619" s="95"/>
      <c r="I6619" s="95"/>
      <c r="L6619" s="95"/>
    </row>
    <row r="6620" spans="4:12">
      <c r="D6620" s="95"/>
      <c r="E6620" s="95"/>
      <c r="G6620" s="95"/>
      <c r="I6620" s="95"/>
      <c r="L6620" s="95"/>
    </row>
    <row r="6621" spans="4:12">
      <c r="D6621" s="95"/>
      <c r="E6621" s="95"/>
      <c r="G6621" s="95"/>
      <c r="I6621" s="95"/>
      <c r="L6621" s="95"/>
    </row>
    <row r="6622" spans="4:12">
      <c r="D6622" s="95"/>
      <c r="E6622" s="95"/>
      <c r="G6622" s="95"/>
      <c r="I6622" s="95"/>
      <c r="L6622" s="95"/>
    </row>
    <row r="6623" spans="4:12">
      <c r="D6623" s="95"/>
      <c r="E6623" s="95"/>
      <c r="G6623" s="95"/>
      <c r="I6623" s="95"/>
      <c r="L6623" s="95"/>
    </row>
    <row r="6624" spans="4:12">
      <c r="D6624" s="95"/>
      <c r="E6624" s="95"/>
      <c r="G6624" s="95"/>
      <c r="I6624" s="95"/>
      <c r="L6624" s="95"/>
    </row>
    <row r="6625" spans="4:12">
      <c r="D6625" s="95"/>
      <c r="E6625" s="95"/>
      <c r="G6625" s="95"/>
      <c r="I6625" s="95"/>
      <c r="L6625" s="95"/>
    </row>
    <row r="6626" spans="4:12">
      <c r="D6626" s="95"/>
      <c r="E6626" s="95"/>
      <c r="G6626" s="95"/>
      <c r="I6626" s="95"/>
      <c r="L6626" s="95"/>
    </row>
    <row r="6627" spans="4:12">
      <c r="D6627" s="95"/>
      <c r="E6627" s="95"/>
      <c r="G6627" s="95"/>
      <c r="I6627" s="95"/>
      <c r="L6627" s="95"/>
    </row>
    <row r="6628" spans="4:12">
      <c r="D6628" s="95"/>
      <c r="E6628" s="95"/>
      <c r="G6628" s="95"/>
      <c r="I6628" s="95"/>
      <c r="L6628" s="95"/>
    </row>
    <row r="6629" spans="4:12">
      <c r="D6629" s="95"/>
      <c r="E6629" s="95"/>
      <c r="G6629" s="95"/>
      <c r="I6629" s="95"/>
      <c r="L6629" s="95"/>
    </row>
    <row r="6630" spans="4:12">
      <c r="D6630" s="95"/>
      <c r="E6630" s="95"/>
      <c r="G6630" s="95"/>
      <c r="I6630" s="95"/>
      <c r="L6630" s="95"/>
    </row>
    <row r="6631" spans="4:12">
      <c r="D6631" s="95"/>
      <c r="E6631" s="95"/>
      <c r="G6631" s="95"/>
      <c r="I6631" s="95"/>
      <c r="L6631" s="95"/>
    </row>
    <row r="6632" spans="4:12">
      <c r="D6632" s="95"/>
      <c r="E6632" s="95"/>
      <c r="G6632" s="95"/>
      <c r="I6632" s="95"/>
      <c r="L6632" s="95"/>
    </row>
    <row r="6633" spans="4:12">
      <c r="D6633" s="95"/>
      <c r="E6633" s="95"/>
      <c r="G6633" s="95"/>
      <c r="I6633" s="95"/>
      <c r="L6633" s="95"/>
    </row>
    <row r="6634" spans="4:12">
      <c r="D6634" s="95"/>
      <c r="E6634" s="95"/>
      <c r="G6634" s="95"/>
      <c r="I6634" s="95"/>
      <c r="L6634" s="95"/>
    </row>
    <row r="6635" spans="4:12">
      <c r="D6635" s="95"/>
      <c r="E6635" s="95"/>
      <c r="G6635" s="95"/>
      <c r="I6635" s="95"/>
      <c r="L6635" s="95"/>
    </row>
    <row r="6636" spans="4:12">
      <c r="D6636" s="95"/>
      <c r="E6636" s="95"/>
      <c r="G6636" s="95"/>
      <c r="I6636" s="95"/>
      <c r="L6636" s="95"/>
    </row>
    <row r="6637" spans="4:12">
      <c r="D6637" s="95"/>
      <c r="E6637" s="95"/>
      <c r="G6637" s="95"/>
      <c r="I6637" s="95"/>
      <c r="L6637" s="95"/>
    </row>
    <row r="6638" spans="4:12">
      <c r="D6638" s="95"/>
      <c r="E6638" s="95"/>
      <c r="G6638" s="95"/>
      <c r="I6638" s="95"/>
      <c r="L6638" s="95"/>
    </row>
    <row r="6639" spans="4:12">
      <c r="D6639" s="95"/>
      <c r="E6639" s="95"/>
      <c r="G6639" s="95"/>
      <c r="I6639" s="95"/>
      <c r="L6639" s="95"/>
    </row>
    <row r="6640" spans="4:12">
      <c r="D6640" s="95"/>
      <c r="E6640" s="95"/>
      <c r="G6640" s="95"/>
      <c r="I6640" s="95"/>
      <c r="L6640" s="95"/>
    </row>
    <row r="6641" spans="4:12">
      <c r="D6641" s="95"/>
      <c r="E6641" s="95"/>
      <c r="G6641" s="95"/>
      <c r="I6641" s="95"/>
      <c r="L6641" s="95"/>
    </row>
    <row r="6642" spans="4:12">
      <c r="D6642" s="95"/>
      <c r="E6642" s="95"/>
      <c r="G6642" s="95"/>
      <c r="I6642" s="95"/>
      <c r="L6642" s="95"/>
    </row>
    <row r="6643" spans="4:12">
      <c r="D6643" s="95"/>
      <c r="E6643" s="95"/>
      <c r="G6643" s="95"/>
      <c r="I6643" s="95"/>
      <c r="L6643" s="95"/>
    </row>
    <row r="6644" spans="4:12">
      <c r="D6644" s="95"/>
      <c r="E6644" s="95"/>
      <c r="G6644" s="95"/>
      <c r="I6644" s="95"/>
      <c r="L6644" s="95"/>
    </row>
    <row r="6645" spans="4:12">
      <c r="D6645" s="95"/>
      <c r="E6645" s="95"/>
      <c r="G6645" s="95"/>
      <c r="I6645" s="95"/>
      <c r="L6645" s="95"/>
    </row>
    <row r="6646" spans="4:12">
      <c r="D6646" s="95"/>
      <c r="E6646" s="95"/>
      <c r="G6646" s="95"/>
      <c r="I6646" s="95"/>
      <c r="L6646" s="95"/>
    </row>
    <row r="6647" spans="4:12">
      <c r="D6647" s="95"/>
      <c r="E6647" s="95"/>
      <c r="G6647" s="95"/>
      <c r="I6647" s="95"/>
      <c r="L6647" s="95"/>
    </row>
    <row r="6648" spans="4:12">
      <c r="D6648" s="95"/>
      <c r="E6648" s="95"/>
      <c r="G6648" s="95"/>
      <c r="I6648" s="95"/>
      <c r="L6648" s="95"/>
    </row>
    <row r="6649" spans="4:12">
      <c r="D6649" s="95"/>
      <c r="E6649" s="95"/>
      <c r="G6649" s="95"/>
      <c r="I6649" s="95"/>
      <c r="L6649" s="95"/>
    </row>
    <row r="6650" spans="4:12">
      <c r="D6650" s="95"/>
      <c r="E6650" s="95"/>
      <c r="G6650" s="95"/>
      <c r="I6650" s="95"/>
      <c r="L6650" s="95"/>
    </row>
    <row r="6651" spans="4:12">
      <c r="D6651" s="95"/>
      <c r="E6651" s="95"/>
      <c r="G6651" s="95"/>
      <c r="I6651" s="95"/>
      <c r="L6651" s="95"/>
    </row>
    <row r="6652" spans="4:12">
      <c r="D6652" s="95"/>
      <c r="E6652" s="95"/>
      <c r="G6652" s="95"/>
      <c r="I6652" s="95"/>
      <c r="L6652" s="95"/>
    </row>
    <row r="6653" spans="4:12">
      <c r="D6653" s="95"/>
      <c r="E6653" s="95"/>
      <c r="G6653" s="95"/>
      <c r="I6653" s="95"/>
      <c r="L6653" s="95"/>
    </row>
    <row r="6654" spans="4:12">
      <c r="D6654" s="95"/>
      <c r="E6654" s="95"/>
      <c r="G6654" s="95"/>
      <c r="I6654" s="95"/>
      <c r="L6654" s="95"/>
    </row>
    <row r="6655" spans="4:12">
      <c r="D6655" s="95"/>
      <c r="E6655" s="95"/>
      <c r="G6655" s="95"/>
      <c r="I6655" s="95"/>
      <c r="L6655" s="95"/>
    </row>
    <row r="6656" spans="4:12">
      <c r="D6656" s="95"/>
      <c r="E6656" s="95"/>
      <c r="G6656" s="95"/>
      <c r="I6656" s="95"/>
      <c r="L6656" s="95"/>
    </row>
    <row r="6657" spans="4:12">
      <c r="D6657" s="95"/>
      <c r="E6657" s="95"/>
      <c r="G6657" s="95"/>
      <c r="I6657" s="95"/>
      <c r="L6657" s="95"/>
    </row>
    <row r="6658" spans="4:12">
      <c r="D6658" s="95"/>
      <c r="E6658" s="95"/>
      <c r="G6658" s="95"/>
      <c r="I6658" s="95"/>
      <c r="L6658" s="95"/>
    </row>
    <row r="6659" spans="4:12">
      <c r="D6659" s="95"/>
      <c r="E6659" s="95"/>
      <c r="G6659" s="95"/>
      <c r="I6659" s="95"/>
      <c r="L6659" s="95"/>
    </row>
    <row r="6660" spans="4:12">
      <c r="D6660" s="95"/>
      <c r="E6660" s="95"/>
      <c r="G6660" s="95"/>
      <c r="I6660" s="95"/>
      <c r="L6660" s="95"/>
    </row>
    <row r="6661" spans="4:12">
      <c r="D6661" s="95"/>
      <c r="E6661" s="95"/>
      <c r="G6661" s="95"/>
      <c r="I6661" s="95"/>
      <c r="L6661" s="95"/>
    </row>
    <row r="6662" spans="4:12">
      <c r="D6662" s="95"/>
      <c r="E6662" s="95"/>
      <c r="G6662" s="95"/>
      <c r="I6662" s="95"/>
      <c r="L6662" s="95"/>
    </row>
    <row r="6663" spans="4:12">
      <c r="D6663" s="95"/>
      <c r="E6663" s="95"/>
      <c r="G6663" s="95"/>
      <c r="I6663" s="95"/>
      <c r="L6663" s="95"/>
    </row>
    <row r="6664" spans="4:12">
      <c r="D6664" s="95"/>
      <c r="E6664" s="95"/>
      <c r="G6664" s="95"/>
      <c r="I6664" s="95"/>
      <c r="L6664" s="95"/>
    </row>
    <row r="6665" spans="4:12">
      <c r="D6665" s="95"/>
      <c r="E6665" s="95"/>
      <c r="G6665" s="95"/>
      <c r="I6665" s="95"/>
      <c r="L6665" s="95"/>
    </row>
    <row r="6666" spans="4:12">
      <c r="D6666" s="95"/>
      <c r="E6666" s="95"/>
      <c r="G6666" s="95"/>
      <c r="I6666" s="95"/>
      <c r="L6666" s="95"/>
    </row>
    <row r="6667" spans="4:12">
      <c r="D6667" s="95"/>
      <c r="E6667" s="95"/>
      <c r="G6667" s="95"/>
      <c r="I6667" s="95"/>
      <c r="L6667" s="95"/>
    </row>
    <row r="6668" spans="4:12">
      <c r="D6668" s="95"/>
      <c r="E6668" s="95"/>
      <c r="G6668" s="95"/>
      <c r="I6668" s="95"/>
      <c r="L6668" s="95"/>
    </row>
    <row r="6669" spans="4:12">
      <c r="D6669" s="95"/>
      <c r="E6669" s="95"/>
      <c r="G6669" s="95"/>
      <c r="I6669" s="95"/>
      <c r="L6669" s="95"/>
    </row>
    <row r="6670" spans="4:12">
      <c r="D6670" s="95"/>
      <c r="E6670" s="95"/>
      <c r="G6670" s="95"/>
      <c r="I6670" s="95"/>
      <c r="L6670" s="95"/>
    </row>
    <row r="6671" spans="4:12">
      <c r="D6671" s="95"/>
      <c r="E6671" s="95"/>
      <c r="G6671" s="95"/>
      <c r="I6671" s="95"/>
      <c r="L6671" s="95"/>
    </row>
    <row r="6672" spans="4:12">
      <c r="D6672" s="95"/>
      <c r="E6672" s="95"/>
      <c r="G6672" s="95"/>
      <c r="I6672" s="95"/>
      <c r="L6672" s="95"/>
    </row>
    <row r="6673" spans="4:12">
      <c r="D6673" s="95"/>
      <c r="E6673" s="95"/>
      <c r="G6673" s="95"/>
      <c r="I6673" s="95"/>
      <c r="L6673" s="95"/>
    </row>
    <row r="6674" spans="4:12">
      <c r="D6674" s="95"/>
      <c r="E6674" s="95"/>
      <c r="G6674" s="95"/>
      <c r="I6674" s="95"/>
      <c r="L6674" s="95"/>
    </row>
    <row r="6675" spans="4:12">
      <c r="D6675" s="95"/>
      <c r="E6675" s="95"/>
      <c r="G6675" s="95"/>
      <c r="I6675" s="95"/>
      <c r="L6675" s="95"/>
    </row>
    <row r="6676" spans="4:12">
      <c r="D6676" s="95"/>
      <c r="E6676" s="95"/>
      <c r="G6676" s="95"/>
      <c r="I6676" s="95"/>
      <c r="L6676" s="95"/>
    </row>
    <row r="6677" spans="4:12">
      <c r="D6677" s="95"/>
      <c r="E6677" s="95"/>
      <c r="G6677" s="95"/>
      <c r="I6677" s="95"/>
      <c r="L6677" s="95"/>
    </row>
    <row r="6678" spans="4:12">
      <c r="D6678" s="95"/>
      <c r="E6678" s="95"/>
      <c r="G6678" s="95"/>
      <c r="I6678" s="95"/>
      <c r="L6678" s="95"/>
    </row>
    <row r="6679" spans="4:12">
      <c r="D6679" s="95"/>
      <c r="E6679" s="95"/>
      <c r="G6679" s="95"/>
      <c r="I6679" s="95"/>
      <c r="L6679" s="95"/>
    </row>
    <row r="6680" spans="4:12">
      <c r="D6680" s="95"/>
      <c r="E6680" s="95"/>
      <c r="G6680" s="95"/>
      <c r="I6680" s="95"/>
      <c r="L6680" s="95"/>
    </row>
    <row r="6681" spans="4:12">
      <c r="D6681" s="95"/>
      <c r="E6681" s="95"/>
      <c r="G6681" s="95"/>
      <c r="I6681" s="95"/>
      <c r="L6681" s="95"/>
    </row>
    <row r="6682" spans="4:12">
      <c r="D6682" s="95"/>
      <c r="E6682" s="95"/>
      <c r="G6682" s="95"/>
      <c r="I6682" s="95"/>
      <c r="L6682" s="95"/>
    </row>
    <row r="6683" spans="4:12">
      <c r="D6683" s="95"/>
      <c r="E6683" s="95"/>
      <c r="G6683" s="95"/>
      <c r="I6683" s="95"/>
      <c r="L6683" s="95"/>
    </row>
    <row r="6684" spans="4:12">
      <c r="D6684" s="95"/>
      <c r="E6684" s="95"/>
      <c r="G6684" s="95"/>
      <c r="I6684" s="95"/>
      <c r="L6684" s="95"/>
    </row>
    <row r="6685" spans="4:12">
      <c r="D6685" s="95"/>
      <c r="E6685" s="95"/>
      <c r="G6685" s="95"/>
      <c r="I6685" s="95"/>
      <c r="L6685" s="95"/>
    </row>
    <row r="6686" spans="4:12">
      <c r="D6686" s="95"/>
      <c r="E6686" s="95"/>
      <c r="G6686" s="95"/>
      <c r="I6686" s="95"/>
      <c r="L6686" s="95"/>
    </row>
    <row r="6687" spans="4:12">
      <c r="D6687" s="95"/>
      <c r="E6687" s="95"/>
      <c r="G6687" s="95"/>
      <c r="I6687" s="95"/>
      <c r="L6687" s="95"/>
    </row>
    <row r="6688" spans="4:12">
      <c r="D6688" s="95"/>
      <c r="E6688" s="95"/>
      <c r="G6688" s="95"/>
      <c r="I6688" s="95"/>
      <c r="L6688" s="95"/>
    </row>
    <row r="6689" spans="4:12">
      <c r="D6689" s="95"/>
      <c r="E6689" s="95"/>
      <c r="G6689" s="95"/>
      <c r="I6689" s="95"/>
      <c r="L6689" s="95"/>
    </row>
    <row r="6690" spans="4:12">
      <c r="D6690" s="95"/>
      <c r="E6690" s="95"/>
      <c r="G6690" s="95"/>
      <c r="I6690" s="95"/>
      <c r="L6690" s="95"/>
    </row>
    <row r="6691" spans="4:12">
      <c r="D6691" s="95"/>
      <c r="E6691" s="95"/>
      <c r="G6691" s="95"/>
      <c r="I6691" s="95"/>
      <c r="L6691" s="95"/>
    </row>
    <row r="6692" spans="4:12">
      <c r="D6692" s="95"/>
      <c r="E6692" s="95"/>
      <c r="G6692" s="95"/>
      <c r="I6692" s="95"/>
      <c r="L6692" s="95"/>
    </row>
    <row r="6693" spans="4:12">
      <c r="D6693" s="95"/>
      <c r="E6693" s="95"/>
      <c r="G6693" s="95"/>
      <c r="I6693" s="95"/>
      <c r="L6693" s="95"/>
    </row>
    <row r="6694" spans="4:12">
      <c r="D6694" s="95"/>
      <c r="E6694" s="95"/>
      <c r="G6694" s="95"/>
      <c r="I6694" s="95"/>
      <c r="L6694" s="95"/>
    </row>
    <row r="6695" spans="4:12">
      <c r="D6695" s="95"/>
      <c r="E6695" s="95"/>
      <c r="G6695" s="95"/>
      <c r="I6695" s="95"/>
      <c r="L6695" s="95"/>
    </row>
    <row r="6696" spans="4:12">
      <c r="D6696" s="95"/>
      <c r="E6696" s="95"/>
      <c r="G6696" s="95"/>
      <c r="I6696" s="95"/>
      <c r="L6696" s="95"/>
    </row>
    <row r="6697" spans="4:12">
      <c r="D6697" s="95"/>
      <c r="E6697" s="95"/>
      <c r="G6697" s="95"/>
      <c r="I6697" s="95"/>
      <c r="L6697" s="95"/>
    </row>
    <row r="6698" spans="4:12">
      <c r="D6698" s="95"/>
      <c r="E6698" s="95"/>
      <c r="G6698" s="95"/>
      <c r="I6698" s="95"/>
      <c r="L6698" s="95"/>
    </row>
    <row r="6699" spans="4:12">
      <c r="D6699" s="95"/>
      <c r="E6699" s="95"/>
      <c r="G6699" s="95"/>
      <c r="I6699" s="95"/>
      <c r="L6699" s="95"/>
    </row>
    <row r="6700" spans="4:12">
      <c r="D6700" s="95"/>
      <c r="E6700" s="95"/>
      <c r="G6700" s="95"/>
      <c r="I6700" s="95"/>
      <c r="L6700" s="95"/>
    </row>
    <row r="6701" spans="4:12">
      <c r="D6701" s="95"/>
      <c r="E6701" s="95"/>
      <c r="G6701" s="95"/>
      <c r="I6701" s="95"/>
      <c r="L6701" s="95"/>
    </row>
    <row r="6702" spans="4:12">
      <c r="D6702" s="95"/>
      <c r="E6702" s="95"/>
      <c r="G6702" s="95"/>
      <c r="I6702" s="95"/>
      <c r="L6702" s="95"/>
    </row>
    <row r="6703" spans="4:12">
      <c r="D6703" s="95"/>
      <c r="E6703" s="95"/>
      <c r="G6703" s="95"/>
      <c r="I6703" s="95"/>
      <c r="L6703" s="95"/>
    </row>
    <row r="6704" spans="4:12">
      <c r="D6704" s="95"/>
      <c r="E6704" s="95"/>
      <c r="G6704" s="95"/>
      <c r="I6704" s="95"/>
      <c r="L6704" s="95"/>
    </row>
    <row r="6705" spans="4:12">
      <c r="D6705" s="95"/>
      <c r="E6705" s="95"/>
      <c r="G6705" s="95"/>
      <c r="I6705" s="95"/>
      <c r="L6705" s="95"/>
    </row>
    <row r="6706" spans="4:12">
      <c r="D6706" s="95"/>
      <c r="E6706" s="95"/>
      <c r="G6706" s="95"/>
      <c r="I6706" s="95"/>
      <c r="L6706" s="95"/>
    </row>
    <row r="6707" spans="4:12">
      <c r="D6707" s="95"/>
      <c r="E6707" s="95"/>
      <c r="G6707" s="95"/>
      <c r="I6707" s="95"/>
      <c r="L6707" s="95"/>
    </row>
    <row r="6708" spans="4:12">
      <c r="D6708" s="95"/>
      <c r="E6708" s="95"/>
      <c r="G6708" s="95"/>
      <c r="I6708" s="95"/>
      <c r="L6708" s="95"/>
    </row>
    <row r="6709" spans="4:12">
      <c r="D6709" s="95"/>
      <c r="E6709" s="95"/>
      <c r="G6709" s="95"/>
      <c r="I6709" s="95"/>
      <c r="L6709" s="95"/>
    </row>
    <row r="6710" spans="4:12">
      <c r="D6710" s="95"/>
      <c r="E6710" s="95"/>
      <c r="G6710" s="95"/>
      <c r="I6710" s="95"/>
      <c r="L6710" s="95"/>
    </row>
    <row r="6711" spans="4:12">
      <c r="D6711" s="95"/>
      <c r="E6711" s="95"/>
      <c r="G6711" s="95"/>
      <c r="I6711" s="95"/>
      <c r="L6711" s="95"/>
    </row>
    <row r="6712" spans="4:12">
      <c r="D6712" s="95"/>
      <c r="E6712" s="95"/>
      <c r="G6712" s="95"/>
      <c r="I6712" s="95"/>
      <c r="L6712" s="95"/>
    </row>
    <row r="6713" spans="4:12">
      <c r="D6713" s="95"/>
      <c r="E6713" s="95"/>
      <c r="G6713" s="95"/>
      <c r="I6713" s="95"/>
      <c r="L6713" s="95"/>
    </row>
    <row r="6714" spans="4:12">
      <c r="D6714" s="95"/>
      <c r="E6714" s="95"/>
      <c r="G6714" s="95"/>
      <c r="I6714" s="95"/>
      <c r="L6714" s="95"/>
    </row>
    <row r="6715" spans="4:12">
      <c r="D6715" s="95"/>
      <c r="E6715" s="95"/>
      <c r="G6715" s="95"/>
      <c r="I6715" s="95"/>
      <c r="L6715" s="95"/>
    </row>
    <row r="6716" spans="4:12">
      <c r="D6716" s="95"/>
      <c r="E6716" s="95"/>
      <c r="G6716" s="95"/>
      <c r="I6716" s="95"/>
      <c r="L6716" s="95"/>
    </row>
    <row r="6717" spans="4:12">
      <c r="D6717" s="95"/>
      <c r="E6717" s="95"/>
      <c r="G6717" s="95"/>
      <c r="I6717" s="95"/>
      <c r="L6717" s="95"/>
    </row>
    <row r="6718" spans="4:12">
      <c r="D6718" s="95"/>
      <c r="E6718" s="95"/>
      <c r="G6718" s="95"/>
      <c r="I6718" s="95"/>
      <c r="L6718" s="95"/>
    </row>
    <row r="6719" spans="4:12">
      <c r="D6719" s="95"/>
      <c r="E6719" s="95"/>
      <c r="G6719" s="95"/>
      <c r="I6719" s="95"/>
      <c r="L6719" s="95"/>
    </row>
    <row r="6720" spans="4:12">
      <c r="D6720" s="95"/>
      <c r="E6720" s="95"/>
      <c r="G6720" s="95"/>
      <c r="I6720" s="95"/>
      <c r="L6720" s="95"/>
    </row>
    <row r="6721" spans="4:12">
      <c r="D6721" s="95"/>
      <c r="E6721" s="95"/>
      <c r="G6721" s="95"/>
      <c r="I6721" s="95"/>
      <c r="L6721" s="95"/>
    </row>
    <row r="6722" spans="4:12">
      <c r="D6722" s="95"/>
      <c r="E6722" s="95"/>
      <c r="G6722" s="95"/>
      <c r="I6722" s="95"/>
      <c r="L6722" s="95"/>
    </row>
    <row r="6723" spans="4:12">
      <c r="D6723" s="95"/>
      <c r="E6723" s="95"/>
      <c r="G6723" s="95"/>
      <c r="I6723" s="95"/>
      <c r="L6723" s="95"/>
    </row>
    <row r="6724" spans="4:12">
      <c r="D6724" s="95"/>
      <c r="E6724" s="95"/>
      <c r="G6724" s="95"/>
      <c r="I6724" s="95"/>
      <c r="L6724" s="95"/>
    </row>
    <row r="6725" spans="4:12">
      <c r="D6725" s="95"/>
      <c r="E6725" s="95"/>
      <c r="G6725" s="95"/>
      <c r="I6725" s="95"/>
      <c r="L6725" s="95"/>
    </row>
    <row r="6726" spans="4:12">
      <c r="D6726" s="95"/>
      <c r="E6726" s="95"/>
      <c r="G6726" s="95"/>
      <c r="I6726" s="95"/>
      <c r="L6726" s="95"/>
    </row>
    <row r="6727" spans="4:12">
      <c r="D6727" s="95"/>
      <c r="E6727" s="95"/>
      <c r="G6727" s="95"/>
      <c r="I6727" s="95"/>
      <c r="L6727" s="95"/>
    </row>
    <row r="6728" spans="4:12">
      <c r="D6728" s="95"/>
      <c r="E6728" s="95"/>
      <c r="G6728" s="95"/>
      <c r="I6728" s="95"/>
      <c r="L6728" s="95"/>
    </row>
    <row r="6729" spans="4:12">
      <c r="D6729" s="95"/>
      <c r="E6729" s="95"/>
      <c r="G6729" s="95"/>
      <c r="I6729" s="95"/>
      <c r="L6729" s="95"/>
    </row>
    <row r="6730" spans="4:12">
      <c r="D6730" s="95"/>
      <c r="E6730" s="95"/>
      <c r="G6730" s="95"/>
      <c r="I6730" s="95"/>
      <c r="L6730" s="95"/>
    </row>
    <row r="6731" spans="4:12">
      <c r="D6731" s="95"/>
      <c r="E6731" s="95"/>
      <c r="G6731" s="95"/>
      <c r="I6731" s="95"/>
      <c r="L6731" s="95"/>
    </row>
    <row r="6732" spans="4:12">
      <c r="D6732" s="95"/>
      <c r="E6732" s="95"/>
      <c r="G6732" s="95"/>
      <c r="I6732" s="95"/>
      <c r="L6732" s="95"/>
    </row>
    <row r="6733" spans="4:12">
      <c r="D6733" s="95"/>
      <c r="E6733" s="95"/>
      <c r="G6733" s="95"/>
      <c r="I6733" s="95"/>
      <c r="L6733" s="95"/>
    </row>
    <row r="6734" spans="4:12">
      <c r="D6734" s="95"/>
      <c r="E6734" s="95"/>
      <c r="G6734" s="95"/>
      <c r="I6734" s="95"/>
      <c r="L6734" s="95"/>
    </row>
    <row r="6735" spans="4:12">
      <c r="D6735" s="95"/>
      <c r="E6735" s="95"/>
      <c r="G6735" s="95"/>
      <c r="I6735" s="95"/>
      <c r="L6735" s="95"/>
    </row>
    <row r="6736" spans="4:12">
      <c r="D6736" s="95"/>
      <c r="E6736" s="95"/>
      <c r="G6736" s="95"/>
      <c r="I6736" s="95"/>
      <c r="L6736" s="95"/>
    </row>
    <row r="6737" spans="4:12">
      <c r="D6737" s="95"/>
      <c r="E6737" s="95"/>
      <c r="G6737" s="95"/>
      <c r="I6737" s="95"/>
      <c r="L6737" s="95"/>
    </row>
    <row r="6738" spans="4:12">
      <c r="D6738" s="95"/>
      <c r="E6738" s="95"/>
      <c r="G6738" s="95"/>
      <c r="I6738" s="95"/>
      <c r="L6738" s="95"/>
    </row>
    <row r="6739" spans="4:12">
      <c r="D6739" s="95"/>
      <c r="E6739" s="95"/>
      <c r="G6739" s="95"/>
      <c r="I6739" s="95"/>
      <c r="L6739" s="95"/>
    </row>
    <row r="6740" spans="4:12">
      <c r="D6740" s="95"/>
      <c r="E6740" s="95"/>
      <c r="G6740" s="95"/>
      <c r="I6740" s="95"/>
      <c r="L6740" s="95"/>
    </row>
    <row r="6741" spans="4:12">
      <c r="D6741" s="95"/>
      <c r="E6741" s="95"/>
      <c r="G6741" s="95"/>
      <c r="I6741" s="95"/>
      <c r="L6741" s="95"/>
    </row>
    <row r="6742" spans="4:12">
      <c r="D6742" s="95"/>
      <c r="E6742" s="95"/>
      <c r="G6742" s="95"/>
      <c r="I6742" s="95"/>
      <c r="L6742" s="95"/>
    </row>
    <row r="6743" spans="4:12">
      <c r="D6743" s="95"/>
      <c r="E6743" s="95"/>
      <c r="G6743" s="95"/>
      <c r="I6743" s="95"/>
      <c r="L6743" s="95"/>
    </row>
    <row r="6744" spans="4:12">
      <c r="D6744" s="95"/>
      <c r="E6744" s="95"/>
      <c r="G6744" s="95"/>
      <c r="I6744" s="95"/>
      <c r="L6744" s="95"/>
    </row>
    <row r="6745" spans="4:12">
      <c r="D6745" s="95"/>
      <c r="E6745" s="95"/>
      <c r="G6745" s="95"/>
      <c r="I6745" s="95"/>
      <c r="L6745" s="95"/>
    </row>
    <row r="6746" spans="4:12">
      <c r="D6746" s="95"/>
      <c r="E6746" s="95"/>
      <c r="G6746" s="95"/>
      <c r="I6746" s="95"/>
      <c r="L6746" s="95"/>
    </row>
    <row r="6747" spans="4:12">
      <c r="D6747" s="95"/>
      <c r="E6747" s="95"/>
      <c r="G6747" s="95"/>
      <c r="I6747" s="95"/>
      <c r="L6747" s="95"/>
    </row>
    <row r="6748" spans="4:12">
      <c r="D6748" s="95"/>
      <c r="E6748" s="95"/>
      <c r="G6748" s="95"/>
      <c r="I6748" s="95"/>
      <c r="L6748" s="95"/>
    </row>
    <row r="6749" spans="4:12">
      <c r="D6749" s="95"/>
      <c r="E6749" s="95"/>
      <c r="G6749" s="95"/>
      <c r="I6749" s="95"/>
      <c r="L6749" s="95"/>
    </row>
    <row r="6750" spans="4:12">
      <c r="D6750" s="95"/>
      <c r="E6750" s="95"/>
      <c r="G6750" s="95"/>
      <c r="I6750" s="95"/>
      <c r="L6750" s="95"/>
    </row>
    <row r="6751" spans="4:12">
      <c r="D6751" s="95"/>
      <c r="E6751" s="95"/>
      <c r="G6751" s="95"/>
      <c r="I6751" s="95"/>
      <c r="L6751" s="95"/>
    </row>
    <row r="6752" spans="4:12">
      <c r="D6752" s="95"/>
      <c r="E6752" s="95"/>
      <c r="G6752" s="95"/>
      <c r="I6752" s="95"/>
      <c r="L6752" s="95"/>
    </row>
    <row r="6753" spans="4:12">
      <c r="D6753" s="95"/>
      <c r="E6753" s="95"/>
      <c r="G6753" s="95"/>
      <c r="I6753" s="95"/>
      <c r="L6753" s="95"/>
    </row>
    <row r="6754" spans="4:12">
      <c r="D6754" s="95"/>
      <c r="E6754" s="95"/>
      <c r="G6754" s="95"/>
      <c r="I6754" s="95"/>
      <c r="L6754" s="95"/>
    </row>
    <row r="6755" spans="4:12">
      <c r="D6755" s="95"/>
      <c r="E6755" s="95"/>
      <c r="G6755" s="95"/>
      <c r="I6755" s="95"/>
      <c r="L6755" s="95"/>
    </row>
    <row r="6756" spans="4:12">
      <c r="D6756" s="95"/>
      <c r="E6756" s="95"/>
      <c r="G6756" s="95"/>
      <c r="I6756" s="95"/>
      <c r="L6756" s="95"/>
    </row>
    <row r="6757" spans="4:12">
      <c r="D6757" s="95"/>
      <c r="E6757" s="95"/>
      <c r="G6757" s="95"/>
      <c r="I6757" s="95"/>
      <c r="L6757" s="95"/>
    </row>
    <row r="6758" spans="4:12">
      <c r="D6758" s="95"/>
      <c r="E6758" s="95"/>
      <c r="G6758" s="95"/>
      <c r="I6758" s="95"/>
      <c r="L6758" s="95"/>
    </row>
    <row r="6759" spans="4:12">
      <c r="D6759" s="95"/>
      <c r="E6759" s="95"/>
      <c r="G6759" s="95"/>
      <c r="I6759" s="95"/>
      <c r="L6759" s="95"/>
    </row>
    <row r="6760" spans="4:12">
      <c r="D6760" s="95"/>
      <c r="E6760" s="95"/>
      <c r="G6760" s="95"/>
      <c r="I6760" s="95"/>
      <c r="L6760" s="95"/>
    </row>
    <row r="6761" spans="4:12">
      <c r="D6761" s="95"/>
      <c r="E6761" s="95"/>
      <c r="G6761" s="95"/>
      <c r="I6761" s="95"/>
      <c r="L6761" s="95"/>
    </row>
    <row r="6762" spans="4:12">
      <c r="D6762" s="95"/>
      <c r="E6762" s="95"/>
      <c r="G6762" s="95"/>
      <c r="I6762" s="95"/>
      <c r="L6762" s="95"/>
    </row>
    <row r="6763" spans="4:12">
      <c r="D6763" s="95"/>
      <c r="E6763" s="95"/>
      <c r="G6763" s="95"/>
      <c r="I6763" s="95"/>
      <c r="L6763" s="95"/>
    </row>
    <row r="6764" spans="4:12">
      <c r="D6764" s="95"/>
      <c r="E6764" s="95"/>
      <c r="G6764" s="95"/>
      <c r="I6764" s="95"/>
      <c r="L6764" s="95"/>
    </row>
    <row r="6765" spans="4:12">
      <c r="D6765" s="95"/>
      <c r="E6765" s="95"/>
      <c r="G6765" s="95"/>
      <c r="I6765" s="95"/>
      <c r="L6765" s="95"/>
    </row>
    <row r="6766" spans="4:12">
      <c r="D6766" s="95"/>
      <c r="E6766" s="95"/>
      <c r="G6766" s="95"/>
      <c r="I6766" s="95"/>
      <c r="L6766" s="95"/>
    </row>
    <row r="6767" spans="4:12">
      <c r="D6767" s="95"/>
      <c r="E6767" s="95"/>
      <c r="G6767" s="95"/>
      <c r="I6767" s="95"/>
      <c r="L6767" s="95"/>
    </row>
    <row r="6768" spans="4:12">
      <c r="D6768" s="95"/>
      <c r="E6768" s="95"/>
      <c r="G6768" s="95"/>
      <c r="I6768" s="95"/>
      <c r="L6768" s="95"/>
    </row>
    <row r="6769" spans="4:12">
      <c r="D6769" s="95"/>
      <c r="E6769" s="95"/>
      <c r="G6769" s="95"/>
      <c r="I6769" s="95"/>
      <c r="L6769" s="95"/>
    </row>
    <row r="6770" spans="4:12">
      <c r="D6770" s="95"/>
      <c r="E6770" s="95"/>
      <c r="G6770" s="95"/>
      <c r="I6770" s="95"/>
      <c r="L6770" s="95"/>
    </row>
    <row r="6771" spans="4:12">
      <c r="D6771" s="95"/>
      <c r="E6771" s="95"/>
      <c r="G6771" s="95"/>
      <c r="I6771" s="95"/>
      <c r="L6771" s="95"/>
    </row>
    <row r="6772" spans="4:12">
      <c r="D6772" s="95"/>
      <c r="E6772" s="95"/>
      <c r="G6772" s="95"/>
      <c r="I6772" s="95"/>
      <c r="L6772" s="95"/>
    </row>
    <row r="6773" spans="4:12">
      <c r="D6773" s="95"/>
      <c r="E6773" s="95"/>
      <c r="G6773" s="95"/>
      <c r="I6773" s="95"/>
      <c r="L6773" s="95"/>
    </row>
    <row r="6774" spans="4:12">
      <c r="D6774" s="95"/>
      <c r="E6774" s="95"/>
      <c r="G6774" s="95"/>
      <c r="I6774" s="95"/>
      <c r="L6774" s="95"/>
    </row>
    <row r="6775" spans="4:12">
      <c r="D6775" s="95"/>
      <c r="E6775" s="95"/>
      <c r="G6775" s="95"/>
      <c r="I6775" s="95"/>
      <c r="L6775" s="95"/>
    </row>
    <row r="6776" spans="4:12">
      <c r="D6776" s="95"/>
      <c r="E6776" s="95"/>
      <c r="G6776" s="95"/>
      <c r="I6776" s="95"/>
      <c r="L6776" s="95"/>
    </row>
    <row r="6777" spans="4:12">
      <c r="D6777" s="95"/>
      <c r="E6777" s="95"/>
      <c r="G6777" s="95"/>
      <c r="I6777" s="95"/>
      <c r="L6777" s="95"/>
    </row>
    <row r="6778" spans="4:12">
      <c r="D6778" s="95"/>
      <c r="E6778" s="95"/>
      <c r="G6778" s="95"/>
      <c r="I6778" s="95"/>
      <c r="L6778" s="95"/>
    </row>
    <row r="6779" spans="4:12">
      <c r="D6779" s="95"/>
      <c r="E6779" s="95"/>
      <c r="G6779" s="95"/>
      <c r="I6779" s="95"/>
      <c r="L6779" s="95"/>
    </row>
    <row r="6780" spans="4:12">
      <c r="D6780" s="95"/>
      <c r="E6780" s="95"/>
      <c r="G6780" s="95"/>
      <c r="I6780" s="95"/>
      <c r="L6780" s="95"/>
    </row>
    <row r="6781" spans="4:12">
      <c r="D6781" s="95"/>
      <c r="E6781" s="95"/>
      <c r="G6781" s="95"/>
      <c r="I6781" s="95"/>
      <c r="L6781" s="95"/>
    </row>
    <row r="6782" spans="4:12">
      <c r="D6782" s="95"/>
      <c r="E6782" s="95"/>
      <c r="G6782" s="95"/>
      <c r="I6782" s="95"/>
      <c r="L6782" s="95"/>
    </row>
    <row r="6783" spans="4:12">
      <c r="D6783" s="95"/>
      <c r="E6783" s="95"/>
      <c r="G6783" s="95"/>
      <c r="I6783" s="95"/>
      <c r="L6783" s="95"/>
    </row>
    <row r="6784" spans="4:12">
      <c r="D6784" s="95"/>
      <c r="E6784" s="95"/>
      <c r="G6784" s="95"/>
      <c r="I6784" s="95"/>
      <c r="L6784" s="95"/>
    </row>
    <row r="6785" spans="4:12">
      <c r="D6785" s="95"/>
      <c r="E6785" s="95"/>
      <c r="G6785" s="95"/>
      <c r="I6785" s="95"/>
      <c r="L6785" s="95"/>
    </row>
    <row r="6786" spans="4:12">
      <c r="D6786" s="95"/>
      <c r="E6786" s="95"/>
      <c r="G6786" s="95"/>
      <c r="I6786" s="95"/>
      <c r="L6786" s="95"/>
    </row>
    <row r="6787" spans="4:12">
      <c r="D6787" s="95"/>
      <c r="E6787" s="95"/>
      <c r="G6787" s="95"/>
      <c r="I6787" s="95"/>
      <c r="L6787" s="95"/>
    </row>
    <row r="6788" spans="4:12">
      <c r="D6788" s="95"/>
      <c r="E6788" s="95"/>
      <c r="G6788" s="95"/>
      <c r="I6788" s="95"/>
      <c r="L6788" s="95"/>
    </row>
    <row r="6789" spans="4:12">
      <c r="D6789" s="95"/>
      <c r="E6789" s="95"/>
      <c r="G6789" s="95"/>
      <c r="I6789" s="95"/>
      <c r="L6789" s="95"/>
    </row>
    <row r="6790" spans="4:12">
      <c r="D6790" s="95"/>
      <c r="E6790" s="95"/>
      <c r="G6790" s="95"/>
      <c r="I6790" s="95"/>
      <c r="L6790" s="95"/>
    </row>
    <row r="6791" spans="4:12">
      <c r="D6791" s="95"/>
      <c r="E6791" s="95"/>
      <c r="G6791" s="95"/>
      <c r="I6791" s="95"/>
      <c r="L6791" s="95"/>
    </row>
    <row r="6792" spans="4:12">
      <c r="D6792" s="95"/>
      <c r="E6792" s="95"/>
      <c r="G6792" s="95"/>
      <c r="I6792" s="95"/>
      <c r="L6792" s="95"/>
    </row>
    <row r="6793" spans="4:12">
      <c r="D6793" s="95"/>
      <c r="E6793" s="95"/>
      <c r="G6793" s="95"/>
      <c r="I6793" s="95"/>
      <c r="L6793" s="95"/>
    </row>
    <row r="6794" spans="4:12">
      <c r="D6794" s="95"/>
      <c r="E6794" s="95"/>
      <c r="G6794" s="95"/>
      <c r="I6794" s="95"/>
      <c r="L6794" s="95"/>
    </row>
    <row r="6795" spans="4:12">
      <c r="D6795" s="95"/>
      <c r="E6795" s="95"/>
      <c r="G6795" s="95"/>
      <c r="I6795" s="95"/>
      <c r="L6795" s="95"/>
    </row>
    <row r="6796" spans="4:12">
      <c r="D6796" s="95"/>
      <c r="E6796" s="95"/>
      <c r="G6796" s="95"/>
      <c r="I6796" s="95"/>
      <c r="L6796" s="95"/>
    </row>
    <row r="6797" spans="4:12">
      <c r="D6797" s="95"/>
      <c r="E6797" s="95"/>
      <c r="G6797" s="95"/>
      <c r="I6797" s="95"/>
      <c r="L6797" s="95"/>
    </row>
    <row r="6798" spans="4:12">
      <c r="D6798" s="95"/>
      <c r="E6798" s="95"/>
      <c r="G6798" s="95"/>
      <c r="I6798" s="95"/>
      <c r="L6798" s="95"/>
    </row>
    <row r="6799" spans="4:12">
      <c r="D6799" s="95"/>
      <c r="E6799" s="95"/>
      <c r="G6799" s="95"/>
      <c r="I6799" s="95"/>
      <c r="L6799" s="95"/>
    </row>
    <row r="6800" spans="4:12">
      <c r="D6800" s="95"/>
      <c r="E6800" s="95"/>
      <c r="G6800" s="95"/>
      <c r="I6800" s="95"/>
      <c r="L6800" s="95"/>
    </row>
    <row r="6801" spans="4:12">
      <c r="D6801" s="95"/>
      <c r="E6801" s="95"/>
      <c r="G6801" s="95"/>
      <c r="I6801" s="95"/>
      <c r="L6801" s="95"/>
    </row>
    <row r="6802" spans="4:12">
      <c r="D6802" s="95"/>
      <c r="E6802" s="95"/>
      <c r="G6802" s="95"/>
      <c r="I6802" s="95"/>
      <c r="L6802" s="95"/>
    </row>
    <row r="6803" spans="4:12">
      <c r="D6803" s="95"/>
      <c r="E6803" s="95"/>
      <c r="G6803" s="95"/>
      <c r="I6803" s="95"/>
      <c r="L6803" s="95"/>
    </row>
    <row r="6804" spans="4:12">
      <c r="D6804" s="95"/>
      <c r="E6804" s="95"/>
      <c r="G6804" s="95"/>
      <c r="I6804" s="95"/>
      <c r="L6804" s="95"/>
    </row>
    <row r="6805" spans="4:12">
      <c r="D6805" s="95"/>
      <c r="E6805" s="95"/>
      <c r="G6805" s="95"/>
      <c r="I6805" s="95"/>
      <c r="L6805" s="95"/>
    </row>
    <row r="6806" spans="4:12">
      <c r="D6806" s="95"/>
      <c r="E6806" s="95"/>
      <c r="G6806" s="95"/>
      <c r="I6806" s="95"/>
      <c r="L6806" s="95"/>
    </row>
    <row r="6807" spans="4:12">
      <c r="D6807" s="95"/>
      <c r="E6807" s="95"/>
      <c r="G6807" s="95"/>
      <c r="I6807" s="95"/>
      <c r="L6807" s="95"/>
    </row>
    <row r="6808" spans="4:12">
      <c r="D6808" s="95"/>
      <c r="E6808" s="95"/>
      <c r="G6808" s="95"/>
      <c r="I6808" s="95"/>
      <c r="L6808" s="95"/>
    </row>
    <row r="6809" spans="4:12">
      <c r="D6809" s="95"/>
      <c r="E6809" s="95"/>
      <c r="G6809" s="95"/>
      <c r="I6809" s="95"/>
      <c r="L6809" s="95"/>
    </row>
    <row r="6810" spans="4:12">
      <c r="D6810" s="95"/>
      <c r="E6810" s="95"/>
      <c r="G6810" s="95"/>
      <c r="I6810" s="95"/>
      <c r="L6810" s="95"/>
    </row>
    <row r="6811" spans="4:12">
      <c r="D6811" s="95"/>
      <c r="E6811" s="95"/>
      <c r="G6811" s="95"/>
      <c r="I6811" s="95"/>
      <c r="L6811" s="95"/>
    </row>
    <row r="6812" spans="4:12">
      <c r="D6812" s="95"/>
      <c r="E6812" s="95"/>
      <c r="G6812" s="95"/>
      <c r="I6812" s="95"/>
      <c r="L6812" s="95"/>
    </row>
    <row r="6813" spans="4:12">
      <c r="D6813" s="95"/>
      <c r="E6813" s="95"/>
      <c r="G6813" s="95"/>
      <c r="I6813" s="95"/>
      <c r="L6813" s="95"/>
    </row>
    <row r="6814" spans="4:12">
      <c r="D6814" s="95"/>
      <c r="E6814" s="95"/>
      <c r="G6814" s="95"/>
      <c r="I6814" s="95"/>
      <c r="L6814" s="95"/>
    </row>
    <row r="6815" spans="4:12">
      <c r="D6815" s="95"/>
      <c r="E6815" s="95"/>
      <c r="G6815" s="95"/>
      <c r="I6815" s="95"/>
      <c r="L6815" s="95"/>
    </row>
    <row r="6816" spans="4:12">
      <c r="D6816" s="95"/>
      <c r="E6816" s="95"/>
      <c r="G6816" s="95"/>
      <c r="I6816" s="95"/>
      <c r="L6816" s="95"/>
    </row>
    <row r="6817" spans="4:12">
      <c r="D6817" s="95"/>
      <c r="E6817" s="95"/>
      <c r="G6817" s="95"/>
      <c r="I6817" s="95"/>
      <c r="L6817" s="95"/>
    </row>
    <row r="6818" spans="4:12">
      <c r="D6818" s="95"/>
      <c r="E6818" s="95"/>
      <c r="G6818" s="95"/>
      <c r="I6818" s="95"/>
      <c r="L6818" s="95"/>
    </row>
    <row r="6819" spans="4:12">
      <c r="D6819" s="95"/>
      <c r="E6819" s="95"/>
      <c r="G6819" s="95"/>
      <c r="I6819" s="95"/>
      <c r="L6819" s="95"/>
    </row>
    <row r="6820" spans="4:12">
      <c r="D6820" s="95"/>
      <c r="E6820" s="95"/>
      <c r="G6820" s="95"/>
      <c r="I6820" s="95"/>
      <c r="L6820" s="95"/>
    </row>
    <row r="6821" spans="4:12">
      <c r="D6821" s="95"/>
      <c r="E6821" s="95"/>
      <c r="G6821" s="95"/>
      <c r="I6821" s="95"/>
      <c r="L6821" s="95"/>
    </row>
    <row r="6822" spans="4:12">
      <c r="D6822" s="95"/>
      <c r="E6822" s="95"/>
      <c r="G6822" s="95"/>
      <c r="I6822" s="95"/>
      <c r="L6822" s="95"/>
    </row>
    <row r="6823" spans="4:12">
      <c r="D6823" s="95"/>
      <c r="E6823" s="95"/>
      <c r="G6823" s="95"/>
      <c r="I6823" s="95"/>
      <c r="L6823" s="95"/>
    </row>
    <row r="6824" spans="4:12">
      <c r="D6824" s="95"/>
      <c r="E6824" s="95"/>
      <c r="G6824" s="95"/>
      <c r="I6824" s="95"/>
      <c r="L6824" s="95"/>
    </row>
    <row r="6825" spans="4:12">
      <c r="D6825" s="95"/>
      <c r="E6825" s="95"/>
      <c r="G6825" s="95"/>
      <c r="I6825" s="95"/>
      <c r="L6825" s="95"/>
    </row>
    <row r="6826" spans="4:12">
      <c r="D6826" s="95"/>
      <c r="E6826" s="95"/>
      <c r="G6826" s="95"/>
      <c r="I6826" s="95"/>
      <c r="L6826" s="95"/>
    </row>
    <row r="6827" spans="4:12">
      <c r="D6827" s="95"/>
      <c r="E6827" s="95"/>
      <c r="G6827" s="95"/>
      <c r="I6827" s="95"/>
      <c r="L6827" s="95"/>
    </row>
    <row r="6828" spans="4:12">
      <c r="D6828" s="95"/>
      <c r="E6828" s="95"/>
      <c r="G6828" s="95"/>
      <c r="I6828" s="95"/>
      <c r="L6828" s="95"/>
    </row>
    <row r="6829" spans="4:12">
      <c r="D6829" s="95"/>
      <c r="E6829" s="95"/>
      <c r="G6829" s="95"/>
      <c r="I6829" s="95"/>
      <c r="L6829" s="95"/>
    </row>
    <row r="6830" spans="4:12">
      <c r="D6830" s="95"/>
      <c r="E6830" s="95"/>
      <c r="G6830" s="95"/>
      <c r="I6830" s="95"/>
      <c r="L6830" s="95"/>
    </row>
    <row r="6831" spans="4:12">
      <c r="D6831" s="95"/>
      <c r="E6831" s="95"/>
      <c r="G6831" s="95"/>
      <c r="I6831" s="95"/>
      <c r="L6831" s="95"/>
    </row>
    <row r="6832" spans="4:12">
      <c r="D6832" s="95"/>
      <c r="E6832" s="95"/>
      <c r="G6832" s="95"/>
      <c r="I6832" s="95"/>
      <c r="L6832" s="95"/>
    </row>
    <row r="6833" spans="4:12">
      <c r="D6833" s="95"/>
      <c r="E6833" s="95"/>
      <c r="G6833" s="95"/>
      <c r="I6833" s="95"/>
      <c r="L6833" s="95"/>
    </row>
    <row r="6834" spans="4:12">
      <c r="D6834" s="95"/>
      <c r="E6834" s="95"/>
      <c r="G6834" s="95"/>
      <c r="I6834" s="95"/>
      <c r="L6834" s="95"/>
    </row>
    <row r="6835" spans="4:12">
      <c r="D6835" s="95"/>
      <c r="E6835" s="95"/>
      <c r="G6835" s="95"/>
      <c r="I6835" s="95"/>
      <c r="L6835" s="95"/>
    </row>
    <row r="6836" spans="4:12">
      <c r="D6836" s="95"/>
      <c r="E6836" s="95"/>
      <c r="G6836" s="95"/>
      <c r="I6836" s="95"/>
      <c r="L6836" s="95"/>
    </row>
    <row r="6837" spans="4:12">
      <c r="D6837" s="95"/>
      <c r="E6837" s="95"/>
      <c r="G6837" s="95"/>
      <c r="I6837" s="95"/>
      <c r="L6837" s="95"/>
    </row>
    <row r="6838" spans="4:12">
      <c r="D6838" s="95"/>
      <c r="E6838" s="95"/>
      <c r="G6838" s="95"/>
      <c r="I6838" s="95"/>
      <c r="L6838" s="95"/>
    </row>
    <row r="6839" spans="4:12">
      <c r="D6839" s="95"/>
      <c r="E6839" s="95"/>
      <c r="G6839" s="95"/>
      <c r="I6839" s="95"/>
      <c r="L6839" s="95"/>
    </row>
    <row r="6840" spans="4:12">
      <c r="D6840" s="95"/>
      <c r="E6840" s="95"/>
      <c r="G6840" s="95"/>
      <c r="I6840" s="95"/>
      <c r="L6840" s="95"/>
    </row>
    <row r="6841" spans="4:12">
      <c r="D6841" s="95"/>
      <c r="E6841" s="95"/>
      <c r="G6841" s="95"/>
      <c r="I6841" s="95"/>
      <c r="L6841" s="95"/>
    </row>
    <row r="6842" spans="4:12">
      <c r="D6842" s="95"/>
      <c r="E6842" s="95"/>
      <c r="G6842" s="95"/>
      <c r="I6842" s="95"/>
      <c r="L6842" s="95"/>
    </row>
    <row r="6843" spans="4:12">
      <c r="D6843" s="95"/>
      <c r="E6843" s="95"/>
      <c r="G6843" s="95"/>
      <c r="I6843" s="95"/>
      <c r="L6843" s="95"/>
    </row>
    <row r="6844" spans="4:12">
      <c r="D6844" s="95"/>
      <c r="E6844" s="95"/>
      <c r="G6844" s="95"/>
      <c r="I6844" s="95"/>
      <c r="L6844" s="95"/>
    </row>
    <row r="6845" spans="4:12">
      <c r="D6845" s="95"/>
      <c r="E6845" s="95"/>
      <c r="G6845" s="95"/>
      <c r="I6845" s="95"/>
      <c r="L6845" s="95"/>
    </row>
    <row r="6846" spans="4:12">
      <c r="D6846" s="95"/>
      <c r="E6846" s="95"/>
      <c r="G6846" s="95"/>
      <c r="I6846" s="95"/>
      <c r="L6846" s="95"/>
    </row>
    <row r="6847" spans="4:12">
      <c r="D6847" s="95"/>
      <c r="E6847" s="95"/>
      <c r="G6847" s="95"/>
      <c r="I6847" s="95"/>
      <c r="L6847" s="95"/>
    </row>
    <row r="6848" spans="4:12">
      <c r="D6848" s="95"/>
      <c r="E6848" s="95"/>
      <c r="G6848" s="95"/>
      <c r="I6848" s="95"/>
      <c r="L6848" s="95"/>
    </row>
    <row r="6849" spans="4:12">
      <c r="D6849" s="95"/>
      <c r="E6849" s="95"/>
      <c r="G6849" s="95"/>
      <c r="I6849" s="95"/>
      <c r="L6849" s="95"/>
    </row>
    <row r="6850" spans="4:12">
      <c r="D6850" s="95"/>
      <c r="E6850" s="95"/>
      <c r="G6850" s="95"/>
      <c r="I6850" s="95"/>
      <c r="L6850" s="95"/>
    </row>
    <row r="6851" spans="4:12">
      <c r="D6851" s="95"/>
      <c r="E6851" s="95"/>
      <c r="G6851" s="95"/>
      <c r="I6851" s="95"/>
      <c r="L6851" s="95"/>
    </row>
    <row r="6852" spans="4:12">
      <c r="D6852" s="95"/>
      <c r="E6852" s="95"/>
      <c r="G6852" s="95"/>
      <c r="I6852" s="95"/>
      <c r="L6852" s="95"/>
    </row>
    <row r="6853" spans="4:12">
      <c r="D6853" s="95"/>
      <c r="E6853" s="95"/>
      <c r="G6853" s="95"/>
      <c r="I6853" s="95"/>
      <c r="L6853" s="95"/>
    </row>
    <row r="6854" spans="4:12">
      <c r="D6854" s="95"/>
      <c r="E6854" s="95"/>
      <c r="G6854" s="95"/>
      <c r="I6854" s="95"/>
      <c r="L6854" s="95"/>
    </row>
    <row r="6855" spans="4:12">
      <c r="D6855" s="95"/>
      <c r="E6855" s="95"/>
      <c r="G6855" s="95"/>
      <c r="I6855" s="95"/>
      <c r="L6855" s="95"/>
    </row>
    <row r="6856" spans="4:12">
      <c r="D6856" s="95"/>
      <c r="E6856" s="95"/>
      <c r="G6856" s="95"/>
      <c r="I6856" s="95"/>
      <c r="L6856" s="95"/>
    </row>
    <row r="6857" spans="4:12">
      <c r="D6857" s="95"/>
      <c r="E6857" s="95"/>
      <c r="G6857" s="95"/>
      <c r="I6857" s="95"/>
      <c r="L6857" s="95"/>
    </row>
    <row r="6858" spans="4:12">
      <c r="D6858" s="95"/>
      <c r="E6858" s="95"/>
      <c r="G6858" s="95"/>
      <c r="I6858" s="95"/>
      <c r="L6858" s="95"/>
    </row>
    <row r="6859" spans="4:12">
      <c r="D6859" s="95"/>
      <c r="E6859" s="95"/>
      <c r="G6859" s="95"/>
      <c r="I6859" s="95"/>
      <c r="L6859" s="95"/>
    </row>
    <row r="6860" spans="4:12">
      <c r="D6860" s="95"/>
      <c r="E6860" s="95"/>
      <c r="G6860" s="95"/>
      <c r="I6860" s="95"/>
      <c r="L6860" s="95"/>
    </row>
    <row r="6861" spans="4:12">
      <c r="D6861" s="95"/>
      <c r="E6861" s="95"/>
      <c r="G6861" s="95"/>
      <c r="I6861" s="95"/>
      <c r="L6861" s="95"/>
    </row>
    <row r="6862" spans="4:12">
      <c r="D6862" s="95"/>
      <c r="E6862" s="95"/>
      <c r="G6862" s="95"/>
      <c r="I6862" s="95"/>
      <c r="L6862" s="95"/>
    </row>
    <row r="6863" spans="4:12">
      <c r="D6863" s="95"/>
      <c r="E6863" s="95"/>
      <c r="G6863" s="95"/>
      <c r="I6863" s="95"/>
      <c r="L6863" s="95"/>
    </row>
    <row r="6864" spans="4:12">
      <c r="D6864" s="95"/>
      <c r="E6864" s="95"/>
      <c r="G6864" s="95"/>
      <c r="I6864" s="95"/>
      <c r="L6864" s="95"/>
    </row>
    <row r="6865" spans="4:12">
      <c r="D6865" s="95"/>
      <c r="E6865" s="95"/>
      <c r="G6865" s="95"/>
      <c r="I6865" s="95"/>
      <c r="L6865" s="95"/>
    </row>
    <row r="6866" spans="4:12">
      <c r="D6866" s="95"/>
      <c r="E6866" s="95"/>
      <c r="G6866" s="95"/>
      <c r="I6866" s="95"/>
      <c r="L6866" s="95"/>
    </row>
    <row r="6867" spans="4:12">
      <c r="D6867" s="95"/>
      <c r="E6867" s="95"/>
      <c r="G6867" s="95"/>
      <c r="I6867" s="95"/>
      <c r="L6867" s="95"/>
    </row>
    <row r="6868" spans="4:12">
      <c r="D6868" s="95"/>
      <c r="E6868" s="95"/>
      <c r="G6868" s="95"/>
      <c r="I6868" s="95"/>
      <c r="L6868" s="95"/>
    </row>
    <row r="6869" spans="4:12">
      <c r="D6869" s="95"/>
      <c r="E6869" s="95"/>
      <c r="G6869" s="95"/>
      <c r="I6869" s="95"/>
      <c r="L6869" s="95"/>
    </row>
    <row r="6870" spans="4:12">
      <c r="D6870" s="95"/>
      <c r="E6870" s="95"/>
      <c r="G6870" s="95"/>
      <c r="I6870" s="95"/>
      <c r="L6870" s="95"/>
    </row>
    <row r="6871" spans="4:12">
      <c r="D6871" s="95"/>
      <c r="E6871" s="95"/>
      <c r="G6871" s="95"/>
      <c r="I6871" s="95"/>
      <c r="L6871" s="95"/>
    </row>
    <row r="6872" spans="4:12">
      <c r="D6872" s="95"/>
      <c r="E6872" s="95"/>
      <c r="G6872" s="95"/>
      <c r="I6872" s="95"/>
      <c r="L6872" s="95"/>
    </row>
    <row r="6873" spans="4:12">
      <c r="D6873" s="95"/>
      <c r="E6873" s="95"/>
      <c r="G6873" s="95"/>
      <c r="I6873" s="95"/>
      <c r="L6873" s="95"/>
    </row>
    <row r="6874" spans="4:12">
      <c r="D6874" s="95"/>
      <c r="E6874" s="95"/>
      <c r="G6874" s="95"/>
      <c r="I6874" s="95"/>
      <c r="L6874" s="95"/>
    </row>
    <row r="6875" spans="4:12">
      <c r="D6875" s="95"/>
      <c r="E6875" s="95"/>
      <c r="G6875" s="95"/>
      <c r="I6875" s="95"/>
      <c r="L6875" s="95"/>
    </row>
    <row r="6876" spans="4:12">
      <c r="D6876" s="95"/>
      <c r="E6876" s="95"/>
      <c r="G6876" s="95"/>
      <c r="I6876" s="95"/>
      <c r="L6876" s="95"/>
    </row>
    <row r="6877" spans="4:12">
      <c r="D6877" s="95"/>
      <c r="E6877" s="95"/>
      <c r="G6877" s="95"/>
      <c r="I6877" s="95"/>
      <c r="L6877" s="95"/>
    </row>
    <row r="6878" spans="4:12">
      <c r="D6878" s="95"/>
      <c r="E6878" s="95"/>
      <c r="G6878" s="95"/>
      <c r="I6878" s="95"/>
      <c r="L6878" s="95"/>
    </row>
    <row r="6879" spans="4:12">
      <c r="D6879" s="95"/>
      <c r="E6879" s="95"/>
      <c r="G6879" s="95"/>
      <c r="I6879" s="95"/>
      <c r="L6879" s="95"/>
    </row>
    <row r="6880" spans="4:12">
      <c r="D6880" s="95"/>
      <c r="E6880" s="95"/>
      <c r="G6880" s="95"/>
      <c r="I6880" s="95"/>
      <c r="L6880" s="95"/>
    </row>
    <row r="6881" spans="4:12">
      <c r="D6881" s="95"/>
      <c r="E6881" s="95"/>
      <c r="G6881" s="95"/>
      <c r="I6881" s="95"/>
      <c r="L6881" s="95"/>
    </row>
    <row r="6882" spans="4:12">
      <c r="D6882" s="95"/>
      <c r="E6882" s="95"/>
      <c r="G6882" s="95"/>
      <c r="I6882" s="95"/>
      <c r="L6882" s="95"/>
    </row>
    <row r="6883" spans="4:12">
      <c r="D6883" s="95"/>
      <c r="E6883" s="95"/>
      <c r="G6883" s="95"/>
      <c r="I6883" s="95"/>
      <c r="L6883" s="95"/>
    </row>
    <row r="6884" spans="4:12">
      <c r="D6884" s="95"/>
      <c r="E6884" s="95"/>
      <c r="G6884" s="95"/>
      <c r="I6884" s="95"/>
      <c r="L6884" s="95"/>
    </row>
    <row r="6885" spans="4:12">
      <c r="D6885" s="95"/>
      <c r="E6885" s="95"/>
      <c r="G6885" s="95"/>
      <c r="I6885" s="95"/>
      <c r="L6885" s="95"/>
    </row>
    <row r="6886" spans="4:12">
      <c r="D6886" s="95"/>
      <c r="E6886" s="95"/>
      <c r="G6886" s="95"/>
      <c r="I6886" s="95"/>
      <c r="L6886" s="95"/>
    </row>
    <row r="6887" spans="4:12">
      <c r="D6887" s="95"/>
      <c r="E6887" s="95"/>
      <c r="G6887" s="95"/>
      <c r="I6887" s="95"/>
      <c r="L6887" s="95"/>
    </row>
    <row r="6888" spans="4:12">
      <c r="D6888" s="95"/>
      <c r="E6888" s="95"/>
      <c r="G6888" s="95"/>
      <c r="I6888" s="95"/>
      <c r="L6888" s="95"/>
    </row>
    <row r="6889" spans="4:12">
      <c r="D6889" s="95"/>
      <c r="E6889" s="95"/>
      <c r="G6889" s="95"/>
      <c r="I6889" s="95"/>
      <c r="L6889" s="95"/>
    </row>
    <row r="6890" spans="4:12">
      <c r="D6890" s="95"/>
      <c r="E6890" s="95"/>
      <c r="G6890" s="95"/>
      <c r="I6890" s="95"/>
      <c r="L6890" s="95"/>
    </row>
    <row r="6891" spans="4:12">
      <c r="D6891" s="95"/>
      <c r="E6891" s="95"/>
      <c r="G6891" s="95"/>
      <c r="I6891" s="95"/>
      <c r="L6891" s="95"/>
    </row>
    <row r="6892" spans="4:12">
      <c r="D6892" s="95"/>
      <c r="E6892" s="95"/>
      <c r="G6892" s="95"/>
      <c r="I6892" s="95"/>
      <c r="L6892" s="95"/>
    </row>
    <row r="6893" spans="4:12">
      <c r="D6893" s="95"/>
      <c r="E6893" s="95"/>
      <c r="G6893" s="95"/>
      <c r="I6893" s="95"/>
      <c r="L6893" s="95"/>
    </row>
    <row r="6894" spans="4:12">
      <c r="D6894" s="95"/>
      <c r="E6894" s="95"/>
      <c r="G6894" s="95"/>
      <c r="I6894" s="95"/>
      <c r="L6894" s="95"/>
    </row>
    <row r="6895" spans="4:12">
      <c r="D6895" s="95"/>
      <c r="E6895" s="95"/>
      <c r="G6895" s="95"/>
      <c r="I6895" s="95"/>
      <c r="L6895" s="95"/>
    </row>
    <row r="6896" spans="4:12">
      <c r="D6896" s="95"/>
      <c r="E6896" s="95"/>
      <c r="G6896" s="95"/>
      <c r="I6896" s="95"/>
      <c r="L6896" s="95"/>
    </row>
    <row r="6897" spans="4:12">
      <c r="D6897" s="95"/>
      <c r="E6897" s="95"/>
      <c r="G6897" s="95"/>
      <c r="I6897" s="95"/>
      <c r="L6897" s="95"/>
    </row>
    <row r="6898" spans="4:12">
      <c r="D6898" s="95"/>
      <c r="E6898" s="95"/>
      <c r="G6898" s="95"/>
      <c r="I6898" s="95"/>
      <c r="L6898" s="95"/>
    </row>
    <row r="6899" spans="4:12">
      <c r="D6899" s="95"/>
      <c r="E6899" s="95"/>
      <c r="G6899" s="95"/>
      <c r="I6899" s="95"/>
      <c r="L6899" s="95"/>
    </row>
    <row r="6900" spans="4:12">
      <c r="D6900" s="95"/>
      <c r="E6900" s="95"/>
      <c r="G6900" s="95"/>
      <c r="I6900" s="95"/>
      <c r="L6900" s="95"/>
    </row>
    <row r="6901" spans="4:12">
      <c r="D6901" s="95"/>
      <c r="E6901" s="95"/>
      <c r="G6901" s="95"/>
      <c r="I6901" s="95"/>
      <c r="L6901" s="95"/>
    </row>
    <row r="6902" spans="4:12">
      <c r="D6902" s="95"/>
      <c r="E6902" s="95"/>
      <c r="G6902" s="95"/>
      <c r="I6902" s="95"/>
      <c r="L6902" s="95"/>
    </row>
    <row r="6903" spans="4:12">
      <c r="D6903" s="95"/>
      <c r="E6903" s="95"/>
      <c r="G6903" s="95"/>
      <c r="I6903" s="95"/>
      <c r="L6903" s="95"/>
    </row>
    <row r="6904" spans="4:12">
      <c r="D6904" s="95"/>
      <c r="E6904" s="95"/>
      <c r="G6904" s="95"/>
      <c r="I6904" s="95"/>
      <c r="L6904" s="95"/>
    </row>
    <row r="6905" spans="4:12">
      <c r="D6905" s="95"/>
      <c r="E6905" s="95"/>
      <c r="G6905" s="95"/>
      <c r="I6905" s="95"/>
      <c r="L6905" s="95"/>
    </row>
    <row r="6906" spans="4:12">
      <c r="D6906" s="95"/>
      <c r="E6906" s="95"/>
      <c r="G6906" s="95"/>
      <c r="I6906" s="95"/>
      <c r="L6906" s="95"/>
    </row>
    <row r="6907" spans="4:12">
      <c r="D6907" s="95"/>
      <c r="E6907" s="95"/>
      <c r="G6907" s="95"/>
      <c r="I6907" s="95"/>
      <c r="L6907" s="95"/>
    </row>
    <row r="6908" spans="4:12">
      <c r="D6908" s="95"/>
      <c r="E6908" s="95"/>
      <c r="G6908" s="95"/>
      <c r="I6908" s="95"/>
      <c r="L6908" s="95"/>
    </row>
    <row r="6909" spans="4:12">
      <c r="D6909" s="95"/>
      <c r="E6909" s="95"/>
      <c r="G6909" s="95"/>
      <c r="I6909" s="95"/>
      <c r="L6909" s="95"/>
    </row>
    <row r="6910" spans="4:12">
      <c r="D6910" s="95"/>
      <c r="E6910" s="95"/>
      <c r="G6910" s="95"/>
      <c r="I6910" s="95"/>
      <c r="L6910" s="95"/>
    </row>
    <row r="6911" spans="4:12">
      <c r="D6911" s="95"/>
      <c r="E6911" s="95"/>
      <c r="G6911" s="95"/>
      <c r="I6911" s="95"/>
      <c r="L6911" s="95"/>
    </row>
    <row r="6912" spans="4:12">
      <c r="D6912" s="95"/>
      <c r="E6912" s="95"/>
      <c r="G6912" s="95"/>
      <c r="I6912" s="95"/>
      <c r="L6912" s="95"/>
    </row>
    <row r="6913" spans="4:12">
      <c r="D6913" s="95"/>
      <c r="E6913" s="95"/>
      <c r="G6913" s="95"/>
      <c r="I6913" s="95"/>
      <c r="L6913" s="95"/>
    </row>
    <row r="6914" spans="4:12">
      <c r="D6914" s="95"/>
      <c r="E6914" s="95"/>
      <c r="G6914" s="95"/>
      <c r="I6914" s="95"/>
      <c r="L6914" s="95"/>
    </row>
    <row r="6915" spans="4:12">
      <c r="D6915" s="95"/>
      <c r="E6915" s="95"/>
      <c r="G6915" s="95"/>
      <c r="I6915" s="95"/>
      <c r="L6915" s="95"/>
    </row>
    <row r="6916" spans="4:12">
      <c r="D6916" s="95"/>
      <c r="E6916" s="95"/>
      <c r="G6916" s="95"/>
      <c r="I6916" s="95"/>
      <c r="L6916" s="95"/>
    </row>
    <row r="6917" spans="4:12">
      <c r="D6917" s="95"/>
      <c r="E6917" s="95"/>
      <c r="G6917" s="95"/>
      <c r="I6917" s="95"/>
      <c r="L6917" s="95"/>
    </row>
    <row r="6918" spans="4:12">
      <c r="D6918" s="95"/>
      <c r="E6918" s="95"/>
      <c r="G6918" s="95"/>
      <c r="I6918" s="95"/>
      <c r="L6918" s="95"/>
    </row>
    <row r="6919" spans="4:12">
      <c r="D6919" s="95"/>
      <c r="E6919" s="95"/>
      <c r="G6919" s="95"/>
      <c r="I6919" s="95"/>
      <c r="L6919" s="95"/>
    </row>
    <row r="6920" spans="4:12">
      <c r="D6920" s="95"/>
      <c r="E6920" s="95"/>
      <c r="G6920" s="95"/>
      <c r="I6920" s="95"/>
      <c r="L6920" s="95"/>
    </row>
    <row r="6921" spans="4:12">
      <c r="D6921" s="95"/>
      <c r="E6921" s="95"/>
      <c r="G6921" s="95"/>
      <c r="I6921" s="95"/>
      <c r="L6921" s="95"/>
    </row>
    <row r="6922" spans="4:12">
      <c r="D6922" s="95"/>
      <c r="E6922" s="95"/>
      <c r="G6922" s="95"/>
      <c r="I6922" s="95"/>
      <c r="L6922" s="95"/>
    </row>
    <row r="6923" spans="4:12">
      <c r="D6923" s="95"/>
      <c r="E6923" s="95"/>
      <c r="G6923" s="95"/>
      <c r="I6923" s="95"/>
      <c r="L6923" s="95"/>
    </row>
    <row r="6924" spans="4:12">
      <c r="D6924" s="95"/>
      <c r="E6924" s="95"/>
      <c r="G6924" s="95"/>
      <c r="I6924" s="95"/>
      <c r="L6924" s="95"/>
    </row>
    <row r="6925" spans="4:12">
      <c r="D6925" s="95"/>
      <c r="E6925" s="95"/>
      <c r="G6925" s="95"/>
      <c r="I6925" s="95"/>
      <c r="L6925" s="95"/>
    </row>
    <row r="6926" spans="4:12">
      <c r="D6926" s="95"/>
      <c r="E6926" s="95"/>
      <c r="G6926" s="95"/>
      <c r="I6926" s="95"/>
      <c r="L6926" s="95"/>
    </row>
    <row r="6927" spans="4:12">
      <c r="D6927" s="95"/>
      <c r="E6927" s="95"/>
      <c r="G6927" s="95"/>
      <c r="I6927" s="95"/>
      <c r="L6927" s="95"/>
    </row>
    <row r="6928" spans="4:12">
      <c r="D6928" s="95"/>
      <c r="E6928" s="95"/>
      <c r="G6928" s="95"/>
      <c r="I6928" s="95"/>
      <c r="L6928" s="95"/>
    </row>
    <row r="6929" spans="4:12">
      <c r="D6929" s="95"/>
      <c r="E6929" s="95"/>
      <c r="G6929" s="95"/>
      <c r="I6929" s="95"/>
      <c r="L6929" s="95"/>
    </row>
    <row r="6930" spans="4:12">
      <c r="D6930" s="95"/>
      <c r="E6930" s="95"/>
      <c r="G6930" s="95"/>
      <c r="I6930" s="95"/>
      <c r="L6930" s="95"/>
    </row>
    <row r="6931" spans="4:12">
      <c r="D6931" s="95"/>
      <c r="E6931" s="95"/>
      <c r="G6931" s="95"/>
      <c r="I6931" s="95"/>
      <c r="L6931" s="95"/>
    </row>
    <row r="6932" spans="4:12">
      <c r="D6932" s="95"/>
      <c r="E6932" s="95"/>
      <c r="G6932" s="95"/>
      <c r="I6932" s="95"/>
      <c r="L6932" s="95"/>
    </row>
    <row r="6933" spans="4:12">
      <c r="D6933" s="95"/>
      <c r="E6933" s="95"/>
      <c r="G6933" s="95"/>
      <c r="I6933" s="95"/>
      <c r="L6933" s="95"/>
    </row>
    <row r="6934" spans="4:12">
      <c r="D6934" s="95"/>
      <c r="E6934" s="95"/>
      <c r="G6934" s="95"/>
      <c r="I6934" s="95"/>
      <c r="L6934" s="95"/>
    </row>
    <row r="6935" spans="4:12">
      <c r="D6935" s="95"/>
      <c r="E6935" s="95"/>
      <c r="G6935" s="95"/>
      <c r="I6935" s="95"/>
      <c r="L6935" s="95"/>
    </row>
    <row r="6936" spans="4:12">
      <c r="D6936" s="95"/>
      <c r="E6936" s="95"/>
      <c r="G6936" s="95"/>
      <c r="I6936" s="95"/>
      <c r="L6936" s="95"/>
    </row>
    <row r="6937" spans="4:12">
      <c r="D6937" s="95"/>
      <c r="E6937" s="95"/>
      <c r="G6937" s="95"/>
      <c r="I6937" s="95"/>
      <c r="L6937" s="95"/>
    </row>
    <row r="6938" spans="4:12">
      <c r="D6938" s="95"/>
      <c r="E6938" s="95"/>
      <c r="G6938" s="95"/>
      <c r="I6938" s="95"/>
      <c r="L6938" s="95"/>
    </row>
    <row r="6939" spans="4:12">
      <c r="D6939" s="95"/>
      <c r="E6939" s="95"/>
      <c r="G6939" s="95"/>
      <c r="I6939" s="95"/>
      <c r="L6939" s="95"/>
    </row>
    <row r="6940" spans="4:12">
      <c r="D6940" s="95"/>
      <c r="E6940" s="95"/>
      <c r="G6940" s="95"/>
      <c r="I6940" s="95"/>
      <c r="L6940" s="95"/>
    </row>
    <row r="6941" spans="4:12">
      <c r="D6941" s="95"/>
      <c r="E6941" s="95"/>
      <c r="G6941" s="95"/>
      <c r="I6941" s="95"/>
      <c r="L6941" s="95"/>
    </row>
    <row r="6942" spans="4:12">
      <c r="D6942" s="95"/>
      <c r="E6942" s="95"/>
      <c r="G6942" s="95"/>
      <c r="I6942" s="95"/>
      <c r="L6942" s="95"/>
    </row>
    <row r="6943" spans="4:12">
      <c r="D6943" s="95"/>
      <c r="E6943" s="95"/>
      <c r="G6943" s="95"/>
      <c r="I6943" s="95"/>
      <c r="L6943" s="95"/>
    </row>
    <row r="6944" spans="4:12">
      <c r="D6944" s="95"/>
      <c r="E6944" s="95"/>
      <c r="G6944" s="95"/>
      <c r="I6944" s="95"/>
      <c r="L6944" s="95"/>
    </row>
    <row r="6945" spans="4:12">
      <c r="D6945" s="95"/>
      <c r="E6945" s="95"/>
      <c r="G6945" s="95"/>
      <c r="I6945" s="95"/>
      <c r="L6945" s="95"/>
    </row>
    <row r="6946" spans="4:12">
      <c r="D6946" s="95"/>
      <c r="E6946" s="95"/>
      <c r="G6946" s="95"/>
      <c r="I6946" s="95"/>
      <c r="L6946" s="95"/>
    </row>
    <row r="6947" spans="4:12">
      <c r="D6947" s="95"/>
      <c r="E6947" s="95"/>
      <c r="G6947" s="95"/>
      <c r="I6947" s="95"/>
      <c r="L6947" s="95"/>
    </row>
    <row r="6948" spans="4:12">
      <c r="D6948" s="95"/>
      <c r="E6948" s="95"/>
      <c r="G6948" s="95"/>
      <c r="I6948" s="95"/>
      <c r="L6948" s="95"/>
    </row>
    <row r="6949" spans="4:12">
      <c r="D6949" s="95"/>
      <c r="E6949" s="95"/>
      <c r="G6949" s="95"/>
      <c r="I6949" s="95"/>
      <c r="L6949" s="95"/>
    </row>
    <row r="6950" spans="4:12">
      <c r="D6950" s="95"/>
      <c r="E6950" s="95"/>
      <c r="G6950" s="95"/>
      <c r="I6950" s="95"/>
      <c r="L6950" s="95"/>
    </row>
    <row r="6951" spans="4:12">
      <c r="D6951" s="95"/>
      <c r="E6951" s="95"/>
      <c r="G6951" s="95"/>
      <c r="I6951" s="95"/>
      <c r="L6951" s="95"/>
    </row>
    <row r="6952" spans="4:12">
      <c r="D6952" s="95"/>
      <c r="E6952" s="95"/>
      <c r="G6952" s="95"/>
      <c r="I6952" s="95"/>
      <c r="L6952" s="95"/>
    </row>
    <row r="6953" spans="4:12">
      <c r="D6953" s="95"/>
      <c r="E6953" s="95"/>
      <c r="G6953" s="95"/>
      <c r="I6953" s="95"/>
      <c r="L6953" s="95"/>
    </row>
    <row r="6954" spans="4:12">
      <c r="D6954" s="95"/>
      <c r="E6954" s="95"/>
      <c r="G6954" s="95"/>
      <c r="I6954" s="95"/>
      <c r="L6954" s="95"/>
    </row>
    <row r="6955" spans="4:12">
      <c r="D6955" s="95"/>
      <c r="E6955" s="95"/>
      <c r="G6955" s="95"/>
      <c r="I6955" s="95"/>
      <c r="L6955" s="95"/>
    </row>
    <row r="6956" spans="4:12">
      <c r="D6956" s="95"/>
      <c r="E6956" s="95"/>
      <c r="G6956" s="95"/>
      <c r="I6956" s="95"/>
      <c r="L6956" s="95"/>
    </row>
    <row r="6957" spans="4:12">
      <c r="D6957" s="95"/>
      <c r="E6957" s="95"/>
      <c r="G6957" s="95"/>
      <c r="I6957" s="95"/>
      <c r="L6957" s="95"/>
    </row>
    <row r="6958" spans="4:12">
      <c r="D6958" s="95"/>
      <c r="E6958" s="95"/>
      <c r="G6958" s="95"/>
      <c r="I6958" s="95"/>
      <c r="L6958" s="95"/>
    </row>
    <row r="6959" spans="4:12">
      <c r="D6959" s="95"/>
      <c r="E6959" s="95"/>
      <c r="G6959" s="95"/>
      <c r="I6959" s="95"/>
      <c r="L6959" s="95"/>
    </row>
    <row r="6960" spans="4:12">
      <c r="D6960" s="95"/>
      <c r="E6960" s="95"/>
      <c r="G6960" s="95"/>
      <c r="I6960" s="95"/>
      <c r="L6960" s="95"/>
    </row>
    <row r="6961" spans="4:12">
      <c r="D6961" s="95"/>
      <c r="E6961" s="95"/>
      <c r="G6961" s="95"/>
      <c r="I6961" s="95"/>
      <c r="L6961" s="95"/>
    </row>
    <row r="6962" spans="4:12">
      <c r="D6962" s="95"/>
      <c r="E6962" s="95"/>
      <c r="G6962" s="95"/>
      <c r="I6962" s="95"/>
      <c r="L6962" s="95"/>
    </row>
    <row r="6963" spans="4:12">
      <c r="D6963" s="95"/>
      <c r="E6963" s="95"/>
      <c r="G6963" s="95"/>
      <c r="I6963" s="95"/>
      <c r="L6963" s="95"/>
    </row>
    <row r="6964" spans="4:12">
      <c r="D6964" s="95"/>
      <c r="E6964" s="95"/>
      <c r="G6964" s="95"/>
      <c r="I6964" s="95"/>
      <c r="L6964" s="95"/>
    </row>
    <row r="6965" spans="4:12">
      <c r="D6965" s="95"/>
      <c r="E6965" s="95"/>
      <c r="G6965" s="95"/>
      <c r="I6965" s="95"/>
      <c r="L6965" s="95"/>
    </row>
    <row r="6966" spans="4:12">
      <c r="D6966" s="95"/>
      <c r="E6966" s="95"/>
      <c r="G6966" s="95"/>
      <c r="I6966" s="95"/>
      <c r="L6966" s="95"/>
    </row>
    <row r="6967" spans="4:12">
      <c r="D6967" s="95"/>
      <c r="E6967" s="95"/>
      <c r="G6967" s="95"/>
      <c r="I6967" s="95"/>
      <c r="L6967" s="95"/>
    </row>
    <row r="6968" spans="4:12">
      <c r="D6968" s="95"/>
      <c r="E6968" s="95"/>
      <c r="G6968" s="95"/>
      <c r="I6968" s="95"/>
      <c r="L6968" s="95"/>
    </row>
    <row r="6969" spans="4:12">
      <c r="D6969" s="95"/>
      <c r="E6969" s="95"/>
      <c r="G6969" s="95"/>
      <c r="I6969" s="95"/>
      <c r="L6969" s="95"/>
    </row>
    <row r="6970" spans="4:12">
      <c r="D6970" s="95"/>
      <c r="E6970" s="95"/>
      <c r="G6970" s="95"/>
      <c r="I6970" s="95"/>
      <c r="L6970" s="95"/>
    </row>
    <row r="6971" spans="4:12">
      <c r="D6971" s="95"/>
      <c r="E6971" s="95"/>
      <c r="G6971" s="95"/>
      <c r="I6971" s="95"/>
      <c r="L6971" s="95"/>
    </row>
    <row r="6972" spans="4:12">
      <c r="D6972" s="95"/>
      <c r="E6972" s="95"/>
      <c r="G6972" s="95"/>
      <c r="I6972" s="95"/>
      <c r="L6972" s="95"/>
    </row>
    <row r="6973" spans="4:12">
      <c r="D6973" s="95"/>
      <c r="E6973" s="95"/>
      <c r="G6973" s="95"/>
      <c r="I6973" s="95"/>
      <c r="L6973" s="95"/>
    </row>
    <row r="6974" spans="4:12">
      <c r="D6974" s="95"/>
      <c r="E6974" s="95"/>
      <c r="G6974" s="95"/>
      <c r="I6974" s="95"/>
      <c r="L6974" s="95"/>
    </row>
    <row r="6975" spans="4:12">
      <c r="D6975" s="95"/>
      <c r="E6975" s="95"/>
      <c r="G6975" s="95"/>
      <c r="I6975" s="95"/>
      <c r="L6975" s="95"/>
    </row>
    <row r="6976" spans="4:12">
      <c r="D6976" s="95"/>
      <c r="E6976" s="95"/>
      <c r="G6976" s="95"/>
      <c r="I6976" s="95"/>
      <c r="L6976" s="95"/>
    </row>
    <row r="6977" spans="4:12">
      <c r="D6977" s="95"/>
      <c r="E6977" s="95"/>
      <c r="G6977" s="95"/>
      <c r="I6977" s="95"/>
      <c r="L6977" s="95"/>
    </row>
    <row r="6978" spans="4:12">
      <c r="D6978" s="95"/>
      <c r="E6978" s="95"/>
      <c r="G6978" s="95"/>
      <c r="I6978" s="95"/>
      <c r="L6978" s="95"/>
    </row>
    <row r="6979" spans="4:12">
      <c r="D6979" s="95"/>
      <c r="E6979" s="95"/>
      <c r="G6979" s="95"/>
      <c r="I6979" s="95"/>
      <c r="L6979" s="95"/>
    </row>
    <row r="6980" spans="4:12">
      <c r="D6980" s="95"/>
      <c r="E6980" s="95"/>
      <c r="G6980" s="95"/>
      <c r="I6980" s="95"/>
      <c r="L6980" s="95"/>
    </row>
    <row r="6981" spans="4:12">
      <c r="D6981" s="95"/>
      <c r="E6981" s="95"/>
      <c r="G6981" s="95"/>
      <c r="I6981" s="95"/>
      <c r="L6981" s="95"/>
    </row>
    <row r="6982" spans="4:12">
      <c r="D6982" s="95"/>
      <c r="E6982" s="95"/>
      <c r="G6982" s="95"/>
      <c r="I6982" s="95"/>
      <c r="L6982" s="95"/>
    </row>
    <row r="6983" spans="4:12">
      <c r="D6983" s="95"/>
      <c r="E6983" s="95"/>
      <c r="G6983" s="95"/>
      <c r="I6983" s="95"/>
      <c r="L6983" s="95"/>
    </row>
    <row r="6984" spans="4:12">
      <c r="D6984" s="95"/>
      <c r="E6984" s="95"/>
      <c r="G6984" s="95"/>
      <c r="I6984" s="95"/>
      <c r="L6984" s="95"/>
    </row>
    <row r="6985" spans="4:12">
      <c r="D6985" s="95"/>
      <c r="E6985" s="95"/>
      <c r="G6985" s="95"/>
      <c r="I6985" s="95"/>
      <c r="L6985" s="95"/>
    </row>
    <row r="6986" spans="4:12">
      <c r="D6986" s="95"/>
      <c r="E6986" s="95"/>
      <c r="G6986" s="95"/>
      <c r="I6986" s="95"/>
      <c r="L6986" s="95"/>
    </row>
    <row r="6987" spans="4:12">
      <c r="D6987" s="95"/>
      <c r="E6987" s="95"/>
      <c r="G6987" s="95"/>
      <c r="I6987" s="95"/>
      <c r="L6987" s="95"/>
    </row>
    <row r="6988" spans="4:12">
      <c r="D6988" s="95"/>
      <c r="E6988" s="95"/>
      <c r="G6988" s="95"/>
      <c r="I6988" s="95"/>
      <c r="L6988" s="95"/>
    </row>
    <row r="6989" spans="4:12">
      <c r="D6989" s="95"/>
      <c r="E6989" s="95"/>
      <c r="G6989" s="95"/>
      <c r="I6989" s="95"/>
      <c r="L6989" s="95"/>
    </row>
    <row r="6990" spans="4:12">
      <c r="D6990" s="95"/>
      <c r="E6990" s="95"/>
      <c r="G6990" s="95"/>
      <c r="I6990" s="95"/>
      <c r="L6990" s="95"/>
    </row>
    <row r="6991" spans="4:12">
      <c r="D6991" s="95"/>
      <c r="E6991" s="95"/>
      <c r="G6991" s="95"/>
      <c r="I6991" s="95"/>
      <c r="L6991" s="95"/>
    </row>
    <row r="6992" spans="4:12">
      <c r="D6992" s="95"/>
      <c r="E6992" s="95"/>
      <c r="G6992" s="95"/>
      <c r="I6992" s="95"/>
      <c r="L6992" s="95"/>
    </row>
    <row r="6993" spans="4:12">
      <c r="D6993" s="95"/>
      <c r="E6993" s="95"/>
      <c r="G6993" s="95"/>
      <c r="I6993" s="95"/>
      <c r="L6993" s="95"/>
    </row>
    <row r="6994" spans="4:12">
      <c r="D6994" s="95"/>
      <c r="E6994" s="95"/>
      <c r="G6994" s="95"/>
      <c r="I6994" s="95"/>
      <c r="L6994" s="95"/>
    </row>
    <row r="6995" spans="4:12">
      <c r="D6995" s="95"/>
      <c r="E6995" s="95"/>
      <c r="G6995" s="95"/>
      <c r="I6995" s="95"/>
      <c r="L6995" s="95"/>
    </row>
    <row r="6996" spans="4:12">
      <c r="D6996" s="95"/>
      <c r="E6996" s="95"/>
      <c r="G6996" s="95"/>
      <c r="I6996" s="95"/>
      <c r="L6996" s="95"/>
    </row>
    <row r="6997" spans="4:12">
      <c r="D6997" s="95"/>
      <c r="E6997" s="95"/>
      <c r="G6997" s="95"/>
      <c r="I6997" s="95"/>
      <c r="L6997" s="95"/>
    </row>
    <row r="6998" spans="4:12">
      <c r="D6998" s="95"/>
      <c r="E6998" s="95"/>
      <c r="G6998" s="95"/>
      <c r="I6998" s="95"/>
      <c r="L6998" s="95"/>
    </row>
    <row r="6999" spans="4:12">
      <c r="D6999" s="95"/>
      <c r="E6999" s="95"/>
      <c r="G6999" s="95"/>
      <c r="I6999" s="95"/>
      <c r="L6999" s="95"/>
    </row>
    <row r="7000" spans="4:12">
      <c r="D7000" s="95"/>
      <c r="E7000" s="95"/>
      <c r="G7000" s="95"/>
      <c r="I7000" s="95"/>
      <c r="L7000" s="95"/>
    </row>
    <row r="7001" spans="4:12">
      <c r="D7001" s="95"/>
      <c r="E7001" s="95"/>
      <c r="G7001" s="95"/>
      <c r="I7001" s="95"/>
      <c r="L7001" s="95"/>
    </row>
    <row r="7002" spans="4:12">
      <c r="D7002" s="95"/>
      <c r="E7002" s="95"/>
      <c r="G7002" s="95"/>
      <c r="I7002" s="95"/>
      <c r="L7002" s="95"/>
    </row>
    <row r="7003" spans="4:12">
      <c r="D7003" s="95"/>
      <c r="E7003" s="95"/>
      <c r="G7003" s="95"/>
      <c r="I7003" s="95"/>
      <c r="L7003" s="95"/>
    </row>
    <row r="7004" spans="4:12">
      <c r="D7004" s="95"/>
      <c r="E7004" s="95"/>
      <c r="G7004" s="95"/>
      <c r="I7004" s="95"/>
      <c r="L7004" s="95"/>
    </row>
    <row r="7005" spans="4:12">
      <c r="D7005" s="95"/>
      <c r="E7005" s="95"/>
      <c r="G7005" s="95"/>
      <c r="I7005" s="95"/>
      <c r="L7005" s="95"/>
    </row>
    <row r="7006" spans="4:12">
      <c r="D7006" s="95"/>
      <c r="E7006" s="95"/>
      <c r="G7006" s="95"/>
      <c r="I7006" s="95"/>
      <c r="L7006" s="95"/>
    </row>
    <row r="7007" spans="4:12">
      <c r="D7007" s="95"/>
      <c r="E7007" s="95"/>
      <c r="G7007" s="95"/>
      <c r="I7007" s="95"/>
      <c r="L7007" s="95"/>
    </row>
    <row r="7008" spans="4:12">
      <c r="D7008" s="95"/>
      <c r="E7008" s="95"/>
      <c r="G7008" s="95"/>
      <c r="I7008" s="95"/>
      <c r="L7008" s="95"/>
    </row>
    <row r="7009" spans="4:12">
      <c r="D7009" s="95"/>
      <c r="E7009" s="95"/>
      <c r="G7009" s="95"/>
      <c r="I7009" s="95"/>
      <c r="L7009" s="95"/>
    </row>
    <row r="7010" spans="4:12">
      <c r="D7010" s="95"/>
      <c r="E7010" s="95"/>
      <c r="G7010" s="95"/>
      <c r="I7010" s="95"/>
      <c r="L7010" s="95"/>
    </row>
    <row r="7011" spans="4:12">
      <c r="D7011" s="95"/>
      <c r="E7011" s="95"/>
      <c r="G7011" s="95"/>
      <c r="I7011" s="95"/>
      <c r="L7011" s="95"/>
    </row>
    <row r="7012" spans="4:12">
      <c r="D7012" s="95"/>
      <c r="E7012" s="95"/>
      <c r="G7012" s="95"/>
      <c r="I7012" s="95"/>
      <c r="L7012" s="95"/>
    </row>
    <row r="7013" spans="4:12">
      <c r="D7013" s="95"/>
      <c r="E7013" s="95"/>
      <c r="G7013" s="95"/>
      <c r="I7013" s="95"/>
      <c r="L7013" s="95"/>
    </row>
    <row r="7014" spans="4:12">
      <c r="D7014" s="95"/>
      <c r="E7014" s="95"/>
      <c r="G7014" s="95"/>
      <c r="I7014" s="95"/>
      <c r="L7014" s="95"/>
    </row>
    <row r="7015" spans="4:12">
      <c r="D7015" s="95"/>
      <c r="E7015" s="95"/>
      <c r="G7015" s="95"/>
      <c r="I7015" s="95"/>
      <c r="L7015" s="95"/>
    </row>
    <row r="7016" spans="4:12">
      <c r="D7016" s="95"/>
      <c r="E7016" s="95"/>
      <c r="G7016" s="95"/>
      <c r="I7016" s="95"/>
      <c r="L7016" s="95"/>
    </row>
    <row r="7017" spans="4:12">
      <c r="D7017" s="95"/>
      <c r="E7017" s="95"/>
      <c r="G7017" s="95"/>
      <c r="I7017" s="95"/>
      <c r="L7017" s="95"/>
    </row>
    <row r="7018" spans="4:12">
      <c r="D7018" s="95"/>
      <c r="E7018" s="95"/>
      <c r="G7018" s="95"/>
      <c r="I7018" s="95"/>
      <c r="L7018" s="95"/>
    </row>
    <row r="7019" spans="4:12">
      <c r="D7019" s="95"/>
      <c r="E7019" s="95"/>
      <c r="G7019" s="95"/>
      <c r="I7019" s="95"/>
      <c r="L7019" s="95"/>
    </row>
    <row r="7020" spans="4:12">
      <c r="D7020" s="95"/>
      <c r="E7020" s="95"/>
      <c r="G7020" s="95"/>
      <c r="I7020" s="95"/>
      <c r="L7020" s="95"/>
    </row>
    <row r="7021" spans="4:12">
      <c r="D7021" s="95"/>
      <c r="E7021" s="95"/>
      <c r="G7021" s="95"/>
      <c r="I7021" s="95"/>
      <c r="L7021" s="95"/>
    </row>
    <row r="7022" spans="4:12">
      <c r="D7022" s="95"/>
      <c r="E7022" s="95"/>
      <c r="G7022" s="95"/>
      <c r="I7022" s="95"/>
      <c r="L7022" s="95"/>
    </row>
    <row r="7023" spans="4:12">
      <c r="D7023" s="95"/>
      <c r="E7023" s="95"/>
      <c r="G7023" s="95"/>
      <c r="I7023" s="95"/>
      <c r="L7023" s="95"/>
    </row>
    <row r="7024" spans="4:12">
      <c r="D7024" s="95"/>
      <c r="E7024" s="95"/>
      <c r="G7024" s="95"/>
      <c r="I7024" s="95"/>
      <c r="L7024" s="95"/>
    </row>
    <row r="7025" spans="4:12">
      <c r="D7025" s="95"/>
      <c r="E7025" s="95"/>
      <c r="G7025" s="95"/>
      <c r="I7025" s="95"/>
      <c r="L7025" s="95"/>
    </row>
    <row r="7026" spans="4:12">
      <c r="D7026" s="95"/>
      <c r="E7026" s="95"/>
      <c r="G7026" s="95"/>
      <c r="I7026" s="95"/>
      <c r="L7026" s="95"/>
    </row>
    <row r="7027" spans="4:12">
      <c r="D7027" s="95"/>
      <c r="E7027" s="95"/>
      <c r="G7027" s="95"/>
      <c r="I7027" s="95"/>
      <c r="L7027" s="95"/>
    </row>
    <row r="7028" spans="4:12">
      <c r="D7028" s="95"/>
      <c r="E7028" s="95"/>
      <c r="G7028" s="95"/>
      <c r="I7028" s="95"/>
      <c r="L7028" s="95"/>
    </row>
    <row r="7029" spans="4:12">
      <c r="D7029" s="95"/>
      <c r="E7029" s="95"/>
      <c r="G7029" s="95"/>
      <c r="I7029" s="95"/>
      <c r="L7029" s="95"/>
    </row>
    <row r="7030" spans="4:12">
      <c r="D7030" s="95"/>
      <c r="E7030" s="95"/>
      <c r="G7030" s="95"/>
      <c r="I7030" s="95"/>
      <c r="L7030" s="95"/>
    </row>
    <row r="7031" spans="4:12">
      <c r="D7031" s="95"/>
      <c r="E7031" s="95"/>
      <c r="G7031" s="95"/>
      <c r="I7031" s="95"/>
      <c r="L7031" s="95"/>
    </row>
    <row r="7032" spans="4:12">
      <c r="D7032" s="95"/>
      <c r="E7032" s="95"/>
      <c r="G7032" s="95"/>
      <c r="I7032" s="95"/>
      <c r="L7032" s="95"/>
    </row>
    <row r="7033" spans="4:12">
      <c r="D7033" s="95"/>
      <c r="E7033" s="95"/>
      <c r="G7033" s="95"/>
      <c r="I7033" s="95"/>
      <c r="L7033" s="95"/>
    </row>
    <row r="7034" spans="4:12">
      <c r="D7034" s="95"/>
      <c r="E7034" s="95"/>
      <c r="G7034" s="95"/>
      <c r="I7034" s="95"/>
      <c r="L7034" s="95"/>
    </row>
    <row r="7035" spans="4:12">
      <c r="D7035" s="95"/>
      <c r="E7035" s="95"/>
      <c r="G7035" s="95"/>
      <c r="I7035" s="95"/>
      <c r="L7035" s="95"/>
    </row>
    <row r="7036" spans="4:12">
      <c r="D7036" s="95"/>
      <c r="E7036" s="95"/>
      <c r="G7036" s="95"/>
      <c r="I7036" s="95"/>
      <c r="L7036" s="95"/>
    </row>
    <row r="7037" spans="4:12">
      <c r="D7037" s="95"/>
      <c r="E7037" s="95"/>
      <c r="G7037" s="95"/>
      <c r="I7037" s="95"/>
      <c r="L7037" s="95"/>
    </row>
    <row r="7038" spans="4:12">
      <c r="D7038" s="95"/>
      <c r="E7038" s="95"/>
      <c r="G7038" s="95"/>
      <c r="I7038" s="95"/>
      <c r="L7038" s="95"/>
    </row>
    <row r="7039" spans="4:12">
      <c r="D7039" s="95"/>
      <c r="E7039" s="95"/>
      <c r="G7039" s="95"/>
      <c r="I7039" s="95"/>
      <c r="L7039" s="95"/>
    </row>
    <row r="7040" spans="4:12">
      <c r="D7040" s="95"/>
      <c r="E7040" s="95"/>
      <c r="G7040" s="95"/>
      <c r="I7040" s="95"/>
      <c r="L7040" s="95"/>
    </row>
    <row r="7041" spans="4:12">
      <c r="D7041" s="95"/>
      <c r="E7041" s="95"/>
      <c r="G7041" s="95"/>
      <c r="I7041" s="95"/>
      <c r="L7041" s="95"/>
    </row>
    <row r="7042" spans="4:12">
      <c r="D7042" s="95"/>
      <c r="E7042" s="95"/>
      <c r="G7042" s="95"/>
      <c r="I7042" s="95"/>
      <c r="L7042" s="95"/>
    </row>
    <row r="7043" spans="4:12">
      <c r="D7043" s="95"/>
      <c r="E7043" s="95"/>
      <c r="G7043" s="95"/>
      <c r="I7043" s="95"/>
      <c r="L7043" s="95"/>
    </row>
    <row r="7044" spans="4:12">
      <c r="D7044" s="95"/>
      <c r="E7044" s="95"/>
      <c r="G7044" s="95"/>
      <c r="I7044" s="95"/>
      <c r="L7044" s="95"/>
    </row>
    <row r="7045" spans="4:12">
      <c r="D7045" s="95"/>
      <c r="E7045" s="95"/>
      <c r="G7045" s="95"/>
      <c r="I7045" s="95"/>
      <c r="L7045" s="95"/>
    </row>
    <row r="7046" spans="4:12">
      <c r="D7046" s="95"/>
      <c r="E7046" s="95"/>
      <c r="G7046" s="95"/>
      <c r="I7046" s="95"/>
      <c r="L7046" s="95"/>
    </row>
    <row r="7047" spans="4:12">
      <c r="D7047" s="95"/>
      <c r="E7047" s="95"/>
      <c r="G7047" s="95"/>
      <c r="I7047" s="95"/>
      <c r="L7047" s="95"/>
    </row>
    <row r="7048" spans="4:12">
      <c r="D7048" s="95"/>
      <c r="E7048" s="95"/>
      <c r="G7048" s="95"/>
      <c r="I7048" s="95"/>
      <c r="L7048" s="95"/>
    </row>
    <row r="7049" spans="4:12">
      <c r="D7049" s="95"/>
      <c r="E7049" s="95"/>
      <c r="G7049" s="95"/>
      <c r="I7049" s="95"/>
      <c r="L7049" s="95"/>
    </row>
    <row r="7050" spans="4:12">
      <c r="D7050" s="95"/>
      <c r="E7050" s="95"/>
      <c r="G7050" s="95"/>
      <c r="I7050" s="95"/>
      <c r="L7050" s="95"/>
    </row>
    <row r="7051" spans="4:12">
      <c r="D7051" s="95"/>
      <c r="E7051" s="95"/>
      <c r="G7051" s="95"/>
      <c r="I7051" s="95"/>
      <c r="L7051" s="95"/>
    </row>
    <row r="7052" spans="4:12">
      <c r="D7052" s="95"/>
      <c r="E7052" s="95"/>
      <c r="G7052" s="95"/>
      <c r="I7052" s="95"/>
      <c r="L7052" s="95"/>
    </row>
    <row r="7053" spans="4:12">
      <c r="D7053" s="95"/>
      <c r="E7053" s="95"/>
      <c r="G7053" s="95"/>
      <c r="I7053" s="95"/>
      <c r="L7053" s="95"/>
    </row>
    <row r="7054" spans="4:12">
      <c r="D7054" s="95"/>
      <c r="E7054" s="95"/>
      <c r="G7054" s="95"/>
      <c r="I7054" s="95"/>
      <c r="L7054" s="95"/>
    </row>
    <row r="7055" spans="4:12">
      <c r="D7055" s="95"/>
      <c r="E7055" s="95"/>
      <c r="G7055" s="95"/>
      <c r="I7055" s="95"/>
      <c r="L7055" s="95"/>
    </row>
    <row r="7056" spans="4:12">
      <c r="D7056" s="95"/>
      <c r="E7056" s="95"/>
      <c r="G7056" s="95"/>
      <c r="I7056" s="95"/>
      <c r="L7056" s="95"/>
    </row>
    <row r="7057" spans="4:12">
      <c r="D7057" s="95"/>
      <c r="E7057" s="95"/>
      <c r="G7057" s="95"/>
      <c r="I7057" s="95"/>
      <c r="L7057" s="95"/>
    </row>
    <row r="7058" spans="4:12">
      <c r="D7058" s="95"/>
      <c r="E7058" s="95"/>
      <c r="G7058" s="95"/>
      <c r="I7058" s="95"/>
      <c r="L7058" s="95"/>
    </row>
    <row r="7059" spans="4:12">
      <c r="D7059" s="95"/>
      <c r="E7059" s="95"/>
      <c r="G7059" s="95"/>
      <c r="I7059" s="95"/>
      <c r="L7059" s="95"/>
    </row>
    <row r="7060" spans="4:12">
      <c r="D7060" s="95"/>
      <c r="E7060" s="95"/>
      <c r="G7060" s="95"/>
      <c r="I7060" s="95"/>
      <c r="L7060" s="95"/>
    </row>
    <row r="7061" spans="4:12">
      <c r="D7061" s="95"/>
      <c r="E7061" s="95"/>
      <c r="G7061" s="95"/>
      <c r="I7061" s="95"/>
      <c r="L7061" s="95"/>
    </row>
    <row r="7062" spans="4:12">
      <c r="D7062" s="95"/>
      <c r="E7062" s="95"/>
      <c r="G7062" s="95"/>
      <c r="I7062" s="95"/>
      <c r="L7062" s="95"/>
    </row>
    <row r="7063" spans="4:12">
      <c r="D7063" s="95"/>
      <c r="E7063" s="95"/>
      <c r="G7063" s="95"/>
      <c r="I7063" s="95"/>
      <c r="L7063" s="95"/>
    </row>
    <row r="7064" spans="4:12">
      <c r="D7064" s="95"/>
      <c r="E7064" s="95"/>
      <c r="G7064" s="95"/>
      <c r="I7064" s="95"/>
      <c r="L7064" s="95"/>
    </row>
    <row r="7065" spans="4:12">
      <c r="D7065" s="95"/>
      <c r="E7065" s="95"/>
      <c r="G7065" s="95"/>
      <c r="I7065" s="95"/>
      <c r="L7065" s="95"/>
    </row>
    <row r="7066" spans="4:12">
      <c r="D7066" s="95"/>
      <c r="E7066" s="95"/>
      <c r="G7066" s="95"/>
      <c r="I7066" s="95"/>
      <c r="L7066" s="95"/>
    </row>
    <row r="7067" spans="4:12">
      <c r="D7067" s="95"/>
      <c r="E7067" s="95"/>
      <c r="G7067" s="95"/>
      <c r="I7067" s="95"/>
      <c r="L7067" s="95"/>
    </row>
    <row r="7068" spans="4:12">
      <c r="D7068" s="95"/>
      <c r="E7068" s="95"/>
      <c r="G7068" s="95"/>
      <c r="I7068" s="95"/>
      <c r="L7068" s="95"/>
    </row>
    <row r="7069" spans="4:12">
      <c r="D7069" s="95"/>
      <c r="E7069" s="95"/>
      <c r="G7069" s="95"/>
      <c r="I7069" s="95"/>
      <c r="L7069" s="95"/>
    </row>
    <row r="7070" spans="4:12">
      <c r="D7070" s="95"/>
      <c r="E7070" s="95"/>
      <c r="G7070" s="95"/>
      <c r="I7070" s="95"/>
      <c r="L7070" s="95"/>
    </row>
    <row r="7071" spans="4:12">
      <c r="D7071" s="95"/>
      <c r="E7071" s="95"/>
      <c r="G7071" s="95"/>
      <c r="I7071" s="95"/>
      <c r="L7071" s="95"/>
    </row>
    <row r="7072" spans="4:12">
      <c r="D7072" s="95"/>
      <c r="E7072" s="95"/>
      <c r="G7072" s="95"/>
      <c r="I7072" s="95"/>
      <c r="L7072" s="95"/>
    </row>
    <row r="7073" spans="4:12">
      <c r="D7073" s="95"/>
      <c r="E7073" s="95"/>
      <c r="G7073" s="95"/>
      <c r="I7073" s="95"/>
      <c r="L7073" s="95"/>
    </row>
    <row r="7074" spans="4:12">
      <c r="D7074" s="95"/>
      <c r="E7074" s="95"/>
      <c r="G7074" s="95"/>
      <c r="I7074" s="95"/>
      <c r="L7074" s="95"/>
    </row>
    <row r="7075" spans="4:12">
      <c r="D7075" s="95"/>
      <c r="E7075" s="95"/>
      <c r="G7075" s="95"/>
      <c r="I7075" s="95"/>
      <c r="L7075" s="95"/>
    </row>
    <row r="7076" spans="4:12">
      <c r="D7076" s="95"/>
      <c r="E7076" s="95"/>
      <c r="G7076" s="95"/>
      <c r="I7076" s="95"/>
      <c r="L7076" s="95"/>
    </row>
    <row r="7077" spans="4:12">
      <c r="D7077" s="95"/>
      <c r="E7077" s="95"/>
      <c r="G7077" s="95"/>
      <c r="I7077" s="95"/>
      <c r="L7077" s="95"/>
    </row>
    <row r="7078" spans="4:12">
      <c r="D7078" s="95"/>
      <c r="E7078" s="95"/>
      <c r="G7078" s="95"/>
      <c r="I7078" s="95"/>
      <c r="L7078" s="95"/>
    </row>
    <row r="7079" spans="4:12">
      <c r="D7079" s="95"/>
      <c r="E7079" s="95"/>
      <c r="G7079" s="95"/>
      <c r="I7079" s="95"/>
      <c r="L7079" s="95"/>
    </row>
    <row r="7080" spans="4:12">
      <c r="D7080" s="95"/>
      <c r="E7080" s="95"/>
      <c r="G7080" s="95"/>
      <c r="I7080" s="95"/>
      <c r="L7080" s="95"/>
    </row>
    <row r="7081" spans="4:12">
      <c r="D7081" s="95"/>
      <c r="E7081" s="95"/>
      <c r="G7081" s="95"/>
      <c r="I7081" s="95"/>
      <c r="L7081" s="95"/>
    </row>
    <row r="7082" spans="4:12">
      <c r="D7082" s="95"/>
      <c r="E7082" s="95"/>
      <c r="G7082" s="95"/>
      <c r="I7082" s="95"/>
      <c r="L7082" s="95"/>
    </row>
    <row r="7083" spans="4:12">
      <c r="D7083" s="95"/>
      <c r="E7083" s="95"/>
      <c r="G7083" s="95"/>
      <c r="I7083" s="95"/>
      <c r="L7083" s="95"/>
    </row>
    <row r="7084" spans="4:12">
      <c r="D7084" s="95"/>
      <c r="E7084" s="95"/>
      <c r="G7084" s="95"/>
      <c r="I7084" s="95"/>
      <c r="L7084" s="95"/>
    </row>
    <row r="7085" spans="4:12">
      <c r="D7085" s="95"/>
      <c r="E7085" s="95"/>
      <c r="G7085" s="95"/>
      <c r="I7085" s="95"/>
      <c r="L7085" s="95"/>
    </row>
    <row r="7086" spans="4:12">
      <c r="D7086" s="95"/>
      <c r="E7086" s="95"/>
      <c r="G7086" s="95"/>
      <c r="I7086" s="95"/>
      <c r="L7086" s="95"/>
    </row>
    <row r="7087" spans="4:12">
      <c r="D7087" s="95"/>
      <c r="E7087" s="95"/>
      <c r="G7087" s="95"/>
      <c r="I7087" s="95"/>
      <c r="L7087" s="95"/>
    </row>
    <row r="7088" spans="4:12">
      <c r="D7088" s="95"/>
      <c r="E7088" s="95"/>
      <c r="G7088" s="95"/>
      <c r="I7088" s="95"/>
      <c r="L7088" s="95"/>
    </row>
    <row r="7089" spans="4:12">
      <c r="D7089" s="95"/>
      <c r="E7089" s="95"/>
      <c r="G7089" s="95"/>
      <c r="I7089" s="95"/>
      <c r="L7089" s="95"/>
    </row>
    <row r="7090" spans="4:12">
      <c r="D7090" s="95"/>
      <c r="E7090" s="95"/>
      <c r="G7090" s="95"/>
      <c r="I7090" s="95"/>
      <c r="L7090" s="95"/>
    </row>
    <row r="7091" spans="4:12">
      <c r="D7091" s="95"/>
      <c r="E7091" s="95"/>
      <c r="G7091" s="95"/>
      <c r="I7091" s="95"/>
      <c r="L7091" s="95"/>
    </row>
    <row r="7092" spans="4:12">
      <c r="D7092" s="95"/>
      <c r="E7092" s="95"/>
      <c r="G7092" s="95"/>
      <c r="I7092" s="95"/>
      <c r="L7092" s="95"/>
    </row>
    <row r="7093" spans="4:12">
      <c r="D7093" s="95"/>
      <c r="E7093" s="95"/>
      <c r="G7093" s="95"/>
      <c r="I7093" s="95"/>
      <c r="L7093" s="95"/>
    </row>
    <row r="7094" spans="4:12">
      <c r="D7094" s="95"/>
      <c r="E7094" s="95"/>
      <c r="G7094" s="95"/>
      <c r="I7094" s="95"/>
      <c r="L7094" s="95"/>
    </row>
    <row r="7095" spans="4:12">
      <c r="D7095" s="95"/>
      <c r="E7095" s="95"/>
      <c r="G7095" s="95"/>
      <c r="I7095" s="95"/>
      <c r="L7095" s="95"/>
    </row>
    <row r="7096" spans="4:12">
      <c r="D7096" s="95"/>
      <c r="E7096" s="95"/>
      <c r="G7096" s="95"/>
      <c r="I7096" s="95"/>
      <c r="L7096" s="95"/>
    </row>
    <row r="7097" spans="4:12">
      <c r="D7097" s="95"/>
      <c r="E7097" s="95"/>
      <c r="G7097" s="95"/>
      <c r="I7097" s="95"/>
      <c r="L7097" s="95"/>
    </row>
    <row r="7098" spans="4:12">
      <c r="D7098" s="95"/>
      <c r="E7098" s="95"/>
      <c r="G7098" s="95"/>
      <c r="I7098" s="95"/>
      <c r="L7098" s="95"/>
    </row>
    <row r="7099" spans="4:12">
      <c r="D7099" s="95"/>
      <c r="E7099" s="95"/>
      <c r="G7099" s="95"/>
      <c r="I7099" s="95"/>
      <c r="L7099" s="95"/>
    </row>
    <row r="7100" spans="4:12">
      <c r="D7100" s="95"/>
      <c r="E7100" s="95"/>
      <c r="G7100" s="95"/>
      <c r="I7100" s="95"/>
      <c r="L7100" s="95"/>
    </row>
    <row r="7101" spans="4:12">
      <c r="D7101" s="95"/>
      <c r="E7101" s="95"/>
      <c r="G7101" s="95"/>
      <c r="I7101" s="95"/>
      <c r="L7101" s="95"/>
    </row>
    <row r="7102" spans="4:12">
      <c r="D7102" s="95"/>
      <c r="E7102" s="95"/>
      <c r="G7102" s="95"/>
      <c r="I7102" s="95"/>
      <c r="L7102" s="95"/>
    </row>
    <row r="7103" spans="4:12">
      <c r="D7103" s="95"/>
      <c r="E7103" s="95"/>
      <c r="G7103" s="95"/>
      <c r="I7103" s="95"/>
      <c r="L7103" s="95"/>
    </row>
    <row r="7104" spans="4:12">
      <c r="D7104" s="95"/>
      <c r="E7104" s="95"/>
      <c r="G7104" s="95"/>
      <c r="I7104" s="95"/>
      <c r="L7104" s="95"/>
    </row>
    <row r="7105" spans="4:12">
      <c r="D7105" s="95"/>
      <c r="E7105" s="95"/>
      <c r="G7105" s="95"/>
      <c r="I7105" s="95"/>
      <c r="L7105" s="95"/>
    </row>
    <row r="7106" spans="4:12">
      <c r="D7106" s="95"/>
      <c r="E7106" s="95"/>
      <c r="G7106" s="95"/>
      <c r="I7106" s="95"/>
      <c r="L7106" s="95"/>
    </row>
    <row r="7107" spans="4:12">
      <c r="D7107" s="95"/>
      <c r="E7107" s="95"/>
      <c r="G7107" s="95"/>
      <c r="I7107" s="95"/>
      <c r="L7107" s="95"/>
    </row>
    <row r="7108" spans="4:12">
      <c r="D7108" s="95"/>
      <c r="E7108" s="95"/>
      <c r="G7108" s="95"/>
      <c r="I7108" s="95"/>
      <c r="L7108" s="95"/>
    </row>
    <row r="7109" spans="4:12">
      <c r="D7109" s="95"/>
      <c r="E7109" s="95"/>
      <c r="G7109" s="95"/>
      <c r="I7109" s="95"/>
      <c r="L7109" s="95"/>
    </row>
    <row r="7110" spans="4:12">
      <c r="D7110" s="95"/>
      <c r="E7110" s="95"/>
      <c r="G7110" s="95"/>
      <c r="I7110" s="95"/>
      <c r="L7110" s="95"/>
    </row>
    <row r="7111" spans="4:12">
      <c r="D7111" s="95"/>
      <c r="E7111" s="95"/>
      <c r="G7111" s="95"/>
      <c r="I7111" s="95"/>
      <c r="L7111" s="95"/>
    </row>
    <row r="7112" spans="4:12">
      <c r="D7112" s="95"/>
      <c r="E7112" s="95"/>
      <c r="G7112" s="95"/>
      <c r="I7112" s="95"/>
      <c r="L7112" s="95"/>
    </row>
    <row r="7113" spans="4:12">
      <c r="D7113" s="95"/>
      <c r="E7113" s="95"/>
      <c r="G7113" s="95"/>
      <c r="I7113" s="95"/>
      <c r="L7113" s="95"/>
    </row>
    <row r="7114" spans="4:12">
      <c r="D7114" s="95"/>
      <c r="E7114" s="95"/>
      <c r="G7114" s="95"/>
      <c r="I7114" s="95"/>
      <c r="L7114" s="95"/>
    </row>
    <row r="7115" spans="4:12">
      <c r="D7115" s="95"/>
      <c r="E7115" s="95"/>
      <c r="G7115" s="95"/>
      <c r="I7115" s="95"/>
      <c r="L7115" s="95"/>
    </row>
    <row r="7116" spans="4:12">
      <c r="D7116" s="95"/>
      <c r="E7116" s="95"/>
      <c r="G7116" s="95"/>
      <c r="I7116" s="95"/>
      <c r="L7116" s="95"/>
    </row>
    <row r="7117" spans="4:12">
      <c r="D7117" s="95"/>
      <c r="E7117" s="95"/>
      <c r="G7117" s="95"/>
      <c r="I7117" s="95"/>
      <c r="L7117" s="95"/>
    </row>
    <row r="7118" spans="4:12">
      <c r="D7118" s="95"/>
      <c r="E7118" s="95"/>
      <c r="G7118" s="95"/>
      <c r="I7118" s="95"/>
      <c r="L7118" s="95"/>
    </row>
    <row r="7119" spans="4:12">
      <c r="D7119" s="95"/>
      <c r="E7119" s="95"/>
      <c r="G7119" s="95"/>
      <c r="I7119" s="95"/>
      <c r="L7119" s="95"/>
    </row>
    <row r="7120" spans="4:12">
      <c r="D7120" s="95"/>
      <c r="E7120" s="95"/>
      <c r="G7120" s="95"/>
      <c r="I7120" s="95"/>
      <c r="L7120" s="95"/>
    </row>
    <row r="7121" spans="4:12">
      <c r="D7121" s="95"/>
      <c r="E7121" s="95"/>
      <c r="G7121" s="95"/>
      <c r="I7121" s="95"/>
      <c r="L7121" s="95"/>
    </row>
    <row r="7122" spans="4:12">
      <c r="D7122" s="95"/>
      <c r="E7122" s="95"/>
      <c r="G7122" s="95"/>
      <c r="I7122" s="95"/>
      <c r="L7122" s="95"/>
    </row>
    <row r="7123" spans="4:12">
      <c r="D7123" s="95"/>
      <c r="E7123" s="95"/>
      <c r="G7123" s="95"/>
      <c r="I7123" s="95"/>
      <c r="L7123" s="95"/>
    </row>
    <row r="7124" spans="4:12">
      <c r="D7124" s="95"/>
      <c r="E7124" s="95"/>
      <c r="G7124" s="95"/>
      <c r="I7124" s="95"/>
      <c r="L7124" s="95"/>
    </row>
    <row r="7125" spans="4:12">
      <c r="D7125" s="95"/>
      <c r="E7125" s="95"/>
      <c r="G7125" s="95"/>
      <c r="I7125" s="95"/>
      <c r="L7125" s="95"/>
    </row>
    <row r="7126" spans="4:12">
      <c r="D7126" s="95"/>
      <c r="E7126" s="95"/>
      <c r="G7126" s="95"/>
      <c r="I7126" s="95"/>
      <c r="L7126" s="95"/>
    </row>
    <row r="7127" spans="4:12">
      <c r="D7127" s="95"/>
      <c r="E7127" s="95"/>
      <c r="G7127" s="95"/>
      <c r="I7127" s="95"/>
      <c r="L7127" s="95"/>
    </row>
    <row r="7128" spans="4:12">
      <c r="D7128" s="95"/>
      <c r="E7128" s="95"/>
      <c r="G7128" s="95"/>
      <c r="I7128" s="95"/>
      <c r="L7128" s="95"/>
    </row>
    <row r="7129" spans="4:12">
      <c r="D7129" s="95"/>
      <c r="E7129" s="95"/>
      <c r="G7129" s="95"/>
      <c r="I7129" s="95"/>
      <c r="L7129" s="95"/>
    </row>
    <row r="7130" spans="4:12">
      <c r="D7130" s="95"/>
      <c r="E7130" s="95"/>
      <c r="G7130" s="95"/>
      <c r="I7130" s="95"/>
      <c r="L7130" s="95"/>
    </row>
    <row r="7131" spans="4:12">
      <c r="D7131" s="95"/>
      <c r="E7131" s="95"/>
      <c r="G7131" s="95"/>
      <c r="I7131" s="95"/>
      <c r="L7131" s="95"/>
    </row>
    <row r="7132" spans="4:12">
      <c r="D7132" s="95"/>
      <c r="E7132" s="95"/>
      <c r="G7132" s="95"/>
      <c r="I7132" s="95"/>
      <c r="L7132" s="95"/>
    </row>
    <row r="7133" spans="4:12">
      <c r="D7133" s="95"/>
      <c r="E7133" s="95"/>
      <c r="G7133" s="95"/>
      <c r="I7133" s="95"/>
      <c r="L7133" s="95"/>
    </row>
    <row r="7134" spans="4:12">
      <c r="D7134" s="95"/>
      <c r="E7134" s="95"/>
      <c r="G7134" s="95"/>
      <c r="I7134" s="95"/>
      <c r="L7134" s="95"/>
    </row>
    <row r="7135" spans="4:12">
      <c r="D7135" s="95"/>
      <c r="E7135" s="95"/>
      <c r="G7135" s="95"/>
      <c r="I7135" s="95"/>
      <c r="L7135" s="95"/>
    </row>
    <row r="7136" spans="4:12">
      <c r="D7136" s="95"/>
      <c r="E7136" s="95"/>
      <c r="G7136" s="95"/>
      <c r="I7136" s="95"/>
      <c r="L7136" s="95"/>
    </row>
    <row r="7137" spans="4:12">
      <c r="D7137" s="95"/>
      <c r="E7137" s="95"/>
      <c r="G7137" s="95"/>
      <c r="I7137" s="95"/>
      <c r="L7137" s="95"/>
    </row>
    <row r="7138" spans="4:12">
      <c r="D7138" s="95"/>
      <c r="E7138" s="95"/>
      <c r="G7138" s="95"/>
      <c r="I7138" s="95"/>
      <c r="L7138" s="95"/>
    </row>
    <row r="7139" spans="4:12">
      <c r="D7139" s="95"/>
      <c r="E7139" s="95"/>
      <c r="G7139" s="95"/>
      <c r="I7139" s="95"/>
      <c r="L7139" s="95"/>
    </row>
    <row r="7140" spans="4:12">
      <c r="D7140" s="95"/>
      <c r="E7140" s="95"/>
      <c r="G7140" s="95"/>
      <c r="I7140" s="95"/>
      <c r="L7140" s="95"/>
    </row>
    <row r="7141" spans="4:12">
      <c r="D7141" s="95"/>
      <c r="E7141" s="95"/>
      <c r="G7141" s="95"/>
      <c r="I7141" s="95"/>
      <c r="L7141" s="95"/>
    </row>
    <row r="7142" spans="4:12">
      <c r="D7142" s="95"/>
      <c r="E7142" s="95"/>
      <c r="G7142" s="95"/>
      <c r="I7142" s="95"/>
      <c r="L7142" s="95"/>
    </row>
    <row r="7143" spans="4:12">
      <c r="D7143" s="95"/>
      <c r="E7143" s="95"/>
      <c r="G7143" s="95"/>
      <c r="I7143" s="95"/>
      <c r="L7143" s="95"/>
    </row>
    <row r="7144" spans="4:12">
      <c r="D7144" s="95"/>
      <c r="E7144" s="95"/>
      <c r="G7144" s="95"/>
      <c r="I7144" s="95"/>
      <c r="L7144" s="95"/>
    </row>
    <row r="7145" spans="4:12">
      <c r="D7145" s="95"/>
      <c r="E7145" s="95"/>
      <c r="G7145" s="95"/>
      <c r="I7145" s="95"/>
      <c r="L7145" s="95"/>
    </row>
    <row r="7146" spans="4:12">
      <c r="D7146" s="95"/>
      <c r="E7146" s="95"/>
      <c r="G7146" s="95"/>
      <c r="I7146" s="95"/>
      <c r="L7146" s="95"/>
    </row>
    <row r="7147" spans="4:12">
      <c r="D7147" s="95"/>
      <c r="E7147" s="95"/>
      <c r="G7147" s="95"/>
      <c r="I7147" s="95"/>
      <c r="L7147" s="95"/>
    </row>
    <row r="7148" spans="4:12">
      <c r="D7148" s="95"/>
      <c r="E7148" s="95"/>
      <c r="G7148" s="95"/>
      <c r="I7148" s="95"/>
      <c r="L7148" s="95"/>
    </row>
    <row r="7149" spans="4:12">
      <c r="D7149" s="95"/>
      <c r="E7149" s="95"/>
      <c r="G7149" s="95"/>
      <c r="I7149" s="95"/>
      <c r="L7149" s="95"/>
    </row>
    <row r="7150" spans="4:12">
      <c r="D7150" s="95"/>
      <c r="E7150" s="95"/>
      <c r="G7150" s="95"/>
      <c r="I7150" s="95"/>
      <c r="L7150" s="95"/>
    </row>
    <row r="7151" spans="4:12">
      <c r="D7151" s="95"/>
      <c r="E7151" s="95"/>
      <c r="G7151" s="95"/>
      <c r="I7151" s="95"/>
      <c r="L7151" s="95"/>
    </row>
    <row r="7152" spans="4:12">
      <c r="D7152" s="95"/>
      <c r="E7152" s="95"/>
      <c r="G7152" s="95"/>
      <c r="I7152" s="95"/>
      <c r="L7152" s="95"/>
    </row>
    <row r="7153" spans="4:12">
      <c r="D7153" s="95"/>
      <c r="E7153" s="95"/>
      <c r="G7153" s="95"/>
      <c r="I7153" s="95"/>
      <c r="L7153" s="95"/>
    </row>
    <row r="7154" spans="4:12">
      <c r="D7154" s="95"/>
      <c r="E7154" s="95"/>
      <c r="G7154" s="95"/>
      <c r="I7154" s="95"/>
      <c r="L7154" s="95"/>
    </row>
    <row r="7155" spans="4:12">
      <c r="D7155" s="95"/>
      <c r="E7155" s="95"/>
      <c r="G7155" s="95"/>
      <c r="I7155" s="95"/>
      <c r="L7155" s="95"/>
    </row>
    <row r="7156" spans="4:12">
      <c r="D7156" s="95"/>
      <c r="E7156" s="95"/>
      <c r="G7156" s="95"/>
      <c r="I7156" s="95"/>
      <c r="L7156" s="95"/>
    </row>
    <row r="7157" spans="4:12">
      <c r="D7157" s="95"/>
      <c r="E7157" s="95"/>
      <c r="G7157" s="95"/>
      <c r="I7157" s="95"/>
      <c r="L7157" s="95"/>
    </row>
    <row r="7158" spans="4:12">
      <c r="D7158" s="95"/>
      <c r="E7158" s="95"/>
      <c r="G7158" s="95"/>
      <c r="I7158" s="95"/>
      <c r="L7158" s="95"/>
    </row>
    <row r="7159" spans="4:12">
      <c r="D7159" s="95"/>
      <c r="E7159" s="95"/>
      <c r="G7159" s="95"/>
      <c r="I7159" s="95"/>
      <c r="L7159" s="95"/>
    </row>
    <row r="7160" spans="4:12">
      <c r="D7160" s="95"/>
      <c r="E7160" s="95"/>
      <c r="G7160" s="95"/>
      <c r="I7160" s="95"/>
      <c r="L7160" s="95"/>
    </row>
    <row r="7161" spans="4:12">
      <c r="D7161" s="95"/>
      <c r="E7161" s="95"/>
      <c r="G7161" s="95"/>
      <c r="I7161" s="95"/>
      <c r="L7161" s="95"/>
    </row>
    <row r="7162" spans="4:12">
      <c r="D7162" s="95"/>
      <c r="E7162" s="95"/>
      <c r="G7162" s="95"/>
      <c r="I7162" s="95"/>
      <c r="L7162" s="95"/>
    </row>
    <row r="7163" spans="4:12">
      <c r="D7163" s="95"/>
      <c r="E7163" s="95"/>
      <c r="G7163" s="95"/>
      <c r="I7163" s="95"/>
      <c r="L7163" s="95"/>
    </row>
    <row r="7164" spans="4:12">
      <c r="D7164" s="95"/>
      <c r="E7164" s="95"/>
      <c r="G7164" s="95"/>
      <c r="I7164" s="95"/>
      <c r="L7164" s="95"/>
    </row>
    <row r="7165" spans="4:12">
      <c r="D7165" s="95"/>
      <c r="E7165" s="95"/>
      <c r="G7165" s="95"/>
      <c r="I7165" s="95"/>
      <c r="L7165" s="95"/>
    </row>
    <row r="7166" spans="4:12">
      <c r="D7166" s="95"/>
      <c r="E7166" s="95"/>
      <c r="G7166" s="95"/>
      <c r="I7166" s="95"/>
      <c r="L7166" s="95"/>
    </row>
    <row r="7167" spans="4:12">
      <c r="D7167" s="95"/>
      <c r="E7167" s="95"/>
      <c r="G7167" s="95"/>
      <c r="I7167" s="95"/>
      <c r="L7167" s="95"/>
    </row>
    <row r="7168" spans="4:12">
      <c r="D7168" s="95"/>
      <c r="E7168" s="95"/>
      <c r="G7168" s="95"/>
      <c r="I7168" s="95"/>
      <c r="L7168" s="95"/>
    </row>
    <row r="7169" spans="4:12">
      <c r="D7169" s="95"/>
      <c r="E7169" s="95"/>
      <c r="G7169" s="95"/>
      <c r="I7169" s="95"/>
      <c r="L7169" s="95"/>
    </row>
    <row r="7170" spans="4:12">
      <c r="D7170" s="95"/>
      <c r="E7170" s="95"/>
      <c r="G7170" s="95"/>
      <c r="I7170" s="95"/>
      <c r="L7170" s="95"/>
    </row>
    <row r="7171" spans="4:12">
      <c r="D7171" s="95"/>
      <c r="E7171" s="95"/>
      <c r="G7171" s="95"/>
      <c r="I7171" s="95"/>
      <c r="L7171" s="95"/>
    </row>
    <row r="7172" spans="4:12">
      <c r="D7172" s="95"/>
      <c r="E7172" s="95"/>
      <c r="G7172" s="95"/>
      <c r="I7172" s="95"/>
      <c r="L7172" s="95"/>
    </row>
    <row r="7173" spans="4:12">
      <c r="D7173" s="95"/>
      <c r="E7173" s="95"/>
      <c r="G7173" s="95"/>
      <c r="I7173" s="95"/>
      <c r="L7173" s="95"/>
    </row>
    <row r="7174" spans="4:12">
      <c r="D7174" s="95"/>
      <c r="E7174" s="95"/>
      <c r="G7174" s="95"/>
      <c r="I7174" s="95"/>
      <c r="L7174" s="95"/>
    </row>
    <row r="7175" spans="4:12">
      <c r="D7175" s="95"/>
      <c r="E7175" s="95"/>
      <c r="G7175" s="95"/>
      <c r="I7175" s="95"/>
      <c r="L7175" s="95"/>
    </row>
    <row r="7176" spans="4:12">
      <c r="D7176" s="95"/>
      <c r="E7176" s="95"/>
      <c r="G7176" s="95"/>
      <c r="I7176" s="95"/>
      <c r="L7176" s="95"/>
    </row>
    <row r="7177" spans="4:12">
      <c r="D7177" s="95"/>
      <c r="E7177" s="95"/>
      <c r="G7177" s="95"/>
      <c r="I7177" s="95"/>
      <c r="L7177" s="95"/>
    </row>
    <row r="7178" spans="4:12">
      <c r="D7178" s="95"/>
      <c r="E7178" s="95"/>
      <c r="G7178" s="95"/>
      <c r="I7178" s="95"/>
      <c r="L7178" s="95"/>
    </row>
    <row r="7179" spans="4:12">
      <c r="D7179" s="95"/>
      <c r="E7179" s="95"/>
      <c r="G7179" s="95"/>
      <c r="I7179" s="95"/>
      <c r="L7179" s="95"/>
    </row>
    <row r="7180" spans="4:12">
      <c r="D7180" s="95"/>
      <c r="E7180" s="95"/>
      <c r="G7180" s="95"/>
      <c r="I7180" s="95"/>
      <c r="L7180" s="95"/>
    </row>
    <row r="7181" spans="4:12">
      <c r="D7181" s="95"/>
      <c r="E7181" s="95"/>
      <c r="G7181" s="95"/>
      <c r="I7181" s="95"/>
      <c r="L7181" s="95"/>
    </row>
    <row r="7182" spans="4:12">
      <c r="D7182" s="95"/>
      <c r="E7182" s="95"/>
      <c r="G7182" s="95"/>
      <c r="I7182" s="95"/>
      <c r="L7182" s="95"/>
    </row>
    <row r="7183" spans="4:12">
      <c r="D7183" s="95"/>
      <c r="E7183" s="95"/>
      <c r="G7183" s="95"/>
      <c r="I7183" s="95"/>
      <c r="L7183" s="95"/>
    </row>
    <row r="7184" spans="4:12">
      <c r="D7184" s="95"/>
      <c r="E7184" s="95"/>
      <c r="G7184" s="95"/>
      <c r="I7184" s="95"/>
      <c r="L7184" s="95"/>
    </row>
    <row r="7185" spans="4:12">
      <c r="D7185" s="95"/>
      <c r="E7185" s="95"/>
      <c r="G7185" s="95"/>
      <c r="I7185" s="95"/>
      <c r="L7185" s="95"/>
    </row>
    <row r="7186" spans="4:12">
      <c r="D7186" s="95"/>
      <c r="E7186" s="95"/>
      <c r="G7186" s="95"/>
      <c r="I7186" s="95"/>
      <c r="L7186" s="95"/>
    </row>
    <row r="7187" spans="4:12">
      <c r="D7187" s="95"/>
      <c r="E7187" s="95"/>
      <c r="G7187" s="95"/>
      <c r="I7187" s="95"/>
      <c r="L7187" s="95"/>
    </row>
    <row r="7188" spans="4:12">
      <c r="D7188" s="95"/>
      <c r="E7188" s="95"/>
      <c r="G7188" s="95"/>
      <c r="I7188" s="95"/>
      <c r="L7188" s="95"/>
    </row>
    <row r="7189" spans="4:12">
      <c r="D7189" s="95"/>
      <c r="E7189" s="95"/>
      <c r="G7189" s="95"/>
      <c r="I7189" s="95"/>
      <c r="L7189" s="95"/>
    </row>
    <row r="7190" spans="4:12">
      <c r="D7190" s="95"/>
      <c r="E7190" s="95"/>
      <c r="G7190" s="95"/>
      <c r="I7190" s="95"/>
      <c r="L7190" s="95"/>
    </row>
    <row r="7191" spans="4:12">
      <c r="D7191" s="95"/>
      <c r="E7191" s="95"/>
      <c r="G7191" s="95"/>
      <c r="I7191" s="95"/>
      <c r="L7191" s="95"/>
    </row>
    <row r="7192" spans="4:12">
      <c r="D7192" s="95"/>
      <c r="E7192" s="95"/>
      <c r="G7192" s="95"/>
      <c r="I7192" s="95"/>
      <c r="L7192" s="95"/>
    </row>
    <row r="7193" spans="4:12">
      <c r="D7193" s="95"/>
      <c r="E7193" s="95"/>
      <c r="G7193" s="95"/>
      <c r="I7193" s="95"/>
      <c r="L7193" s="95"/>
    </row>
    <row r="7194" spans="4:12">
      <c r="D7194" s="95"/>
      <c r="E7194" s="95"/>
      <c r="G7194" s="95"/>
      <c r="I7194" s="95"/>
      <c r="L7194" s="95"/>
    </row>
    <row r="7195" spans="4:12">
      <c r="D7195" s="95"/>
      <c r="E7195" s="95"/>
      <c r="G7195" s="95"/>
      <c r="I7195" s="95"/>
      <c r="L7195" s="95"/>
    </row>
    <row r="7196" spans="4:12">
      <c r="D7196" s="95"/>
      <c r="E7196" s="95"/>
      <c r="G7196" s="95"/>
      <c r="I7196" s="95"/>
      <c r="L7196" s="95"/>
    </row>
    <row r="7197" spans="4:12">
      <c r="D7197" s="95"/>
      <c r="E7197" s="95"/>
      <c r="G7197" s="95"/>
      <c r="I7197" s="95"/>
      <c r="L7197" s="95"/>
    </row>
    <row r="7198" spans="4:12">
      <c r="D7198" s="95"/>
      <c r="E7198" s="95"/>
      <c r="G7198" s="95"/>
      <c r="I7198" s="95"/>
      <c r="L7198" s="95"/>
    </row>
    <row r="7199" spans="4:12">
      <c r="D7199" s="95"/>
      <c r="E7199" s="95"/>
      <c r="G7199" s="95"/>
      <c r="I7199" s="95"/>
      <c r="L7199" s="95"/>
    </row>
    <row r="7200" spans="4:12">
      <c r="D7200" s="95"/>
      <c r="E7200" s="95"/>
      <c r="G7200" s="95"/>
      <c r="I7200" s="95"/>
      <c r="L7200" s="95"/>
    </row>
    <row r="7201" spans="4:12">
      <c r="D7201" s="95"/>
      <c r="E7201" s="95"/>
      <c r="G7201" s="95"/>
      <c r="I7201" s="95"/>
      <c r="L7201" s="95"/>
    </row>
    <row r="7202" spans="4:12">
      <c r="D7202" s="95"/>
      <c r="E7202" s="95"/>
      <c r="G7202" s="95"/>
      <c r="I7202" s="95"/>
      <c r="L7202" s="95"/>
    </row>
    <row r="7203" spans="4:12">
      <c r="D7203" s="95"/>
      <c r="E7203" s="95"/>
      <c r="G7203" s="95"/>
      <c r="I7203" s="95"/>
      <c r="L7203" s="95"/>
    </row>
    <row r="7204" spans="4:12">
      <c r="D7204" s="95"/>
      <c r="E7204" s="95"/>
      <c r="G7204" s="95"/>
      <c r="I7204" s="95"/>
      <c r="L7204" s="95"/>
    </row>
    <row r="7205" spans="4:12">
      <c r="D7205" s="95"/>
      <c r="E7205" s="95"/>
      <c r="G7205" s="95"/>
      <c r="I7205" s="95"/>
      <c r="L7205" s="95"/>
    </row>
    <row r="7206" spans="4:12">
      <c r="D7206" s="95"/>
      <c r="E7206" s="95"/>
      <c r="G7206" s="95"/>
      <c r="I7206" s="95"/>
      <c r="L7206" s="95"/>
    </row>
    <row r="7207" spans="4:12">
      <c r="D7207" s="95"/>
      <c r="E7207" s="95"/>
      <c r="G7207" s="95"/>
      <c r="I7207" s="95"/>
      <c r="L7207" s="95"/>
    </row>
    <row r="7208" spans="4:12">
      <c r="D7208" s="95"/>
      <c r="E7208" s="95"/>
      <c r="G7208" s="95"/>
      <c r="I7208" s="95"/>
      <c r="L7208" s="95"/>
    </row>
    <row r="7209" spans="4:12">
      <c r="D7209" s="95"/>
      <c r="E7209" s="95"/>
      <c r="G7209" s="95"/>
      <c r="I7209" s="95"/>
      <c r="L7209" s="95"/>
    </row>
    <row r="7210" spans="4:12">
      <c r="D7210" s="95"/>
      <c r="E7210" s="95"/>
      <c r="G7210" s="95"/>
      <c r="I7210" s="95"/>
      <c r="L7210" s="95"/>
    </row>
    <row r="7211" spans="4:12">
      <c r="D7211" s="95"/>
      <c r="E7211" s="95"/>
      <c r="G7211" s="95"/>
      <c r="I7211" s="95"/>
      <c r="L7211" s="95"/>
    </row>
    <row r="7212" spans="4:12">
      <c r="D7212" s="95"/>
      <c r="E7212" s="95"/>
      <c r="G7212" s="95"/>
      <c r="I7212" s="95"/>
      <c r="L7212" s="95"/>
    </row>
    <row r="7213" spans="4:12">
      <c r="D7213" s="95"/>
      <c r="E7213" s="95"/>
      <c r="G7213" s="95"/>
      <c r="I7213" s="95"/>
      <c r="L7213" s="95"/>
    </row>
    <row r="7214" spans="4:12">
      <c r="D7214" s="95"/>
      <c r="E7214" s="95"/>
      <c r="G7214" s="95"/>
      <c r="I7214" s="95"/>
      <c r="L7214" s="95"/>
    </row>
    <row r="7215" spans="4:12">
      <c r="D7215" s="95"/>
      <c r="E7215" s="95"/>
      <c r="G7215" s="95"/>
      <c r="I7215" s="95"/>
      <c r="L7215" s="95"/>
    </row>
    <row r="7216" spans="4:12">
      <c r="D7216" s="95"/>
      <c r="E7216" s="95"/>
      <c r="G7216" s="95"/>
      <c r="I7216" s="95"/>
      <c r="L7216" s="95"/>
    </row>
    <row r="7217" spans="4:12">
      <c r="D7217" s="95"/>
      <c r="E7217" s="95"/>
      <c r="G7217" s="95"/>
      <c r="I7217" s="95"/>
      <c r="L7217" s="95"/>
    </row>
    <row r="7218" spans="4:12">
      <c r="D7218" s="95"/>
      <c r="E7218" s="95"/>
      <c r="G7218" s="95"/>
      <c r="I7218" s="95"/>
      <c r="L7218" s="95"/>
    </row>
    <row r="7219" spans="4:12">
      <c r="D7219" s="95"/>
      <c r="E7219" s="95"/>
      <c r="G7219" s="95"/>
      <c r="I7219" s="95"/>
      <c r="L7219" s="95"/>
    </row>
    <row r="7220" spans="4:12">
      <c r="D7220" s="95"/>
      <c r="E7220" s="95"/>
      <c r="G7220" s="95"/>
      <c r="I7220" s="95"/>
      <c r="L7220" s="95"/>
    </row>
    <row r="7221" spans="4:12">
      <c r="D7221" s="95"/>
      <c r="E7221" s="95"/>
      <c r="G7221" s="95"/>
      <c r="I7221" s="95"/>
      <c r="L7221" s="95"/>
    </row>
    <row r="7222" spans="4:12">
      <c r="D7222" s="95"/>
      <c r="E7222" s="95"/>
      <c r="G7222" s="95"/>
      <c r="I7222" s="95"/>
      <c r="L7222" s="95"/>
    </row>
    <row r="7223" spans="4:12">
      <c r="D7223" s="95"/>
      <c r="E7223" s="95"/>
      <c r="G7223" s="95"/>
      <c r="I7223" s="95"/>
      <c r="L7223" s="95"/>
    </row>
    <row r="7224" spans="4:12">
      <c r="D7224" s="95"/>
      <c r="E7224" s="95"/>
      <c r="G7224" s="95"/>
      <c r="I7224" s="95"/>
      <c r="L7224" s="95"/>
    </row>
    <row r="7225" spans="4:12">
      <c r="D7225" s="95"/>
      <c r="E7225" s="95"/>
      <c r="G7225" s="95"/>
      <c r="I7225" s="95"/>
      <c r="L7225" s="95"/>
    </row>
    <row r="7226" spans="4:12">
      <c r="D7226" s="95"/>
      <c r="E7226" s="95"/>
      <c r="G7226" s="95"/>
      <c r="I7226" s="95"/>
      <c r="L7226" s="95"/>
    </row>
    <row r="7227" spans="4:12">
      <c r="D7227" s="95"/>
      <c r="E7227" s="95"/>
      <c r="G7227" s="95"/>
      <c r="I7227" s="95"/>
      <c r="L7227" s="95"/>
    </row>
    <row r="7228" spans="4:12">
      <c r="D7228" s="95"/>
      <c r="E7228" s="95"/>
      <c r="G7228" s="95"/>
      <c r="I7228" s="95"/>
      <c r="L7228" s="95"/>
    </row>
    <row r="7229" spans="4:12">
      <c r="D7229" s="95"/>
      <c r="E7229" s="95"/>
      <c r="G7229" s="95"/>
      <c r="I7229" s="95"/>
      <c r="L7229" s="95"/>
    </row>
    <row r="7230" spans="4:12">
      <c r="D7230" s="95"/>
      <c r="E7230" s="95"/>
      <c r="G7230" s="95"/>
      <c r="I7230" s="95"/>
      <c r="L7230" s="95"/>
    </row>
    <row r="7231" spans="4:12">
      <c r="D7231" s="95"/>
      <c r="E7231" s="95"/>
      <c r="G7231" s="95"/>
      <c r="I7231" s="95"/>
      <c r="L7231" s="95"/>
    </row>
    <row r="7232" spans="4:12">
      <c r="D7232" s="95"/>
      <c r="E7232" s="95"/>
      <c r="G7232" s="95"/>
      <c r="I7232" s="95"/>
      <c r="L7232" s="95"/>
    </row>
    <row r="7233" spans="4:12">
      <c r="D7233" s="95"/>
      <c r="E7233" s="95"/>
      <c r="G7233" s="95"/>
      <c r="I7233" s="95"/>
      <c r="L7233" s="95"/>
    </row>
    <row r="7234" spans="4:12">
      <c r="D7234" s="95"/>
      <c r="E7234" s="95"/>
      <c r="G7234" s="95"/>
      <c r="I7234" s="95"/>
      <c r="L7234" s="95"/>
    </row>
    <row r="7235" spans="4:12">
      <c r="D7235" s="95"/>
      <c r="E7235" s="95"/>
      <c r="G7235" s="95"/>
      <c r="I7235" s="95"/>
      <c r="L7235" s="95"/>
    </row>
    <row r="7236" spans="4:12">
      <c r="D7236" s="95"/>
      <c r="E7236" s="95"/>
      <c r="G7236" s="95"/>
      <c r="I7236" s="95"/>
      <c r="L7236" s="95"/>
    </row>
    <row r="7237" spans="4:12">
      <c r="D7237" s="95"/>
      <c r="E7237" s="95"/>
      <c r="G7237" s="95"/>
      <c r="I7237" s="95"/>
      <c r="L7237" s="95"/>
    </row>
    <row r="7238" spans="4:12">
      <c r="D7238" s="95"/>
      <c r="E7238" s="95"/>
      <c r="G7238" s="95"/>
      <c r="I7238" s="95"/>
      <c r="L7238" s="95"/>
    </row>
    <row r="7239" spans="4:12">
      <c r="D7239" s="95"/>
      <c r="E7239" s="95"/>
      <c r="G7239" s="95"/>
      <c r="I7239" s="95"/>
      <c r="L7239" s="95"/>
    </row>
    <row r="7240" spans="4:12">
      <c r="D7240" s="95"/>
      <c r="E7240" s="95"/>
      <c r="G7240" s="95"/>
      <c r="I7240" s="95"/>
      <c r="L7240" s="95"/>
    </row>
    <row r="7241" spans="4:12">
      <c r="D7241" s="95"/>
      <c r="E7241" s="95"/>
      <c r="G7241" s="95"/>
      <c r="I7241" s="95"/>
      <c r="L7241" s="95"/>
    </row>
    <row r="7242" spans="4:12">
      <c r="D7242" s="95"/>
      <c r="E7242" s="95"/>
      <c r="G7242" s="95"/>
      <c r="I7242" s="95"/>
      <c r="L7242" s="95"/>
    </row>
    <row r="7243" spans="4:12">
      <c r="D7243" s="95"/>
      <c r="E7243" s="95"/>
      <c r="G7243" s="95"/>
      <c r="I7243" s="95"/>
      <c r="L7243" s="95"/>
    </row>
    <row r="7244" spans="4:12">
      <c r="D7244" s="95"/>
      <c r="E7244" s="95"/>
      <c r="G7244" s="95"/>
      <c r="I7244" s="95"/>
      <c r="L7244" s="95"/>
    </row>
    <row r="7245" spans="4:12">
      <c r="D7245" s="95"/>
      <c r="E7245" s="95"/>
      <c r="G7245" s="95"/>
      <c r="I7245" s="95"/>
      <c r="L7245" s="95"/>
    </row>
    <row r="7246" spans="4:12">
      <c r="D7246" s="95"/>
      <c r="E7246" s="95"/>
      <c r="G7246" s="95"/>
      <c r="I7246" s="95"/>
      <c r="L7246" s="95"/>
    </row>
    <row r="7247" spans="4:12">
      <c r="D7247" s="95"/>
      <c r="E7247" s="95"/>
      <c r="G7247" s="95"/>
      <c r="I7247" s="95"/>
      <c r="L7247" s="95"/>
    </row>
    <row r="7248" spans="4:12">
      <c r="D7248" s="95"/>
      <c r="E7248" s="95"/>
      <c r="G7248" s="95"/>
      <c r="I7248" s="95"/>
      <c r="L7248" s="95"/>
    </row>
    <row r="7249" spans="4:12">
      <c r="D7249" s="95"/>
      <c r="E7249" s="95"/>
      <c r="G7249" s="95"/>
      <c r="I7249" s="95"/>
      <c r="L7249" s="95"/>
    </row>
    <row r="7250" spans="4:12">
      <c r="D7250" s="95"/>
      <c r="E7250" s="95"/>
      <c r="G7250" s="95"/>
      <c r="I7250" s="95"/>
      <c r="L7250" s="95"/>
    </row>
    <row r="7251" spans="4:12">
      <c r="D7251" s="95"/>
      <c r="E7251" s="95"/>
      <c r="G7251" s="95"/>
      <c r="I7251" s="95"/>
      <c r="L7251" s="95"/>
    </row>
    <row r="7252" spans="4:12">
      <c r="D7252" s="95"/>
      <c r="E7252" s="95"/>
      <c r="G7252" s="95"/>
      <c r="I7252" s="95"/>
      <c r="L7252" s="95"/>
    </row>
    <row r="7253" spans="4:12">
      <c r="D7253" s="95"/>
      <c r="E7253" s="95"/>
      <c r="G7253" s="95"/>
      <c r="I7253" s="95"/>
      <c r="L7253" s="95"/>
    </row>
    <row r="7254" spans="4:12">
      <c r="D7254" s="95"/>
      <c r="E7254" s="95"/>
      <c r="G7254" s="95"/>
      <c r="I7254" s="95"/>
      <c r="L7254" s="95"/>
    </row>
    <row r="7255" spans="4:12">
      <c r="D7255" s="95"/>
      <c r="E7255" s="95"/>
      <c r="G7255" s="95"/>
      <c r="I7255" s="95"/>
      <c r="L7255" s="95"/>
    </row>
    <row r="7256" spans="4:12">
      <c r="D7256" s="95"/>
      <c r="E7256" s="95"/>
      <c r="G7256" s="95"/>
      <c r="I7256" s="95"/>
      <c r="L7256" s="95"/>
    </row>
    <row r="7257" spans="4:12">
      <c r="D7257" s="95"/>
      <c r="E7257" s="95"/>
      <c r="G7257" s="95"/>
      <c r="I7257" s="95"/>
      <c r="L7257" s="95"/>
    </row>
    <row r="7258" spans="4:12">
      <c r="D7258" s="95"/>
      <c r="E7258" s="95"/>
      <c r="G7258" s="95"/>
      <c r="I7258" s="95"/>
      <c r="L7258" s="95"/>
    </row>
    <row r="7259" spans="4:12">
      <c r="D7259" s="95"/>
      <c r="E7259" s="95"/>
      <c r="G7259" s="95"/>
      <c r="I7259" s="95"/>
      <c r="L7259" s="95"/>
    </row>
    <row r="7260" spans="4:12">
      <c r="D7260" s="95"/>
      <c r="E7260" s="95"/>
      <c r="G7260" s="95"/>
      <c r="I7260" s="95"/>
      <c r="L7260" s="95"/>
    </row>
    <row r="7261" spans="4:12">
      <c r="D7261" s="95"/>
      <c r="E7261" s="95"/>
      <c r="G7261" s="95"/>
      <c r="I7261" s="95"/>
      <c r="L7261" s="95"/>
    </row>
    <row r="7262" spans="4:12">
      <c r="D7262" s="95"/>
      <c r="E7262" s="95"/>
      <c r="G7262" s="95"/>
      <c r="I7262" s="95"/>
      <c r="L7262" s="95"/>
    </row>
    <row r="7263" spans="4:12">
      <c r="D7263" s="95"/>
      <c r="E7263" s="95"/>
      <c r="G7263" s="95"/>
      <c r="I7263" s="95"/>
      <c r="L7263" s="95"/>
    </row>
    <row r="7264" spans="4:12">
      <c r="D7264" s="95"/>
      <c r="E7264" s="95"/>
      <c r="G7264" s="95"/>
      <c r="I7264" s="95"/>
      <c r="L7264" s="95"/>
    </row>
    <row r="7265" spans="4:12">
      <c r="D7265" s="95"/>
      <c r="E7265" s="95"/>
      <c r="G7265" s="95"/>
      <c r="I7265" s="95"/>
      <c r="L7265" s="95"/>
    </row>
    <row r="7266" spans="4:12">
      <c r="D7266" s="95"/>
      <c r="E7266" s="95"/>
      <c r="G7266" s="95"/>
      <c r="I7266" s="95"/>
      <c r="L7266" s="95"/>
    </row>
    <row r="7267" spans="4:12">
      <c r="D7267" s="95"/>
      <c r="E7267" s="95"/>
      <c r="G7267" s="95"/>
      <c r="I7267" s="95"/>
      <c r="L7267" s="95"/>
    </row>
    <row r="7268" spans="4:12">
      <c r="D7268" s="95"/>
      <c r="E7268" s="95"/>
      <c r="G7268" s="95"/>
      <c r="I7268" s="95"/>
      <c r="L7268" s="95"/>
    </row>
    <row r="7269" spans="4:12">
      <c r="D7269" s="95"/>
      <c r="E7269" s="95"/>
      <c r="G7269" s="95"/>
      <c r="I7269" s="95"/>
      <c r="L7269" s="95"/>
    </row>
    <row r="7270" spans="4:12">
      <c r="D7270" s="95"/>
      <c r="E7270" s="95"/>
      <c r="G7270" s="95"/>
      <c r="I7270" s="95"/>
      <c r="L7270" s="95"/>
    </row>
    <row r="7271" spans="4:12">
      <c r="D7271" s="95"/>
      <c r="E7271" s="95"/>
      <c r="G7271" s="95"/>
      <c r="I7271" s="95"/>
      <c r="L7271" s="95"/>
    </row>
    <row r="7272" spans="4:12">
      <c r="D7272" s="95"/>
      <c r="E7272" s="95"/>
      <c r="G7272" s="95"/>
      <c r="I7272" s="95"/>
      <c r="L7272" s="95"/>
    </row>
    <row r="7273" spans="4:12">
      <c r="D7273" s="95"/>
      <c r="E7273" s="95"/>
      <c r="G7273" s="95"/>
      <c r="I7273" s="95"/>
      <c r="L7273" s="95"/>
    </row>
    <row r="7274" spans="4:12">
      <c r="D7274" s="95"/>
      <c r="E7274" s="95"/>
      <c r="G7274" s="95"/>
      <c r="I7274" s="95"/>
      <c r="L7274" s="95"/>
    </row>
    <row r="7275" spans="4:12">
      <c r="D7275" s="95"/>
      <c r="E7275" s="95"/>
      <c r="G7275" s="95"/>
      <c r="I7275" s="95"/>
      <c r="L7275" s="95"/>
    </row>
    <row r="7276" spans="4:12">
      <c r="D7276" s="95"/>
      <c r="E7276" s="95"/>
      <c r="G7276" s="95"/>
      <c r="I7276" s="95"/>
      <c r="L7276" s="95"/>
    </row>
    <row r="7277" spans="4:12">
      <c r="D7277" s="95"/>
      <c r="E7277" s="95"/>
      <c r="G7277" s="95"/>
      <c r="I7277" s="95"/>
      <c r="L7277" s="95"/>
    </row>
    <row r="7278" spans="4:12">
      <c r="D7278" s="95"/>
      <c r="E7278" s="95"/>
      <c r="G7278" s="95"/>
      <c r="I7278" s="95"/>
      <c r="L7278" s="95"/>
    </row>
    <row r="7279" spans="4:12">
      <c r="D7279" s="95"/>
      <c r="E7279" s="95"/>
      <c r="G7279" s="95"/>
      <c r="I7279" s="95"/>
      <c r="L7279" s="95"/>
    </row>
    <row r="7280" spans="4:12">
      <c r="D7280" s="95"/>
      <c r="E7280" s="95"/>
      <c r="G7280" s="95"/>
      <c r="I7280" s="95"/>
      <c r="L7280" s="95"/>
    </row>
    <row r="7281" spans="4:12">
      <c r="D7281" s="95"/>
      <c r="E7281" s="95"/>
      <c r="G7281" s="95"/>
      <c r="I7281" s="95"/>
      <c r="L7281" s="95"/>
    </row>
    <row r="7282" spans="4:12">
      <c r="D7282" s="95"/>
      <c r="E7282" s="95"/>
      <c r="G7282" s="95"/>
      <c r="I7282" s="95"/>
      <c r="L7282" s="95"/>
    </row>
    <row r="7283" spans="4:12">
      <c r="D7283" s="95"/>
      <c r="E7283" s="95"/>
      <c r="G7283" s="95"/>
      <c r="I7283" s="95"/>
      <c r="L7283" s="95"/>
    </row>
    <row r="7284" spans="4:12">
      <c r="D7284" s="95"/>
      <c r="E7284" s="95"/>
      <c r="G7284" s="95"/>
      <c r="I7284" s="95"/>
      <c r="L7284" s="95"/>
    </row>
    <row r="7285" spans="4:12">
      <c r="D7285" s="95"/>
      <c r="E7285" s="95"/>
      <c r="G7285" s="95"/>
      <c r="I7285" s="95"/>
      <c r="L7285" s="95"/>
    </row>
    <row r="7286" spans="4:12">
      <c r="D7286" s="95"/>
      <c r="E7286" s="95"/>
      <c r="G7286" s="95"/>
      <c r="I7286" s="95"/>
      <c r="L7286" s="95"/>
    </row>
    <row r="7287" spans="4:12">
      <c r="D7287" s="95"/>
      <c r="E7287" s="95"/>
      <c r="G7287" s="95"/>
      <c r="I7287" s="95"/>
      <c r="L7287" s="95"/>
    </row>
    <row r="7288" spans="4:12">
      <c r="D7288" s="95"/>
      <c r="E7288" s="95"/>
      <c r="G7288" s="95"/>
      <c r="I7288" s="95"/>
      <c r="L7288" s="95"/>
    </row>
    <row r="7289" spans="4:12">
      <c r="D7289" s="95"/>
      <c r="E7289" s="95"/>
      <c r="G7289" s="95"/>
      <c r="I7289" s="95"/>
      <c r="L7289" s="95"/>
    </row>
    <row r="7290" spans="4:12">
      <c r="D7290" s="95"/>
      <c r="E7290" s="95"/>
      <c r="G7290" s="95"/>
      <c r="I7290" s="95"/>
      <c r="L7290" s="95"/>
    </row>
    <row r="7291" spans="4:12">
      <c r="D7291" s="95"/>
      <c r="E7291" s="95"/>
      <c r="G7291" s="95"/>
      <c r="I7291" s="95"/>
      <c r="L7291" s="95"/>
    </row>
    <row r="7292" spans="4:12">
      <c r="D7292" s="95"/>
      <c r="E7292" s="95"/>
      <c r="G7292" s="95"/>
      <c r="I7292" s="95"/>
      <c r="L7292" s="95"/>
    </row>
    <row r="7293" spans="4:12">
      <c r="D7293" s="95"/>
      <c r="E7293" s="95"/>
      <c r="G7293" s="95"/>
      <c r="I7293" s="95"/>
      <c r="L7293" s="95"/>
    </row>
    <row r="7294" spans="4:12">
      <c r="D7294" s="95"/>
      <c r="E7294" s="95"/>
      <c r="G7294" s="95"/>
      <c r="I7294" s="95"/>
      <c r="L7294" s="95"/>
    </row>
    <row r="7295" spans="4:12">
      <c r="D7295" s="95"/>
      <c r="E7295" s="95"/>
      <c r="G7295" s="95"/>
      <c r="I7295" s="95"/>
      <c r="L7295" s="95"/>
    </row>
    <row r="7296" spans="4:12">
      <c r="D7296" s="95"/>
      <c r="E7296" s="95"/>
      <c r="G7296" s="95"/>
      <c r="I7296" s="95"/>
      <c r="L7296" s="95"/>
    </row>
    <row r="7297" spans="4:12">
      <c r="D7297" s="95"/>
      <c r="E7297" s="95"/>
      <c r="G7297" s="95"/>
      <c r="I7297" s="95"/>
      <c r="L7297" s="95"/>
    </row>
    <row r="7298" spans="4:12">
      <c r="D7298" s="95"/>
      <c r="E7298" s="95"/>
      <c r="G7298" s="95"/>
      <c r="I7298" s="95"/>
      <c r="L7298" s="95"/>
    </row>
    <row r="7299" spans="4:12">
      <c r="D7299" s="95"/>
      <c r="E7299" s="95"/>
      <c r="G7299" s="95"/>
      <c r="I7299" s="95"/>
      <c r="L7299" s="95"/>
    </row>
    <row r="7300" spans="4:12">
      <c r="D7300" s="95"/>
      <c r="E7300" s="95"/>
      <c r="G7300" s="95"/>
      <c r="I7300" s="95"/>
      <c r="L7300" s="95"/>
    </row>
    <row r="7301" spans="4:12">
      <c r="D7301" s="95"/>
      <c r="E7301" s="95"/>
      <c r="G7301" s="95"/>
      <c r="I7301" s="95"/>
      <c r="L7301" s="95"/>
    </row>
    <row r="7302" spans="4:12">
      <c r="D7302" s="95"/>
      <c r="E7302" s="95"/>
      <c r="G7302" s="95"/>
      <c r="I7302" s="95"/>
      <c r="L7302" s="95"/>
    </row>
    <row r="7303" spans="4:12">
      <c r="D7303" s="95"/>
      <c r="E7303" s="95"/>
      <c r="G7303" s="95"/>
      <c r="I7303" s="95"/>
      <c r="L7303" s="95"/>
    </row>
    <row r="7304" spans="4:12">
      <c r="D7304" s="95"/>
      <c r="E7304" s="95"/>
      <c r="G7304" s="95"/>
      <c r="I7304" s="95"/>
      <c r="L7304" s="95"/>
    </row>
    <row r="7305" spans="4:12">
      <c r="D7305" s="95"/>
      <c r="E7305" s="95"/>
      <c r="G7305" s="95"/>
      <c r="I7305" s="95"/>
      <c r="L7305" s="95"/>
    </row>
    <row r="7306" spans="4:12">
      <c r="D7306" s="95"/>
      <c r="E7306" s="95"/>
      <c r="G7306" s="95"/>
      <c r="I7306" s="95"/>
      <c r="L7306" s="95"/>
    </row>
    <row r="7307" spans="4:12">
      <c r="D7307" s="95"/>
      <c r="E7307" s="95"/>
      <c r="G7307" s="95"/>
      <c r="I7307" s="95"/>
      <c r="L7307" s="95"/>
    </row>
    <row r="7308" spans="4:12">
      <c r="D7308" s="95"/>
      <c r="E7308" s="95"/>
      <c r="G7308" s="95"/>
      <c r="I7308" s="95"/>
      <c r="L7308" s="95"/>
    </row>
    <row r="7309" spans="4:12">
      <c r="D7309" s="95"/>
      <c r="E7309" s="95"/>
      <c r="G7309" s="95"/>
      <c r="I7309" s="95"/>
      <c r="L7309" s="95"/>
    </row>
    <row r="7310" spans="4:12">
      <c r="D7310" s="95"/>
      <c r="E7310" s="95"/>
      <c r="G7310" s="95"/>
      <c r="I7310" s="95"/>
      <c r="L7310" s="95"/>
    </row>
    <row r="7311" spans="4:12">
      <c r="D7311" s="95"/>
      <c r="E7311" s="95"/>
      <c r="G7311" s="95"/>
      <c r="I7311" s="95"/>
      <c r="L7311" s="95"/>
    </row>
    <row r="7312" spans="4:12">
      <c r="D7312" s="95"/>
      <c r="E7312" s="95"/>
      <c r="G7312" s="95"/>
      <c r="I7312" s="95"/>
      <c r="L7312" s="95"/>
    </row>
    <row r="7313" spans="4:12">
      <c r="D7313" s="95"/>
      <c r="E7313" s="95"/>
      <c r="G7313" s="95"/>
      <c r="I7313" s="95"/>
      <c r="L7313" s="95"/>
    </row>
    <row r="7314" spans="4:12">
      <c r="D7314" s="95"/>
      <c r="E7314" s="95"/>
      <c r="G7314" s="95"/>
      <c r="I7314" s="95"/>
      <c r="L7314" s="95"/>
    </row>
    <row r="7315" spans="4:12">
      <c r="D7315" s="95"/>
      <c r="E7315" s="95"/>
      <c r="G7315" s="95"/>
      <c r="I7315" s="95"/>
      <c r="L7315" s="95"/>
    </row>
    <row r="7316" spans="4:12">
      <c r="D7316" s="95"/>
      <c r="E7316" s="95"/>
      <c r="G7316" s="95"/>
      <c r="I7316" s="95"/>
      <c r="L7316" s="95"/>
    </row>
    <row r="7317" spans="4:12">
      <c r="D7317" s="95"/>
      <c r="E7317" s="95"/>
      <c r="G7317" s="95"/>
      <c r="I7317" s="95"/>
      <c r="L7317" s="95"/>
    </row>
    <row r="7318" spans="4:12">
      <c r="D7318" s="95"/>
      <c r="E7318" s="95"/>
      <c r="G7318" s="95"/>
      <c r="I7318" s="95"/>
      <c r="L7318" s="95"/>
    </row>
    <row r="7319" spans="4:12">
      <c r="D7319" s="95"/>
      <c r="E7319" s="95"/>
      <c r="G7319" s="95"/>
      <c r="I7319" s="95"/>
      <c r="L7319" s="95"/>
    </row>
    <row r="7320" spans="4:12">
      <c r="D7320" s="95"/>
      <c r="E7320" s="95"/>
      <c r="G7320" s="95"/>
      <c r="I7320" s="95"/>
      <c r="L7320" s="95"/>
    </row>
    <row r="7321" spans="4:12">
      <c r="D7321" s="95"/>
      <c r="E7321" s="95"/>
      <c r="G7321" s="95"/>
      <c r="I7321" s="95"/>
      <c r="L7321" s="95"/>
    </row>
    <row r="7322" spans="4:12">
      <c r="D7322" s="95"/>
      <c r="E7322" s="95"/>
      <c r="G7322" s="95"/>
      <c r="I7322" s="95"/>
      <c r="L7322" s="95"/>
    </row>
    <row r="7323" spans="4:12">
      <c r="D7323" s="95"/>
      <c r="E7323" s="95"/>
      <c r="G7323" s="95"/>
      <c r="I7323" s="95"/>
      <c r="L7323" s="95"/>
    </row>
    <row r="7324" spans="4:12">
      <c r="D7324" s="95"/>
      <c r="E7324" s="95"/>
      <c r="G7324" s="95"/>
      <c r="I7324" s="95"/>
      <c r="L7324" s="95"/>
    </row>
    <row r="7325" spans="4:12">
      <c r="D7325" s="95"/>
      <c r="E7325" s="95"/>
      <c r="G7325" s="95"/>
      <c r="I7325" s="95"/>
      <c r="L7325" s="95"/>
    </row>
    <row r="7326" spans="4:12">
      <c r="D7326" s="95"/>
      <c r="E7326" s="95"/>
      <c r="G7326" s="95"/>
      <c r="I7326" s="95"/>
      <c r="L7326" s="95"/>
    </row>
    <row r="7327" spans="4:12">
      <c r="D7327" s="95"/>
      <c r="E7327" s="95"/>
      <c r="G7327" s="95"/>
      <c r="I7327" s="95"/>
      <c r="L7327" s="95"/>
    </row>
    <row r="7328" spans="4:12">
      <c r="D7328" s="95"/>
      <c r="E7328" s="95"/>
      <c r="G7328" s="95"/>
      <c r="I7328" s="95"/>
      <c r="L7328" s="95"/>
    </row>
    <row r="7329" spans="4:12">
      <c r="D7329" s="95"/>
      <c r="E7329" s="95"/>
      <c r="G7329" s="95"/>
      <c r="I7329" s="95"/>
      <c r="L7329" s="95"/>
    </row>
    <row r="7330" spans="4:12">
      <c r="D7330" s="95"/>
      <c r="E7330" s="95"/>
      <c r="G7330" s="95"/>
      <c r="I7330" s="95"/>
      <c r="L7330" s="95"/>
    </row>
    <row r="7331" spans="4:12">
      <c r="D7331" s="95"/>
      <c r="E7331" s="95"/>
      <c r="G7331" s="95"/>
      <c r="I7331" s="95"/>
      <c r="L7331" s="95"/>
    </row>
    <row r="7332" spans="4:12">
      <c r="D7332" s="95"/>
      <c r="E7332" s="95"/>
      <c r="G7332" s="95"/>
      <c r="I7332" s="95"/>
      <c r="L7332" s="95"/>
    </row>
    <row r="7333" spans="4:12">
      <c r="D7333" s="95"/>
      <c r="E7333" s="95"/>
      <c r="G7333" s="95"/>
      <c r="I7333" s="95"/>
      <c r="L7333" s="95"/>
    </row>
    <row r="7334" spans="4:12">
      <c r="D7334" s="95"/>
      <c r="E7334" s="95"/>
      <c r="G7334" s="95"/>
      <c r="I7334" s="95"/>
      <c r="L7334" s="95"/>
    </row>
    <row r="7335" spans="4:12">
      <c r="D7335" s="95"/>
      <c r="E7335" s="95"/>
      <c r="G7335" s="95"/>
      <c r="I7335" s="95"/>
      <c r="L7335" s="95"/>
    </row>
    <row r="7336" spans="4:12">
      <c r="D7336" s="95"/>
      <c r="E7336" s="95"/>
      <c r="G7336" s="95"/>
      <c r="I7336" s="95"/>
      <c r="L7336" s="95"/>
    </row>
    <row r="7337" spans="4:12">
      <c r="D7337" s="95"/>
      <c r="E7337" s="95"/>
      <c r="G7337" s="95"/>
      <c r="I7337" s="95"/>
      <c r="L7337" s="95"/>
    </row>
    <row r="7338" spans="4:12">
      <c r="D7338" s="95"/>
      <c r="E7338" s="95"/>
      <c r="G7338" s="95"/>
      <c r="I7338" s="95"/>
      <c r="L7338" s="95"/>
    </row>
    <row r="7339" spans="4:12">
      <c r="D7339" s="95"/>
      <c r="E7339" s="95"/>
      <c r="G7339" s="95"/>
      <c r="I7339" s="95"/>
      <c r="L7339" s="95"/>
    </row>
    <row r="7340" spans="4:12">
      <c r="D7340" s="95"/>
      <c r="E7340" s="95"/>
      <c r="G7340" s="95"/>
      <c r="I7340" s="95"/>
      <c r="L7340" s="95"/>
    </row>
    <row r="7341" spans="4:12">
      <c r="D7341" s="95"/>
      <c r="E7341" s="95"/>
      <c r="G7341" s="95"/>
      <c r="I7341" s="95"/>
      <c r="L7341" s="95"/>
    </row>
    <row r="7342" spans="4:12">
      <c r="D7342" s="95"/>
      <c r="E7342" s="95"/>
      <c r="G7342" s="95"/>
      <c r="I7342" s="95"/>
      <c r="L7342" s="95"/>
    </row>
    <row r="7343" spans="4:12">
      <c r="D7343" s="95"/>
      <c r="E7343" s="95"/>
      <c r="G7343" s="95"/>
      <c r="I7343" s="95"/>
      <c r="L7343" s="95"/>
    </row>
    <row r="7344" spans="4:12">
      <c r="D7344" s="95"/>
      <c r="E7344" s="95"/>
      <c r="G7344" s="95"/>
      <c r="I7344" s="95"/>
      <c r="L7344" s="95"/>
    </row>
    <row r="7345" spans="4:12">
      <c r="D7345" s="95"/>
      <c r="E7345" s="95"/>
      <c r="G7345" s="95"/>
      <c r="I7345" s="95"/>
      <c r="L7345" s="95"/>
    </row>
    <row r="7346" spans="4:12">
      <c r="D7346" s="95"/>
      <c r="E7346" s="95"/>
      <c r="G7346" s="95"/>
      <c r="I7346" s="95"/>
      <c r="L7346" s="95"/>
    </row>
    <row r="7347" spans="4:12">
      <c r="D7347" s="95"/>
      <c r="E7347" s="95"/>
      <c r="G7347" s="95"/>
      <c r="I7347" s="95"/>
      <c r="L7347" s="95"/>
    </row>
    <row r="7348" spans="4:12">
      <c r="D7348" s="95"/>
      <c r="E7348" s="95"/>
      <c r="G7348" s="95"/>
      <c r="I7348" s="95"/>
      <c r="L7348" s="95"/>
    </row>
    <row r="7349" spans="4:12">
      <c r="D7349" s="95"/>
      <c r="E7349" s="95"/>
      <c r="G7349" s="95"/>
      <c r="I7349" s="95"/>
      <c r="L7349" s="95"/>
    </row>
    <row r="7350" spans="4:12">
      <c r="D7350" s="95"/>
      <c r="E7350" s="95"/>
      <c r="G7350" s="95"/>
      <c r="I7350" s="95"/>
      <c r="L7350" s="95"/>
    </row>
    <row r="7351" spans="4:12">
      <c r="D7351" s="95"/>
      <c r="E7351" s="95"/>
      <c r="G7351" s="95"/>
      <c r="I7351" s="95"/>
      <c r="L7351" s="95"/>
    </row>
    <row r="7352" spans="4:12">
      <c r="D7352" s="95"/>
      <c r="E7352" s="95"/>
      <c r="G7352" s="95"/>
      <c r="I7352" s="95"/>
      <c r="L7352" s="95"/>
    </row>
    <row r="7353" spans="4:12">
      <c r="D7353" s="95"/>
      <c r="E7353" s="95"/>
      <c r="G7353" s="95"/>
      <c r="I7353" s="95"/>
      <c r="L7353" s="95"/>
    </row>
    <row r="7354" spans="4:12">
      <c r="D7354" s="95"/>
      <c r="E7354" s="95"/>
      <c r="G7354" s="95"/>
      <c r="I7354" s="95"/>
      <c r="L7354" s="95"/>
    </row>
    <row r="7355" spans="4:12">
      <c r="D7355" s="95"/>
      <c r="E7355" s="95"/>
      <c r="G7355" s="95"/>
      <c r="I7355" s="95"/>
      <c r="L7355" s="95"/>
    </row>
    <row r="7356" spans="4:12">
      <c r="D7356" s="95"/>
      <c r="E7356" s="95"/>
      <c r="G7356" s="95"/>
      <c r="I7356" s="95"/>
      <c r="L7356" s="95"/>
    </row>
    <row r="7357" spans="4:12">
      <c r="D7357" s="95"/>
      <c r="E7357" s="95"/>
      <c r="G7357" s="95"/>
      <c r="I7357" s="95"/>
      <c r="L7357" s="95"/>
    </row>
    <row r="7358" spans="4:12">
      <c r="D7358" s="95"/>
      <c r="E7358" s="95"/>
      <c r="G7358" s="95"/>
      <c r="I7358" s="95"/>
      <c r="L7358" s="95"/>
    </row>
    <row r="7359" spans="4:12">
      <c r="D7359" s="95"/>
      <c r="E7359" s="95"/>
      <c r="G7359" s="95"/>
      <c r="I7359" s="95"/>
      <c r="L7359" s="95"/>
    </row>
    <row r="7360" spans="4:12">
      <c r="D7360" s="95"/>
      <c r="E7360" s="95"/>
      <c r="G7360" s="95"/>
      <c r="I7360" s="95"/>
      <c r="L7360" s="95"/>
    </row>
    <row r="7361" spans="4:12">
      <c r="D7361" s="95"/>
      <c r="E7361" s="95"/>
      <c r="G7361" s="95"/>
      <c r="I7361" s="95"/>
      <c r="L7361" s="95"/>
    </row>
    <row r="7362" spans="4:12">
      <c r="D7362" s="95"/>
      <c r="E7362" s="95"/>
      <c r="G7362" s="95"/>
      <c r="I7362" s="95"/>
      <c r="L7362" s="95"/>
    </row>
    <row r="7363" spans="4:12">
      <c r="D7363" s="95"/>
      <c r="E7363" s="95"/>
      <c r="G7363" s="95"/>
      <c r="I7363" s="95"/>
      <c r="L7363" s="95"/>
    </row>
    <row r="7364" spans="4:12">
      <c r="D7364" s="95"/>
      <c r="E7364" s="95"/>
      <c r="G7364" s="95"/>
      <c r="I7364" s="95"/>
      <c r="L7364" s="95"/>
    </row>
    <row r="7365" spans="4:12">
      <c r="D7365" s="95"/>
      <c r="E7365" s="95"/>
      <c r="G7365" s="95"/>
      <c r="I7365" s="95"/>
      <c r="L7365" s="95"/>
    </row>
    <row r="7366" spans="4:12">
      <c r="D7366" s="95"/>
      <c r="E7366" s="95"/>
      <c r="G7366" s="95"/>
      <c r="I7366" s="95"/>
      <c r="L7366" s="95"/>
    </row>
    <row r="7367" spans="4:12">
      <c r="D7367" s="95"/>
      <c r="E7367" s="95"/>
      <c r="G7367" s="95"/>
      <c r="I7367" s="95"/>
      <c r="L7367" s="95"/>
    </row>
    <row r="7368" spans="4:12">
      <c r="D7368" s="95"/>
      <c r="E7368" s="95"/>
      <c r="G7368" s="95"/>
      <c r="I7368" s="95"/>
      <c r="L7368" s="95"/>
    </row>
    <row r="7369" spans="4:12">
      <c r="D7369" s="95"/>
      <c r="E7369" s="95"/>
      <c r="G7369" s="95"/>
      <c r="I7369" s="95"/>
      <c r="L7369" s="95"/>
    </row>
    <row r="7370" spans="4:12">
      <c r="D7370" s="95"/>
      <c r="E7370" s="95"/>
      <c r="G7370" s="95"/>
      <c r="I7370" s="95"/>
      <c r="L7370" s="95"/>
    </row>
    <row r="7371" spans="4:12">
      <c r="D7371" s="95"/>
      <c r="E7371" s="95"/>
      <c r="G7371" s="95"/>
      <c r="I7371" s="95"/>
      <c r="L7371" s="95"/>
    </row>
    <row r="7372" spans="4:12">
      <c r="D7372" s="95"/>
      <c r="E7372" s="95"/>
      <c r="G7372" s="95"/>
      <c r="I7372" s="95"/>
      <c r="L7372" s="95"/>
    </row>
    <row r="7373" spans="4:12">
      <c r="D7373" s="95"/>
      <c r="E7373" s="95"/>
      <c r="G7373" s="95"/>
      <c r="I7373" s="95"/>
      <c r="L7373" s="95"/>
    </row>
    <row r="7374" spans="4:12">
      <c r="D7374" s="95"/>
      <c r="E7374" s="95"/>
      <c r="G7374" s="95"/>
      <c r="I7374" s="95"/>
      <c r="L7374" s="95"/>
    </row>
    <row r="7375" spans="4:12">
      <c r="D7375" s="95"/>
      <c r="E7375" s="95"/>
      <c r="G7375" s="95"/>
      <c r="I7375" s="95"/>
      <c r="L7375" s="95"/>
    </row>
    <row r="7376" spans="4:12">
      <c r="D7376" s="95"/>
      <c r="E7376" s="95"/>
      <c r="G7376" s="95"/>
      <c r="I7376" s="95"/>
      <c r="L7376" s="95"/>
    </row>
    <row r="7377" spans="4:12">
      <c r="D7377" s="95"/>
      <c r="E7377" s="95"/>
      <c r="G7377" s="95"/>
      <c r="I7377" s="95"/>
      <c r="L7377" s="95"/>
    </row>
    <row r="7378" spans="4:12">
      <c r="D7378" s="95"/>
      <c r="E7378" s="95"/>
      <c r="G7378" s="95"/>
      <c r="I7378" s="95"/>
      <c r="L7378" s="95"/>
    </row>
    <row r="7379" spans="4:12">
      <c r="D7379" s="95"/>
      <c r="E7379" s="95"/>
      <c r="G7379" s="95"/>
      <c r="I7379" s="95"/>
      <c r="L7379" s="95"/>
    </row>
    <row r="7380" spans="4:12">
      <c r="D7380" s="95"/>
      <c r="E7380" s="95"/>
      <c r="G7380" s="95"/>
      <c r="I7380" s="95"/>
      <c r="L7380" s="95"/>
    </row>
    <row r="7381" spans="4:12">
      <c r="D7381" s="95"/>
      <c r="E7381" s="95"/>
      <c r="G7381" s="95"/>
      <c r="I7381" s="95"/>
      <c r="L7381" s="95"/>
    </row>
    <row r="7382" spans="4:12">
      <c r="D7382" s="95"/>
      <c r="E7382" s="95"/>
      <c r="G7382" s="95"/>
      <c r="I7382" s="95"/>
      <c r="L7382" s="95"/>
    </row>
    <row r="7383" spans="4:12">
      <c r="D7383" s="95"/>
      <c r="E7383" s="95"/>
      <c r="G7383" s="95"/>
      <c r="I7383" s="95"/>
      <c r="L7383" s="95"/>
    </row>
    <row r="7384" spans="4:12">
      <c r="D7384" s="95"/>
      <c r="E7384" s="95"/>
      <c r="G7384" s="95"/>
      <c r="I7384" s="95"/>
      <c r="L7384" s="95"/>
    </row>
    <row r="7385" spans="4:12">
      <c r="D7385" s="95"/>
      <c r="E7385" s="95"/>
      <c r="G7385" s="95"/>
      <c r="I7385" s="95"/>
      <c r="L7385" s="95"/>
    </row>
    <row r="7386" spans="4:12">
      <c r="D7386" s="95"/>
      <c r="E7386" s="95"/>
      <c r="G7386" s="95"/>
      <c r="I7386" s="95"/>
      <c r="L7386" s="95"/>
    </row>
    <row r="7387" spans="4:12">
      <c r="D7387" s="95"/>
      <c r="E7387" s="95"/>
      <c r="G7387" s="95"/>
      <c r="I7387" s="95"/>
      <c r="L7387" s="95"/>
    </row>
    <row r="7388" spans="4:12">
      <c r="D7388" s="95"/>
      <c r="E7388" s="95"/>
      <c r="G7388" s="95"/>
      <c r="I7388" s="95"/>
      <c r="L7388" s="95"/>
    </row>
    <row r="7389" spans="4:12">
      <c r="D7389" s="95"/>
      <c r="E7389" s="95"/>
      <c r="G7389" s="95"/>
      <c r="I7389" s="95"/>
      <c r="L7389" s="95"/>
    </row>
    <row r="7390" spans="4:12">
      <c r="D7390" s="95"/>
      <c r="E7390" s="95"/>
      <c r="G7390" s="95"/>
      <c r="I7390" s="95"/>
      <c r="L7390" s="95"/>
    </row>
    <row r="7391" spans="4:12">
      <c r="D7391" s="95"/>
      <c r="E7391" s="95"/>
      <c r="G7391" s="95"/>
      <c r="I7391" s="95"/>
      <c r="L7391" s="95"/>
    </row>
    <row r="7392" spans="4:12">
      <c r="D7392" s="95"/>
      <c r="E7392" s="95"/>
      <c r="G7392" s="95"/>
      <c r="I7392" s="95"/>
      <c r="L7392" s="95"/>
    </row>
    <row r="7393" spans="4:12">
      <c r="D7393" s="95"/>
      <c r="E7393" s="95"/>
      <c r="G7393" s="95"/>
      <c r="I7393" s="95"/>
      <c r="L7393" s="95"/>
    </row>
    <row r="7394" spans="4:12">
      <c r="D7394" s="95"/>
      <c r="E7394" s="95"/>
      <c r="G7394" s="95"/>
      <c r="I7394" s="95"/>
      <c r="L7394" s="95"/>
    </row>
    <row r="7395" spans="4:12">
      <c r="D7395" s="95"/>
      <c r="E7395" s="95"/>
      <c r="G7395" s="95"/>
      <c r="I7395" s="95"/>
      <c r="L7395" s="95"/>
    </row>
    <row r="7396" spans="4:12">
      <c r="D7396" s="95"/>
      <c r="E7396" s="95"/>
      <c r="G7396" s="95"/>
      <c r="I7396" s="95"/>
      <c r="L7396" s="95"/>
    </row>
    <row r="7397" spans="4:12">
      <c r="D7397" s="95"/>
      <c r="E7397" s="95"/>
      <c r="G7397" s="95"/>
      <c r="I7397" s="95"/>
      <c r="L7397" s="95"/>
    </row>
    <row r="7398" spans="4:12">
      <c r="D7398" s="95"/>
      <c r="E7398" s="95"/>
      <c r="G7398" s="95"/>
      <c r="I7398" s="95"/>
      <c r="L7398" s="95"/>
    </row>
    <row r="7399" spans="4:12">
      <c r="D7399" s="95"/>
      <c r="E7399" s="95"/>
      <c r="G7399" s="95"/>
      <c r="I7399" s="95"/>
      <c r="L7399" s="95"/>
    </row>
    <row r="7400" spans="4:12">
      <c r="D7400" s="95"/>
      <c r="E7400" s="95"/>
      <c r="G7400" s="95"/>
      <c r="I7400" s="95"/>
      <c r="L7400" s="95"/>
    </row>
    <row r="7401" spans="4:12">
      <c r="D7401" s="95"/>
      <c r="E7401" s="95"/>
      <c r="G7401" s="95"/>
      <c r="I7401" s="95"/>
      <c r="L7401" s="95"/>
    </row>
    <row r="7402" spans="4:12">
      <c r="D7402" s="95"/>
      <c r="E7402" s="95"/>
      <c r="G7402" s="95"/>
      <c r="I7402" s="95"/>
      <c r="L7402" s="95"/>
    </row>
    <row r="7403" spans="4:12">
      <c r="D7403" s="95"/>
      <c r="E7403" s="95"/>
      <c r="G7403" s="95"/>
      <c r="I7403" s="95"/>
      <c r="L7403" s="95"/>
    </row>
    <row r="7404" spans="4:12">
      <c r="D7404" s="95"/>
      <c r="E7404" s="95"/>
      <c r="G7404" s="95"/>
      <c r="I7404" s="95"/>
      <c r="L7404" s="95"/>
    </row>
    <row r="7405" spans="4:12">
      <c r="D7405" s="95"/>
      <c r="E7405" s="95"/>
      <c r="G7405" s="95"/>
      <c r="I7405" s="95"/>
      <c r="L7405" s="95"/>
    </row>
    <row r="7406" spans="4:12">
      <c r="D7406" s="95"/>
      <c r="E7406" s="95"/>
      <c r="G7406" s="95"/>
      <c r="I7406" s="95"/>
      <c r="L7406" s="95"/>
    </row>
    <row r="7407" spans="4:12">
      <c r="D7407" s="95"/>
      <c r="E7407" s="95"/>
      <c r="G7407" s="95"/>
      <c r="I7407" s="95"/>
      <c r="L7407" s="95"/>
    </row>
    <row r="7408" spans="4:12">
      <c r="D7408" s="95"/>
      <c r="E7408" s="95"/>
      <c r="G7408" s="95"/>
      <c r="I7408" s="95"/>
      <c r="L7408" s="95"/>
    </row>
    <row r="7409" spans="4:12">
      <c r="D7409" s="95"/>
      <c r="E7409" s="95"/>
      <c r="G7409" s="95"/>
      <c r="I7409" s="95"/>
      <c r="L7409" s="95"/>
    </row>
    <row r="7410" spans="4:12">
      <c r="D7410" s="95"/>
      <c r="E7410" s="95"/>
      <c r="G7410" s="95"/>
      <c r="I7410" s="95"/>
      <c r="L7410" s="95"/>
    </row>
    <row r="7411" spans="4:12">
      <c r="D7411" s="95"/>
      <c r="E7411" s="95"/>
      <c r="G7411" s="95"/>
      <c r="I7411" s="95"/>
      <c r="L7411" s="95"/>
    </row>
    <row r="7412" spans="4:12">
      <c r="D7412" s="95"/>
      <c r="E7412" s="95"/>
      <c r="G7412" s="95"/>
      <c r="I7412" s="95"/>
      <c r="L7412" s="95"/>
    </row>
    <row r="7413" spans="4:12">
      <c r="D7413" s="95"/>
      <c r="E7413" s="95"/>
      <c r="G7413" s="95"/>
      <c r="I7413" s="95"/>
      <c r="L7413" s="95"/>
    </row>
    <row r="7414" spans="4:12">
      <c r="D7414" s="95"/>
      <c r="E7414" s="95"/>
      <c r="G7414" s="95"/>
      <c r="I7414" s="95"/>
      <c r="L7414" s="95"/>
    </row>
    <row r="7415" spans="4:12">
      <c r="D7415" s="95"/>
      <c r="E7415" s="95"/>
      <c r="G7415" s="95"/>
      <c r="I7415" s="95"/>
      <c r="L7415" s="95"/>
    </row>
    <row r="7416" spans="4:12">
      <c r="D7416" s="95"/>
      <c r="E7416" s="95"/>
      <c r="G7416" s="95"/>
      <c r="I7416" s="95"/>
      <c r="L7416" s="95"/>
    </row>
    <row r="7417" spans="4:12">
      <c r="D7417" s="95"/>
      <c r="E7417" s="95"/>
      <c r="G7417" s="95"/>
      <c r="I7417" s="95"/>
      <c r="L7417" s="95"/>
    </row>
    <row r="7418" spans="4:12">
      <c r="D7418" s="95"/>
      <c r="E7418" s="95"/>
      <c r="G7418" s="95"/>
      <c r="I7418" s="95"/>
      <c r="L7418" s="95"/>
    </row>
    <row r="7419" spans="4:12">
      <c r="D7419" s="95"/>
      <c r="E7419" s="95"/>
      <c r="G7419" s="95"/>
      <c r="I7419" s="95"/>
      <c r="L7419" s="95"/>
    </row>
    <row r="7420" spans="4:12">
      <c r="D7420" s="95"/>
      <c r="E7420" s="95"/>
      <c r="G7420" s="95"/>
      <c r="I7420" s="95"/>
      <c r="L7420" s="95"/>
    </row>
    <row r="7421" spans="4:12">
      <c r="D7421" s="95"/>
      <c r="E7421" s="95"/>
      <c r="G7421" s="95"/>
      <c r="I7421" s="95"/>
      <c r="L7421" s="95"/>
    </row>
    <row r="7422" spans="4:12">
      <c r="D7422" s="95"/>
      <c r="E7422" s="95"/>
      <c r="G7422" s="95"/>
      <c r="I7422" s="95"/>
      <c r="L7422" s="95"/>
    </row>
    <row r="7423" spans="4:12">
      <c r="D7423" s="95"/>
      <c r="E7423" s="95"/>
      <c r="G7423" s="95"/>
      <c r="I7423" s="95"/>
      <c r="L7423" s="95"/>
    </row>
    <row r="7424" spans="4:12">
      <c r="D7424" s="95"/>
      <c r="E7424" s="95"/>
      <c r="G7424" s="95"/>
      <c r="I7424" s="95"/>
      <c r="L7424" s="95"/>
    </row>
    <row r="7425" spans="4:12">
      <c r="D7425" s="95"/>
      <c r="E7425" s="95"/>
      <c r="G7425" s="95"/>
      <c r="I7425" s="95"/>
      <c r="L7425" s="95"/>
    </row>
    <row r="7426" spans="4:12">
      <c r="D7426" s="95"/>
      <c r="E7426" s="95"/>
      <c r="G7426" s="95"/>
      <c r="I7426" s="95"/>
      <c r="L7426" s="95"/>
    </row>
    <row r="7427" spans="4:12">
      <c r="D7427" s="95"/>
      <c r="E7427" s="95"/>
      <c r="G7427" s="95"/>
      <c r="I7427" s="95"/>
      <c r="L7427" s="95"/>
    </row>
    <row r="7428" spans="4:12">
      <c r="D7428" s="95"/>
      <c r="E7428" s="95"/>
      <c r="G7428" s="95"/>
      <c r="I7428" s="95"/>
      <c r="L7428" s="95"/>
    </row>
    <row r="7429" spans="4:12">
      <c r="D7429" s="95"/>
      <c r="E7429" s="95"/>
      <c r="G7429" s="95"/>
      <c r="I7429" s="95"/>
      <c r="L7429" s="95"/>
    </row>
    <row r="7430" spans="4:12">
      <c r="D7430" s="95"/>
      <c r="E7430" s="95"/>
      <c r="G7430" s="95"/>
      <c r="I7430" s="95"/>
      <c r="L7430" s="95"/>
    </row>
    <row r="7431" spans="4:12">
      <c r="D7431" s="95"/>
      <c r="E7431" s="95"/>
      <c r="G7431" s="95"/>
      <c r="I7431" s="95"/>
      <c r="L7431" s="95"/>
    </row>
    <row r="7432" spans="4:12">
      <c r="D7432" s="95"/>
      <c r="E7432" s="95"/>
      <c r="G7432" s="95"/>
      <c r="I7432" s="95"/>
      <c r="L7432" s="95"/>
    </row>
    <row r="7433" spans="4:12">
      <c r="D7433" s="95"/>
      <c r="E7433" s="95"/>
      <c r="G7433" s="95"/>
      <c r="I7433" s="95"/>
      <c r="L7433" s="95"/>
    </row>
    <row r="7434" spans="4:12">
      <c r="D7434" s="95"/>
      <c r="E7434" s="95"/>
      <c r="G7434" s="95"/>
      <c r="I7434" s="95"/>
      <c r="L7434" s="95"/>
    </row>
    <row r="7435" spans="4:12">
      <c r="D7435" s="95"/>
      <c r="E7435" s="95"/>
      <c r="G7435" s="95"/>
      <c r="I7435" s="95"/>
      <c r="L7435" s="95"/>
    </row>
    <row r="7436" spans="4:12">
      <c r="D7436" s="95"/>
      <c r="E7436" s="95"/>
      <c r="G7436" s="95"/>
      <c r="I7436" s="95"/>
      <c r="L7436" s="95"/>
    </row>
    <row r="7437" spans="4:12">
      <c r="D7437" s="95"/>
      <c r="E7437" s="95"/>
      <c r="G7437" s="95"/>
      <c r="I7437" s="95"/>
      <c r="L7437" s="95"/>
    </row>
    <row r="7438" spans="4:12">
      <c r="D7438" s="95"/>
      <c r="E7438" s="95"/>
      <c r="G7438" s="95"/>
      <c r="I7438" s="95"/>
      <c r="L7438" s="95"/>
    </row>
    <row r="7439" spans="4:12">
      <c r="D7439" s="95"/>
      <c r="E7439" s="95"/>
      <c r="G7439" s="95"/>
      <c r="I7439" s="95"/>
      <c r="L7439" s="95"/>
    </row>
    <row r="7440" spans="4:12">
      <c r="D7440" s="95"/>
      <c r="E7440" s="95"/>
      <c r="G7440" s="95"/>
      <c r="I7440" s="95"/>
      <c r="L7440" s="95"/>
    </row>
    <row r="7441" spans="4:12">
      <c r="D7441" s="95"/>
      <c r="E7441" s="95"/>
      <c r="G7441" s="95"/>
      <c r="I7441" s="95"/>
      <c r="L7441" s="95"/>
    </row>
    <row r="7442" spans="4:12">
      <c r="D7442" s="95"/>
      <c r="E7442" s="95"/>
      <c r="G7442" s="95"/>
      <c r="I7442" s="95"/>
      <c r="L7442" s="95"/>
    </row>
    <row r="7443" spans="4:12">
      <c r="D7443" s="95"/>
      <c r="E7443" s="95"/>
      <c r="G7443" s="95"/>
      <c r="I7443" s="95"/>
      <c r="L7443" s="95"/>
    </row>
    <row r="7444" spans="4:12">
      <c r="D7444" s="95"/>
      <c r="E7444" s="95"/>
      <c r="G7444" s="95"/>
      <c r="I7444" s="95"/>
      <c r="L7444" s="95"/>
    </row>
    <row r="7445" spans="4:12">
      <c r="D7445" s="95"/>
      <c r="E7445" s="95"/>
      <c r="G7445" s="95"/>
      <c r="I7445" s="95"/>
      <c r="L7445" s="95"/>
    </row>
    <row r="7446" spans="4:12">
      <c r="D7446" s="95"/>
      <c r="E7446" s="95"/>
      <c r="G7446" s="95"/>
      <c r="I7446" s="95"/>
      <c r="L7446" s="95"/>
    </row>
    <row r="7447" spans="4:12">
      <c r="D7447" s="95"/>
      <c r="E7447" s="95"/>
      <c r="G7447" s="95"/>
      <c r="I7447" s="95"/>
      <c r="L7447" s="95"/>
    </row>
    <row r="7448" spans="4:12">
      <c r="D7448" s="95"/>
      <c r="E7448" s="95"/>
      <c r="G7448" s="95"/>
      <c r="I7448" s="95"/>
      <c r="L7448" s="95"/>
    </row>
    <row r="7449" spans="4:12">
      <c r="D7449" s="95"/>
      <c r="E7449" s="95"/>
      <c r="G7449" s="95"/>
      <c r="I7449" s="95"/>
      <c r="L7449" s="95"/>
    </row>
    <row r="7450" spans="4:12">
      <c r="D7450" s="95"/>
      <c r="E7450" s="95"/>
      <c r="G7450" s="95"/>
      <c r="I7450" s="95"/>
      <c r="L7450" s="95"/>
    </row>
    <row r="7451" spans="4:12">
      <c r="D7451" s="95"/>
      <c r="E7451" s="95"/>
      <c r="G7451" s="95"/>
      <c r="I7451" s="95"/>
      <c r="L7451" s="95"/>
    </row>
    <row r="7452" spans="4:12">
      <c r="D7452" s="95"/>
      <c r="E7452" s="95"/>
      <c r="G7452" s="95"/>
      <c r="I7452" s="95"/>
      <c r="L7452" s="95"/>
    </row>
    <row r="7453" spans="4:12">
      <c r="D7453" s="95"/>
      <c r="E7453" s="95"/>
      <c r="G7453" s="95"/>
      <c r="I7453" s="95"/>
      <c r="L7453" s="95"/>
    </row>
    <row r="7454" spans="4:12">
      <c r="D7454" s="95"/>
      <c r="E7454" s="95"/>
      <c r="G7454" s="95"/>
      <c r="I7454" s="95"/>
      <c r="L7454" s="95"/>
    </row>
    <row r="7455" spans="4:12">
      <c r="D7455" s="95"/>
      <c r="E7455" s="95"/>
      <c r="G7455" s="95"/>
      <c r="I7455" s="95"/>
      <c r="L7455" s="95"/>
    </row>
    <row r="7456" spans="4:12">
      <c r="D7456" s="95"/>
      <c r="E7456" s="95"/>
      <c r="G7456" s="95"/>
      <c r="I7456" s="95"/>
      <c r="L7456" s="95"/>
    </row>
    <row r="7457" spans="4:12">
      <c r="D7457" s="95"/>
      <c r="E7457" s="95"/>
      <c r="G7457" s="95"/>
      <c r="I7457" s="95"/>
      <c r="L7457" s="95"/>
    </row>
    <row r="7458" spans="4:12">
      <c r="D7458" s="95"/>
      <c r="E7458" s="95"/>
      <c r="G7458" s="95"/>
      <c r="I7458" s="95"/>
      <c r="L7458" s="95"/>
    </row>
    <row r="7459" spans="4:12">
      <c r="D7459" s="95"/>
      <c r="E7459" s="95"/>
      <c r="G7459" s="95"/>
      <c r="I7459" s="95"/>
      <c r="L7459" s="95"/>
    </row>
    <row r="7460" spans="4:12">
      <c r="D7460" s="95"/>
      <c r="E7460" s="95"/>
      <c r="G7460" s="95"/>
      <c r="I7460" s="95"/>
      <c r="L7460" s="95"/>
    </row>
    <row r="7461" spans="4:12">
      <c r="D7461" s="95"/>
      <c r="E7461" s="95"/>
      <c r="G7461" s="95"/>
      <c r="I7461" s="95"/>
      <c r="L7461" s="95"/>
    </row>
    <row r="7462" spans="4:12">
      <c r="D7462" s="95"/>
      <c r="E7462" s="95"/>
      <c r="G7462" s="95"/>
      <c r="I7462" s="95"/>
      <c r="L7462" s="95"/>
    </row>
    <row r="7463" spans="4:12">
      <c r="D7463" s="95"/>
      <c r="E7463" s="95"/>
      <c r="G7463" s="95"/>
      <c r="I7463" s="95"/>
      <c r="L7463" s="95"/>
    </row>
    <row r="7464" spans="4:12">
      <c r="D7464" s="95"/>
      <c r="E7464" s="95"/>
      <c r="G7464" s="95"/>
      <c r="I7464" s="95"/>
      <c r="L7464" s="95"/>
    </row>
    <row r="7465" spans="4:12">
      <c r="D7465" s="95"/>
      <c r="E7465" s="95"/>
      <c r="G7465" s="95"/>
      <c r="I7465" s="95"/>
      <c r="L7465" s="95"/>
    </row>
    <row r="7466" spans="4:12">
      <c r="D7466" s="95"/>
      <c r="E7466" s="95"/>
      <c r="G7466" s="95"/>
      <c r="I7466" s="95"/>
      <c r="L7466" s="95"/>
    </row>
    <row r="7467" spans="4:12">
      <c r="D7467" s="95"/>
      <c r="E7467" s="95"/>
      <c r="G7467" s="95"/>
      <c r="I7467" s="95"/>
      <c r="L7467" s="95"/>
    </row>
    <row r="7468" spans="4:12">
      <c r="D7468" s="95"/>
      <c r="E7468" s="95"/>
      <c r="G7468" s="95"/>
      <c r="I7468" s="95"/>
      <c r="L7468" s="95"/>
    </row>
    <row r="7469" spans="4:12">
      <c r="D7469" s="95"/>
      <c r="E7469" s="95"/>
      <c r="G7469" s="95"/>
      <c r="I7469" s="95"/>
      <c r="L7469" s="95"/>
    </row>
    <row r="7470" spans="4:12">
      <c r="D7470" s="95"/>
      <c r="E7470" s="95"/>
      <c r="G7470" s="95"/>
      <c r="I7470" s="95"/>
      <c r="L7470" s="95"/>
    </row>
    <row r="7471" spans="4:12">
      <c r="D7471" s="95"/>
      <c r="E7471" s="95"/>
      <c r="G7471" s="95"/>
      <c r="I7471" s="95"/>
      <c r="L7471" s="95"/>
    </row>
    <row r="7472" spans="4:12">
      <c r="D7472" s="95"/>
      <c r="E7472" s="95"/>
      <c r="G7472" s="95"/>
      <c r="I7472" s="95"/>
      <c r="L7472" s="95"/>
    </row>
    <row r="7473" spans="4:12">
      <c r="D7473" s="95"/>
      <c r="E7473" s="95"/>
      <c r="G7473" s="95"/>
      <c r="I7473" s="95"/>
      <c r="L7473" s="95"/>
    </row>
    <row r="7474" spans="4:12">
      <c r="D7474" s="95"/>
      <c r="E7474" s="95"/>
      <c r="G7474" s="95"/>
      <c r="I7474" s="95"/>
      <c r="L7474" s="95"/>
    </row>
    <row r="7475" spans="4:12">
      <c r="D7475" s="95"/>
      <c r="E7475" s="95"/>
      <c r="G7475" s="95"/>
      <c r="I7475" s="95"/>
      <c r="L7475" s="95"/>
    </row>
    <row r="7476" spans="4:12">
      <c r="D7476" s="95"/>
      <c r="E7476" s="95"/>
      <c r="G7476" s="95"/>
      <c r="I7476" s="95"/>
      <c r="L7476" s="95"/>
    </row>
    <row r="7477" spans="4:12">
      <c r="D7477" s="95"/>
      <c r="E7477" s="95"/>
      <c r="G7477" s="95"/>
      <c r="I7477" s="95"/>
      <c r="L7477" s="95"/>
    </row>
    <row r="7478" spans="4:12">
      <c r="D7478" s="95"/>
      <c r="E7478" s="95"/>
      <c r="G7478" s="95"/>
      <c r="I7478" s="95"/>
      <c r="L7478" s="95"/>
    </row>
    <row r="7479" spans="4:12">
      <c r="D7479" s="95"/>
      <c r="E7479" s="95"/>
      <c r="G7479" s="95"/>
      <c r="I7479" s="95"/>
      <c r="L7479" s="95"/>
    </row>
    <row r="7480" spans="4:12">
      <c r="D7480" s="95"/>
      <c r="E7480" s="95"/>
      <c r="G7480" s="95"/>
      <c r="I7480" s="95"/>
      <c r="L7480" s="95"/>
    </row>
    <row r="7481" spans="4:12">
      <c r="D7481" s="95"/>
      <c r="E7481" s="95"/>
      <c r="G7481" s="95"/>
      <c r="I7481" s="95"/>
      <c r="L7481" s="95"/>
    </row>
    <row r="7482" spans="4:12">
      <c r="D7482" s="95"/>
      <c r="E7482" s="95"/>
      <c r="G7482" s="95"/>
      <c r="I7482" s="95"/>
      <c r="L7482" s="95"/>
    </row>
    <row r="7483" spans="4:12">
      <c r="D7483" s="95"/>
      <c r="E7483" s="95"/>
      <c r="G7483" s="95"/>
      <c r="I7483" s="95"/>
      <c r="L7483" s="95"/>
    </row>
    <row r="7484" spans="4:12">
      <c r="D7484" s="95"/>
      <c r="E7484" s="95"/>
      <c r="G7484" s="95"/>
      <c r="I7484" s="95"/>
      <c r="L7484" s="95"/>
    </row>
    <row r="7485" spans="4:12">
      <c r="D7485" s="95"/>
      <c r="E7485" s="95"/>
      <c r="G7485" s="95"/>
      <c r="I7485" s="95"/>
      <c r="L7485" s="95"/>
    </row>
    <row r="7486" spans="4:12">
      <c r="D7486" s="95"/>
      <c r="E7486" s="95"/>
      <c r="G7486" s="95"/>
      <c r="I7486" s="95"/>
      <c r="L7486" s="95"/>
    </row>
    <row r="7487" spans="4:12">
      <c r="D7487" s="95"/>
      <c r="E7487" s="95"/>
      <c r="G7487" s="95"/>
      <c r="I7487" s="95"/>
      <c r="L7487" s="95"/>
    </row>
    <row r="7488" spans="4:12">
      <c r="D7488" s="95"/>
      <c r="E7488" s="95"/>
      <c r="G7488" s="95"/>
      <c r="I7488" s="95"/>
      <c r="L7488" s="95"/>
    </row>
    <row r="7489" spans="4:12">
      <c r="D7489" s="95"/>
      <c r="E7489" s="95"/>
      <c r="G7489" s="95"/>
      <c r="I7489" s="95"/>
      <c r="L7489" s="95"/>
    </row>
    <row r="7490" spans="4:12">
      <c r="D7490" s="95"/>
      <c r="E7490" s="95"/>
      <c r="G7490" s="95"/>
      <c r="I7490" s="95"/>
      <c r="L7490" s="95"/>
    </row>
    <row r="7491" spans="4:12">
      <c r="D7491" s="95"/>
      <c r="E7491" s="95"/>
      <c r="G7491" s="95"/>
      <c r="I7491" s="95"/>
      <c r="L7491" s="95"/>
    </row>
    <row r="7492" spans="4:12">
      <c r="D7492" s="95"/>
      <c r="E7492" s="95"/>
      <c r="G7492" s="95"/>
      <c r="I7492" s="95"/>
      <c r="L7492" s="95"/>
    </row>
    <row r="7493" spans="4:12">
      <c r="D7493" s="95"/>
      <c r="E7493" s="95"/>
      <c r="G7493" s="95"/>
      <c r="I7493" s="95"/>
      <c r="L7493" s="95"/>
    </row>
    <row r="7494" spans="4:12">
      <c r="D7494" s="95"/>
      <c r="E7494" s="95"/>
      <c r="G7494" s="95"/>
      <c r="I7494" s="95"/>
      <c r="L7494" s="95"/>
    </row>
    <row r="7495" spans="4:12">
      <c r="D7495" s="95"/>
      <c r="E7495" s="95"/>
      <c r="G7495" s="95"/>
      <c r="I7495" s="95"/>
      <c r="L7495" s="95"/>
    </row>
    <row r="7496" spans="4:12">
      <c r="D7496" s="95"/>
      <c r="E7496" s="95"/>
      <c r="G7496" s="95"/>
      <c r="I7496" s="95"/>
      <c r="L7496" s="95"/>
    </row>
    <row r="7497" spans="4:12">
      <c r="D7497" s="95"/>
      <c r="E7497" s="95"/>
      <c r="G7497" s="95"/>
      <c r="I7497" s="95"/>
      <c r="L7497" s="95"/>
    </row>
    <row r="7498" spans="4:12">
      <c r="D7498" s="95"/>
      <c r="E7498" s="95"/>
      <c r="G7498" s="95"/>
      <c r="I7498" s="95"/>
      <c r="L7498" s="95"/>
    </row>
    <row r="7499" spans="4:12">
      <c r="D7499" s="95"/>
      <c r="E7499" s="95"/>
      <c r="G7499" s="95"/>
      <c r="I7499" s="95"/>
      <c r="L7499" s="95"/>
    </row>
    <row r="7500" spans="4:12">
      <c r="D7500" s="95"/>
      <c r="E7500" s="95"/>
      <c r="G7500" s="95"/>
      <c r="I7500" s="95"/>
      <c r="L7500" s="95"/>
    </row>
    <row r="7501" spans="4:12">
      <c r="D7501" s="95"/>
      <c r="E7501" s="95"/>
      <c r="G7501" s="95"/>
      <c r="I7501" s="95"/>
      <c r="L7501" s="95"/>
    </row>
    <row r="7502" spans="4:12">
      <c r="D7502" s="95"/>
      <c r="E7502" s="95"/>
      <c r="G7502" s="95"/>
      <c r="I7502" s="95"/>
      <c r="L7502" s="95"/>
    </row>
    <row r="7503" spans="4:12">
      <c r="D7503" s="95"/>
      <c r="E7503" s="95"/>
      <c r="G7503" s="95"/>
      <c r="I7503" s="95"/>
      <c r="L7503" s="95"/>
    </row>
    <row r="7504" spans="4:12">
      <c r="D7504" s="95"/>
      <c r="E7504" s="95"/>
      <c r="G7504" s="95"/>
      <c r="I7504" s="95"/>
      <c r="L7504" s="95"/>
    </row>
    <row r="7505" spans="4:12">
      <c r="D7505" s="95"/>
      <c r="E7505" s="95"/>
      <c r="G7505" s="95"/>
      <c r="I7505" s="95"/>
      <c r="L7505" s="95"/>
    </row>
    <row r="7506" spans="4:12">
      <c r="D7506" s="95"/>
      <c r="E7506" s="95"/>
      <c r="G7506" s="95"/>
      <c r="I7506" s="95"/>
      <c r="L7506" s="95"/>
    </row>
    <row r="7507" spans="4:12">
      <c r="D7507" s="95"/>
      <c r="E7507" s="95"/>
      <c r="G7507" s="95"/>
      <c r="I7507" s="95"/>
      <c r="L7507" s="95"/>
    </row>
    <row r="7508" spans="4:12">
      <c r="D7508" s="95"/>
      <c r="E7508" s="95"/>
      <c r="G7508" s="95"/>
      <c r="I7508" s="95"/>
      <c r="L7508" s="95"/>
    </row>
    <row r="7509" spans="4:12">
      <c r="D7509" s="95"/>
      <c r="E7509" s="95"/>
      <c r="G7509" s="95"/>
      <c r="I7509" s="95"/>
      <c r="L7509" s="95"/>
    </row>
    <row r="7510" spans="4:12">
      <c r="D7510" s="95"/>
      <c r="E7510" s="95"/>
      <c r="G7510" s="95"/>
      <c r="I7510" s="95"/>
      <c r="L7510" s="95"/>
    </row>
    <row r="7511" spans="4:12">
      <c r="D7511" s="95"/>
      <c r="E7511" s="95"/>
      <c r="G7511" s="95"/>
      <c r="I7511" s="95"/>
      <c r="L7511" s="95"/>
    </row>
    <row r="7512" spans="4:12">
      <c r="D7512" s="95"/>
      <c r="E7512" s="95"/>
      <c r="G7512" s="95"/>
      <c r="I7512" s="95"/>
      <c r="L7512" s="95"/>
    </row>
    <row r="7513" spans="4:12">
      <c r="D7513" s="95"/>
      <c r="E7513" s="95"/>
      <c r="G7513" s="95"/>
      <c r="I7513" s="95"/>
      <c r="L7513" s="95"/>
    </row>
    <row r="7514" spans="4:12">
      <c r="D7514" s="95"/>
      <c r="E7514" s="95"/>
      <c r="G7514" s="95"/>
      <c r="I7514" s="95"/>
      <c r="L7514" s="95"/>
    </row>
    <row r="7515" spans="4:12">
      <c r="D7515" s="95"/>
      <c r="E7515" s="95"/>
      <c r="G7515" s="95"/>
      <c r="I7515" s="95"/>
      <c r="L7515" s="95"/>
    </row>
    <row r="7516" spans="4:12">
      <c r="D7516" s="95"/>
      <c r="E7516" s="95"/>
      <c r="G7516" s="95"/>
      <c r="I7516" s="95"/>
      <c r="L7516" s="95"/>
    </row>
    <row r="7517" spans="4:12">
      <c r="D7517" s="95"/>
      <c r="E7517" s="95"/>
      <c r="G7517" s="95"/>
      <c r="I7517" s="95"/>
      <c r="L7517" s="95"/>
    </row>
    <row r="7518" spans="4:12">
      <c r="D7518" s="95"/>
      <c r="E7518" s="95"/>
      <c r="G7518" s="95"/>
      <c r="I7518" s="95"/>
      <c r="L7518" s="95"/>
    </row>
    <row r="7519" spans="4:12">
      <c r="D7519" s="95"/>
      <c r="E7519" s="95"/>
      <c r="G7519" s="95"/>
      <c r="I7519" s="95"/>
      <c r="L7519" s="95"/>
    </row>
    <row r="7520" spans="4:12">
      <c r="D7520" s="95"/>
      <c r="E7520" s="95"/>
      <c r="G7520" s="95"/>
      <c r="I7520" s="95"/>
      <c r="L7520" s="95"/>
    </row>
    <row r="7521" spans="4:12">
      <c r="D7521" s="95"/>
      <c r="E7521" s="95"/>
      <c r="G7521" s="95"/>
      <c r="I7521" s="95"/>
      <c r="L7521" s="95"/>
    </row>
    <row r="7522" spans="4:12">
      <c r="D7522" s="95"/>
      <c r="E7522" s="95"/>
      <c r="G7522" s="95"/>
      <c r="I7522" s="95"/>
      <c r="L7522" s="95"/>
    </row>
    <row r="7523" spans="4:12">
      <c r="D7523" s="95"/>
      <c r="E7523" s="95"/>
      <c r="G7523" s="95"/>
      <c r="I7523" s="95"/>
      <c r="L7523" s="95"/>
    </row>
    <row r="7524" spans="4:12">
      <c r="D7524" s="95"/>
      <c r="E7524" s="95"/>
      <c r="G7524" s="95"/>
      <c r="I7524" s="95"/>
      <c r="L7524" s="95"/>
    </row>
    <row r="7525" spans="4:12">
      <c r="D7525" s="95"/>
      <c r="E7525" s="95"/>
      <c r="G7525" s="95"/>
      <c r="I7525" s="95"/>
      <c r="L7525" s="95"/>
    </row>
    <row r="7526" spans="4:12">
      <c r="D7526" s="95"/>
      <c r="E7526" s="95"/>
      <c r="G7526" s="95"/>
      <c r="I7526" s="95"/>
      <c r="L7526" s="95"/>
    </row>
    <row r="7527" spans="4:12">
      <c r="D7527" s="95"/>
      <c r="E7527" s="95"/>
      <c r="G7527" s="95"/>
      <c r="I7527" s="95"/>
      <c r="L7527" s="95"/>
    </row>
    <row r="7528" spans="4:12">
      <c r="D7528" s="95"/>
      <c r="E7528" s="95"/>
      <c r="G7528" s="95"/>
      <c r="I7528" s="95"/>
      <c r="L7528" s="95"/>
    </row>
    <row r="7529" spans="4:12">
      <c r="D7529" s="95"/>
      <c r="E7529" s="95"/>
      <c r="G7529" s="95"/>
      <c r="I7529" s="95"/>
      <c r="L7529" s="95"/>
    </row>
    <row r="7530" spans="4:12">
      <c r="D7530" s="95"/>
      <c r="E7530" s="95"/>
      <c r="G7530" s="95"/>
      <c r="I7530" s="95"/>
      <c r="L7530" s="95"/>
    </row>
    <row r="7531" spans="4:12">
      <c r="D7531" s="95"/>
      <c r="E7531" s="95"/>
      <c r="G7531" s="95"/>
      <c r="I7531" s="95"/>
      <c r="L7531" s="95"/>
    </row>
    <row r="7532" spans="4:12">
      <c r="D7532" s="95"/>
      <c r="E7532" s="95"/>
      <c r="G7532" s="95"/>
      <c r="I7532" s="95"/>
      <c r="L7532" s="95"/>
    </row>
    <row r="7533" spans="4:12">
      <c r="D7533" s="95"/>
      <c r="E7533" s="95"/>
      <c r="G7533" s="95"/>
      <c r="I7533" s="95"/>
      <c r="L7533" s="95"/>
    </row>
    <row r="7534" spans="4:12">
      <c r="D7534" s="95"/>
      <c r="E7534" s="95"/>
      <c r="G7534" s="95"/>
      <c r="I7534" s="95"/>
      <c r="L7534" s="95"/>
    </row>
    <row r="7535" spans="4:12">
      <c r="D7535" s="95"/>
      <c r="E7535" s="95"/>
      <c r="G7535" s="95"/>
      <c r="I7535" s="95"/>
      <c r="L7535" s="95"/>
    </row>
    <row r="7536" spans="4:12">
      <c r="D7536" s="95"/>
      <c r="E7536" s="95"/>
      <c r="G7536" s="95"/>
      <c r="I7536" s="95"/>
      <c r="L7536" s="95"/>
    </row>
    <row r="7537" spans="4:12">
      <c r="D7537" s="95"/>
      <c r="E7537" s="95"/>
      <c r="G7537" s="95"/>
      <c r="I7537" s="95"/>
      <c r="L7537" s="95"/>
    </row>
    <row r="7538" spans="4:12">
      <c r="D7538" s="95"/>
      <c r="E7538" s="95"/>
      <c r="G7538" s="95"/>
      <c r="I7538" s="95"/>
      <c r="L7538" s="95"/>
    </row>
    <row r="7539" spans="4:12">
      <c r="D7539" s="95"/>
      <c r="E7539" s="95"/>
      <c r="G7539" s="95"/>
      <c r="I7539" s="95"/>
      <c r="L7539" s="95"/>
    </row>
    <row r="7540" spans="4:12">
      <c r="D7540" s="95"/>
      <c r="E7540" s="95"/>
      <c r="G7540" s="95"/>
      <c r="I7540" s="95"/>
      <c r="L7540" s="95"/>
    </row>
    <row r="7541" spans="4:12">
      <c r="D7541" s="95"/>
      <c r="E7541" s="95"/>
      <c r="G7541" s="95"/>
      <c r="I7541" s="95"/>
      <c r="L7541" s="95"/>
    </row>
    <row r="7542" spans="4:12">
      <c r="D7542" s="95"/>
      <c r="E7542" s="95"/>
      <c r="G7542" s="95"/>
      <c r="I7542" s="95"/>
      <c r="L7542" s="95"/>
    </row>
    <row r="7543" spans="4:12">
      <c r="D7543" s="95"/>
      <c r="E7543" s="95"/>
      <c r="G7543" s="95"/>
      <c r="I7543" s="95"/>
      <c r="L7543" s="95"/>
    </row>
    <row r="7544" spans="4:12">
      <c r="D7544" s="95"/>
      <c r="E7544" s="95"/>
      <c r="G7544" s="95"/>
      <c r="I7544" s="95"/>
      <c r="L7544" s="95"/>
    </row>
    <row r="7545" spans="4:12">
      <c r="D7545" s="95"/>
      <c r="E7545" s="95"/>
      <c r="G7545" s="95"/>
      <c r="I7545" s="95"/>
      <c r="L7545" s="95"/>
    </row>
    <row r="7546" spans="4:12">
      <c r="D7546" s="95"/>
      <c r="E7546" s="95"/>
      <c r="G7546" s="95"/>
      <c r="I7546" s="95"/>
      <c r="L7546" s="95"/>
    </row>
    <row r="7547" spans="4:12">
      <c r="D7547" s="95"/>
      <c r="E7547" s="95"/>
      <c r="G7547" s="95"/>
      <c r="I7547" s="95"/>
      <c r="L7547" s="95"/>
    </row>
    <row r="7548" spans="4:12">
      <c r="D7548" s="95"/>
      <c r="E7548" s="95"/>
      <c r="G7548" s="95"/>
      <c r="I7548" s="95"/>
      <c r="L7548" s="95"/>
    </row>
    <row r="7549" spans="4:12">
      <c r="D7549" s="95"/>
      <c r="E7549" s="95"/>
      <c r="G7549" s="95"/>
      <c r="I7549" s="95"/>
      <c r="L7549" s="95"/>
    </row>
    <row r="7550" spans="4:12">
      <c r="D7550" s="95"/>
      <c r="E7550" s="95"/>
      <c r="G7550" s="95"/>
      <c r="I7550" s="95"/>
      <c r="L7550" s="95"/>
    </row>
    <row r="7551" spans="4:12">
      <c r="D7551" s="95"/>
      <c r="E7551" s="95"/>
      <c r="G7551" s="95"/>
      <c r="I7551" s="95"/>
      <c r="L7551" s="95"/>
    </row>
    <row r="7552" spans="4:12">
      <c r="D7552" s="95"/>
      <c r="E7552" s="95"/>
      <c r="G7552" s="95"/>
      <c r="I7552" s="95"/>
      <c r="L7552" s="95"/>
    </row>
    <row r="7553" spans="4:12">
      <c r="D7553" s="95"/>
      <c r="E7553" s="95"/>
      <c r="G7553" s="95"/>
      <c r="I7553" s="95"/>
      <c r="L7553" s="95"/>
    </row>
    <row r="7554" spans="4:12">
      <c r="D7554" s="95"/>
      <c r="E7554" s="95"/>
      <c r="G7554" s="95"/>
      <c r="I7554" s="95"/>
      <c r="L7554" s="95"/>
    </row>
    <row r="7555" spans="4:12">
      <c r="D7555" s="95"/>
      <c r="E7555" s="95"/>
      <c r="G7555" s="95"/>
      <c r="I7555" s="95"/>
      <c r="L7555" s="95"/>
    </row>
    <row r="7556" spans="4:12">
      <c r="D7556" s="95"/>
      <c r="E7556" s="95"/>
      <c r="G7556" s="95"/>
      <c r="I7556" s="95"/>
      <c r="L7556" s="95"/>
    </row>
    <row r="7557" spans="4:12">
      <c r="D7557" s="95"/>
      <c r="E7557" s="95"/>
      <c r="G7557" s="95"/>
      <c r="I7557" s="95"/>
      <c r="L7557" s="95"/>
    </row>
    <row r="7558" spans="4:12">
      <c r="D7558" s="95"/>
      <c r="E7558" s="95"/>
      <c r="G7558" s="95"/>
      <c r="I7558" s="95"/>
      <c r="L7558" s="95"/>
    </row>
    <row r="7559" spans="4:12">
      <c r="D7559" s="95"/>
      <c r="E7559" s="95"/>
      <c r="G7559" s="95"/>
      <c r="I7559" s="95"/>
      <c r="L7559" s="95"/>
    </row>
    <row r="7560" spans="4:12">
      <c r="D7560" s="95"/>
      <c r="E7560" s="95"/>
      <c r="G7560" s="95"/>
      <c r="I7560" s="95"/>
      <c r="L7560" s="95"/>
    </row>
    <row r="7561" spans="4:12">
      <c r="D7561" s="95"/>
      <c r="E7561" s="95"/>
      <c r="G7561" s="95"/>
      <c r="I7561" s="95"/>
      <c r="L7561" s="95"/>
    </row>
    <row r="7562" spans="4:12">
      <c r="D7562" s="95"/>
      <c r="E7562" s="95"/>
      <c r="G7562" s="95"/>
      <c r="I7562" s="95"/>
      <c r="L7562" s="95"/>
    </row>
    <row r="7563" spans="4:12">
      <c r="D7563" s="95"/>
      <c r="E7563" s="95"/>
      <c r="G7563" s="95"/>
      <c r="I7563" s="95"/>
      <c r="L7563" s="95"/>
    </row>
    <row r="7564" spans="4:12">
      <c r="D7564" s="95"/>
      <c r="E7564" s="95"/>
      <c r="G7564" s="95"/>
      <c r="I7564" s="95"/>
      <c r="L7564" s="95"/>
    </row>
    <row r="7565" spans="4:12">
      <c r="D7565" s="95"/>
      <c r="E7565" s="95"/>
      <c r="G7565" s="95"/>
      <c r="I7565" s="95"/>
      <c r="L7565" s="95"/>
    </row>
    <row r="7566" spans="4:12">
      <c r="D7566" s="95"/>
      <c r="E7566" s="95"/>
      <c r="G7566" s="95"/>
      <c r="I7566" s="95"/>
      <c r="L7566" s="95"/>
    </row>
    <row r="7567" spans="4:12">
      <c r="D7567" s="95"/>
      <c r="E7567" s="95"/>
      <c r="G7567" s="95"/>
      <c r="I7567" s="95"/>
      <c r="L7567" s="95"/>
    </row>
    <row r="7568" spans="4:12">
      <c r="D7568" s="95"/>
      <c r="E7568" s="95"/>
      <c r="G7568" s="95"/>
      <c r="I7568" s="95"/>
      <c r="L7568" s="95"/>
    </row>
    <row r="7569" spans="4:12">
      <c r="D7569" s="95"/>
      <c r="E7569" s="95"/>
      <c r="G7569" s="95"/>
      <c r="I7569" s="95"/>
      <c r="L7569" s="95"/>
    </row>
    <row r="7570" spans="4:12">
      <c r="D7570" s="95"/>
      <c r="E7570" s="95"/>
      <c r="G7570" s="95"/>
      <c r="I7570" s="95"/>
      <c r="L7570" s="95"/>
    </row>
    <row r="7571" spans="4:12">
      <c r="D7571" s="95"/>
      <c r="E7571" s="95"/>
      <c r="G7571" s="95"/>
      <c r="I7571" s="95"/>
      <c r="L7571" s="95"/>
    </row>
    <row r="7572" spans="4:12">
      <c r="D7572" s="95"/>
      <c r="E7572" s="95"/>
      <c r="G7572" s="95"/>
      <c r="I7572" s="95"/>
      <c r="L7572" s="95"/>
    </row>
    <row r="7573" spans="4:12">
      <c r="D7573" s="95"/>
      <c r="E7573" s="95"/>
      <c r="G7573" s="95"/>
      <c r="I7573" s="95"/>
      <c r="L7573" s="95"/>
    </row>
    <row r="7574" spans="4:12">
      <c r="D7574" s="95"/>
      <c r="E7574" s="95"/>
      <c r="G7574" s="95"/>
      <c r="I7574" s="95"/>
      <c r="L7574" s="95"/>
    </row>
    <row r="7575" spans="4:12">
      <c r="D7575" s="95"/>
      <c r="E7575" s="95"/>
      <c r="G7575" s="95"/>
      <c r="I7575" s="95"/>
      <c r="L7575" s="95"/>
    </row>
    <row r="7576" spans="4:12">
      <c r="D7576" s="95"/>
      <c r="E7576" s="95"/>
      <c r="G7576" s="95"/>
      <c r="I7576" s="95"/>
      <c r="L7576" s="95"/>
    </row>
    <row r="7577" spans="4:12">
      <c r="D7577" s="95"/>
      <c r="E7577" s="95"/>
      <c r="G7577" s="95"/>
      <c r="I7577" s="95"/>
      <c r="L7577" s="95"/>
    </row>
    <row r="7578" spans="4:12">
      <c r="D7578" s="95"/>
      <c r="E7578" s="95"/>
      <c r="G7578" s="95"/>
      <c r="I7578" s="95"/>
      <c r="L7578" s="95"/>
    </row>
    <row r="7579" spans="4:12">
      <c r="D7579" s="95"/>
      <c r="E7579" s="95"/>
      <c r="G7579" s="95"/>
      <c r="I7579" s="95"/>
      <c r="L7579" s="95"/>
    </row>
    <row r="7580" spans="4:12">
      <c r="D7580" s="95"/>
      <c r="E7580" s="95"/>
      <c r="G7580" s="95"/>
      <c r="I7580" s="95"/>
      <c r="L7580" s="95"/>
    </row>
    <row r="7581" spans="4:12">
      <c r="D7581" s="95"/>
      <c r="E7581" s="95"/>
      <c r="G7581" s="95"/>
      <c r="I7581" s="95"/>
      <c r="L7581" s="95"/>
    </row>
    <row r="7582" spans="4:12">
      <c r="D7582" s="95"/>
      <c r="E7582" s="95"/>
      <c r="G7582" s="95"/>
      <c r="I7582" s="95"/>
      <c r="L7582" s="95"/>
    </row>
    <row r="7583" spans="4:12">
      <c r="D7583" s="95"/>
      <c r="E7583" s="95"/>
      <c r="G7583" s="95"/>
      <c r="I7583" s="95"/>
      <c r="L7583" s="95"/>
    </row>
    <row r="7584" spans="4:12">
      <c r="D7584" s="95"/>
      <c r="E7584" s="95"/>
      <c r="G7584" s="95"/>
      <c r="I7584" s="95"/>
      <c r="L7584" s="95"/>
    </row>
    <row r="7585" spans="4:12">
      <c r="D7585" s="95"/>
      <c r="E7585" s="95"/>
      <c r="G7585" s="95"/>
      <c r="I7585" s="95"/>
      <c r="L7585" s="95"/>
    </row>
    <row r="7586" spans="4:12">
      <c r="D7586" s="95"/>
      <c r="E7586" s="95"/>
      <c r="G7586" s="95"/>
      <c r="I7586" s="95"/>
      <c r="L7586" s="95"/>
    </row>
    <row r="7587" spans="4:12">
      <c r="D7587" s="95"/>
      <c r="E7587" s="95"/>
      <c r="G7587" s="95"/>
      <c r="I7587" s="95"/>
      <c r="L7587" s="95"/>
    </row>
    <row r="7588" spans="4:12">
      <c r="D7588" s="95"/>
      <c r="E7588" s="95"/>
      <c r="G7588" s="95"/>
      <c r="I7588" s="95"/>
      <c r="L7588" s="95"/>
    </row>
    <row r="7589" spans="4:12">
      <c r="D7589" s="95"/>
      <c r="E7589" s="95"/>
      <c r="G7589" s="95"/>
      <c r="I7589" s="95"/>
      <c r="L7589" s="95"/>
    </row>
    <row r="7590" spans="4:12">
      <c r="D7590" s="95"/>
      <c r="E7590" s="95"/>
      <c r="G7590" s="95"/>
      <c r="I7590" s="95"/>
      <c r="L7590" s="95"/>
    </row>
    <row r="7591" spans="4:12">
      <c r="D7591" s="95"/>
      <c r="E7591" s="95"/>
      <c r="G7591" s="95"/>
      <c r="I7591" s="95"/>
      <c r="L7591" s="95"/>
    </row>
    <row r="7592" spans="4:12">
      <c r="D7592" s="95"/>
      <c r="E7592" s="95"/>
      <c r="G7592" s="95"/>
      <c r="I7592" s="95"/>
      <c r="L7592" s="95"/>
    </row>
    <row r="7593" spans="4:12">
      <c r="D7593" s="95"/>
      <c r="E7593" s="95"/>
      <c r="G7593" s="95"/>
      <c r="I7593" s="95"/>
      <c r="L7593" s="95"/>
    </row>
    <row r="7594" spans="4:12">
      <c r="D7594" s="95"/>
      <c r="E7594" s="95"/>
      <c r="G7594" s="95"/>
      <c r="I7594" s="95"/>
      <c r="L7594" s="95"/>
    </row>
    <row r="7595" spans="4:12">
      <c r="D7595" s="95"/>
      <c r="E7595" s="95"/>
      <c r="G7595" s="95"/>
      <c r="I7595" s="95"/>
      <c r="L7595" s="95"/>
    </row>
    <row r="7596" spans="4:12">
      <c r="D7596" s="95"/>
      <c r="E7596" s="95"/>
      <c r="G7596" s="95"/>
      <c r="I7596" s="95"/>
      <c r="L7596" s="95"/>
    </row>
    <row r="7597" spans="4:12">
      <c r="D7597" s="95"/>
      <c r="E7597" s="95"/>
      <c r="G7597" s="95"/>
      <c r="I7597" s="95"/>
      <c r="L7597" s="95"/>
    </row>
    <row r="7598" spans="4:12">
      <c r="D7598" s="95"/>
      <c r="E7598" s="95"/>
      <c r="G7598" s="95"/>
      <c r="I7598" s="95"/>
      <c r="L7598" s="95"/>
    </row>
    <row r="7599" spans="4:12">
      <c r="D7599" s="95"/>
      <c r="E7599" s="95"/>
      <c r="G7599" s="95"/>
      <c r="I7599" s="95"/>
      <c r="L7599" s="95"/>
    </row>
    <row r="7600" spans="4:12">
      <c r="D7600" s="95"/>
      <c r="E7600" s="95"/>
      <c r="G7600" s="95"/>
      <c r="I7600" s="95"/>
      <c r="L7600" s="95"/>
    </row>
    <row r="7601" spans="4:12">
      <c r="D7601" s="95"/>
      <c r="E7601" s="95"/>
      <c r="G7601" s="95"/>
      <c r="I7601" s="95"/>
      <c r="L7601" s="95"/>
    </row>
    <row r="7602" spans="4:12">
      <c r="D7602" s="95"/>
      <c r="E7602" s="95"/>
      <c r="G7602" s="95"/>
      <c r="I7602" s="95"/>
      <c r="L7602" s="95"/>
    </row>
    <row r="7603" spans="4:12">
      <c r="D7603" s="95"/>
      <c r="E7603" s="95"/>
      <c r="G7603" s="95"/>
      <c r="I7603" s="95"/>
      <c r="L7603" s="95"/>
    </row>
    <row r="7604" spans="4:12">
      <c r="D7604" s="95"/>
      <c r="E7604" s="95"/>
      <c r="G7604" s="95"/>
      <c r="I7604" s="95"/>
      <c r="L7604" s="95"/>
    </row>
    <row r="7605" spans="4:12">
      <c r="D7605" s="95"/>
      <c r="E7605" s="95"/>
      <c r="G7605" s="95"/>
      <c r="I7605" s="95"/>
      <c r="L7605" s="95"/>
    </row>
    <row r="7606" spans="4:12">
      <c r="D7606" s="95"/>
      <c r="E7606" s="95"/>
      <c r="G7606" s="95"/>
      <c r="I7606" s="95"/>
      <c r="L7606" s="95"/>
    </row>
    <row r="7607" spans="4:12">
      <c r="D7607" s="95"/>
      <c r="E7607" s="95"/>
      <c r="G7607" s="95"/>
      <c r="I7607" s="95"/>
      <c r="L7607" s="95"/>
    </row>
    <row r="7608" spans="4:12">
      <c r="D7608" s="95"/>
      <c r="E7608" s="95"/>
      <c r="G7608" s="95"/>
      <c r="I7608" s="95"/>
      <c r="L7608" s="95"/>
    </row>
    <row r="7609" spans="4:12">
      <c r="D7609" s="95"/>
      <c r="E7609" s="95"/>
      <c r="G7609" s="95"/>
      <c r="I7609" s="95"/>
      <c r="L7609" s="95"/>
    </row>
    <row r="7610" spans="4:12">
      <c r="D7610" s="95"/>
      <c r="E7610" s="95"/>
      <c r="G7610" s="95"/>
      <c r="I7610" s="95"/>
      <c r="L7610" s="95"/>
    </row>
    <row r="7611" spans="4:12">
      <c r="D7611" s="95"/>
      <c r="E7611" s="95"/>
      <c r="G7611" s="95"/>
      <c r="I7611" s="95"/>
      <c r="L7611" s="95"/>
    </row>
    <row r="7612" spans="4:12">
      <c r="D7612" s="95"/>
      <c r="E7612" s="95"/>
      <c r="G7612" s="95"/>
      <c r="I7612" s="95"/>
      <c r="L7612" s="95"/>
    </row>
    <row r="7613" spans="4:12">
      <c r="D7613" s="95"/>
      <c r="E7613" s="95"/>
      <c r="G7613" s="95"/>
      <c r="I7613" s="95"/>
      <c r="L7613" s="95"/>
    </row>
    <row r="7614" spans="4:12">
      <c r="D7614" s="95"/>
      <c r="E7614" s="95"/>
      <c r="G7614" s="95"/>
      <c r="I7614" s="95"/>
      <c r="L7614" s="95"/>
    </row>
    <row r="7615" spans="4:12">
      <c r="D7615" s="95"/>
      <c r="E7615" s="95"/>
      <c r="G7615" s="95"/>
      <c r="I7615" s="95"/>
      <c r="L7615" s="95"/>
    </row>
    <row r="7616" spans="4:12">
      <c r="D7616" s="95"/>
      <c r="E7616" s="95"/>
      <c r="G7616" s="95"/>
      <c r="I7616" s="95"/>
      <c r="L7616" s="95"/>
    </row>
    <row r="7617" spans="4:12">
      <c r="D7617" s="95"/>
      <c r="E7617" s="95"/>
      <c r="G7617" s="95"/>
      <c r="I7617" s="95"/>
      <c r="L7617" s="95"/>
    </row>
    <row r="7618" spans="4:12">
      <c r="D7618" s="95"/>
      <c r="E7618" s="95"/>
      <c r="G7618" s="95"/>
      <c r="I7618" s="95"/>
      <c r="L7618" s="95"/>
    </row>
    <row r="7619" spans="4:12">
      <c r="D7619" s="95"/>
      <c r="E7619" s="95"/>
      <c r="G7619" s="95"/>
      <c r="I7619" s="95"/>
      <c r="L7619" s="95"/>
    </row>
    <row r="7620" spans="4:12">
      <c r="D7620" s="95"/>
      <c r="E7620" s="95"/>
      <c r="G7620" s="95"/>
      <c r="I7620" s="95"/>
      <c r="L7620" s="95"/>
    </row>
    <row r="7621" spans="4:12">
      <c r="D7621" s="95"/>
      <c r="E7621" s="95"/>
      <c r="G7621" s="95"/>
      <c r="I7621" s="95"/>
      <c r="L7621" s="95"/>
    </row>
    <row r="7622" spans="4:12">
      <c r="D7622" s="95"/>
      <c r="E7622" s="95"/>
      <c r="G7622" s="95"/>
      <c r="I7622" s="95"/>
      <c r="L7622" s="95"/>
    </row>
    <row r="7623" spans="4:12">
      <c r="D7623" s="95"/>
      <c r="E7623" s="95"/>
      <c r="G7623" s="95"/>
      <c r="I7623" s="95"/>
      <c r="L7623" s="95"/>
    </row>
    <row r="7624" spans="4:12">
      <c r="D7624" s="95"/>
      <c r="E7624" s="95"/>
      <c r="G7624" s="95"/>
      <c r="I7624" s="95"/>
      <c r="L7624" s="95"/>
    </row>
    <row r="7625" spans="4:12">
      <c r="D7625" s="95"/>
      <c r="E7625" s="95"/>
      <c r="G7625" s="95"/>
      <c r="I7625" s="95"/>
      <c r="L7625" s="95"/>
    </row>
    <row r="7626" spans="4:12">
      <c r="D7626" s="95"/>
      <c r="E7626" s="95"/>
      <c r="G7626" s="95"/>
      <c r="I7626" s="95"/>
      <c r="L7626" s="95"/>
    </row>
    <row r="7627" spans="4:12">
      <c r="D7627" s="95"/>
      <c r="E7627" s="95"/>
      <c r="G7627" s="95"/>
      <c r="I7627" s="95"/>
      <c r="L7627" s="95"/>
    </row>
    <row r="7628" spans="4:12">
      <c r="D7628" s="95"/>
      <c r="E7628" s="95"/>
      <c r="G7628" s="95"/>
      <c r="I7628" s="95"/>
      <c r="L7628" s="95"/>
    </row>
    <row r="7629" spans="4:12">
      <c r="D7629" s="95"/>
      <c r="E7629" s="95"/>
      <c r="G7629" s="95"/>
      <c r="I7629" s="95"/>
      <c r="L7629" s="95"/>
    </row>
    <row r="7630" spans="4:12">
      <c r="D7630" s="95"/>
      <c r="E7630" s="95"/>
      <c r="G7630" s="95"/>
      <c r="I7630" s="95"/>
      <c r="L7630" s="95"/>
    </row>
    <row r="7631" spans="4:12">
      <c r="D7631" s="95"/>
      <c r="E7631" s="95"/>
      <c r="G7631" s="95"/>
      <c r="I7631" s="95"/>
      <c r="L7631" s="95"/>
    </row>
    <row r="7632" spans="4:12">
      <c r="D7632" s="95"/>
      <c r="E7632" s="95"/>
      <c r="G7632" s="95"/>
      <c r="I7632" s="95"/>
      <c r="L7632" s="95"/>
    </row>
    <row r="7633" spans="4:12">
      <c r="D7633" s="95"/>
      <c r="E7633" s="95"/>
      <c r="G7633" s="95"/>
      <c r="I7633" s="95"/>
      <c r="L7633" s="95"/>
    </row>
    <row r="7634" spans="4:12">
      <c r="D7634" s="95"/>
      <c r="E7634" s="95"/>
      <c r="G7634" s="95"/>
      <c r="I7634" s="95"/>
      <c r="L7634" s="95"/>
    </row>
    <row r="7635" spans="4:12">
      <c r="D7635" s="95"/>
      <c r="E7635" s="95"/>
      <c r="G7635" s="95"/>
      <c r="I7635" s="95"/>
      <c r="L7635" s="95"/>
    </row>
    <row r="7636" spans="4:12">
      <c r="D7636" s="95"/>
      <c r="E7636" s="95"/>
      <c r="G7636" s="95"/>
      <c r="I7636" s="95"/>
      <c r="L7636" s="95"/>
    </row>
    <row r="7637" spans="4:12">
      <c r="D7637" s="95"/>
      <c r="E7637" s="95"/>
      <c r="G7637" s="95"/>
      <c r="I7637" s="95"/>
      <c r="L7637" s="95"/>
    </row>
    <row r="7638" spans="4:12">
      <c r="D7638" s="95"/>
      <c r="E7638" s="95"/>
      <c r="G7638" s="95"/>
      <c r="I7638" s="95"/>
      <c r="L7638" s="95"/>
    </row>
    <row r="7639" spans="4:12">
      <c r="D7639" s="95"/>
      <c r="E7639" s="95"/>
      <c r="G7639" s="95"/>
      <c r="I7639" s="95"/>
      <c r="L7639" s="95"/>
    </row>
    <row r="7640" spans="4:12">
      <c r="D7640" s="95"/>
      <c r="E7640" s="95"/>
      <c r="G7640" s="95"/>
      <c r="I7640" s="95"/>
      <c r="L7640" s="95"/>
    </row>
    <row r="7641" spans="4:12">
      <c r="D7641" s="95"/>
      <c r="E7641" s="95"/>
      <c r="G7641" s="95"/>
      <c r="I7641" s="95"/>
      <c r="L7641" s="95"/>
    </row>
    <row r="7642" spans="4:12">
      <c r="D7642" s="95"/>
      <c r="E7642" s="95"/>
      <c r="G7642" s="95"/>
      <c r="I7642" s="95"/>
      <c r="L7642" s="95"/>
    </row>
    <row r="7643" spans="4:12">
      <c r="D7643" s="95"/>
      <c r="E7643" s="95"/>
      <c r="G7643" s="95"/>
      <c r="I7643" s="95"/>
      <c r="L7643" s="95"/>
    </row>
    <row r="7644" spans="4:12">
      <c r="D7644" s="95"/>
      <c r="E7644" s="95"/>
      <c r="G7644" s="95"/>
      <c r="I7644" s="95"/>
      <c r="L7644" s="95"/>
    </row>
    <row r="7645" spans="4:12">
      <c r="D7645" s="95"/>
      <c r="E7645" s="95"/>
      <c r="G7645" s="95"/>
      <c r="I7645" s="95"/>
      <c r="L7645" s="95"/>
    </row>
    <row r="7646" spans="4:12">
      <c r="D7646" s="95"/>
      <c r="E7646" s="95"/>
      <c r="G7646" s="95"/>
      <c r="I7646" s="95"/>
      <c r="L7646" s="95"/>
    </row>
    <row r="7647" spans="4:12">
      <c r="D7647" s="95"/>
      <c r="E7647" s="95"/>
      <c r="G7647" s="95"/>
      <c r="I7647" s="95"/>
      <c r="L7647" s="95"/>
    </row>
    <row r="7648" spans="4:12">
      <c r="D7648" s="95"/>
      <c r="E7648" s="95"/>
      <c r="G7648" s="95"/>
      <c r="I7648" s="95"/>
      <c r="L7648" s="95"/>
    </row>
    <row r="7649" spans="4:12">
      <c r="D7649" s="95"/>
      <c r="E7649" s="95"/>
      <c r="G7649" s="95"/>
      <c r="I7649" s="95"/>
      <c r="L7649" s="95"/>
    </row>
    <row r="7650" spans="4:12">
      <c r="D7650" s="95"/>
      <c r="E7650" s="95"/>
      <c r="G7650" s="95"/>
      <c r="I7650" s="95"/>
      <c r="L7650" s="95"/>
    </row>
    <row r="7651" spans="4:12">
      <c r="D7651" s="95"/>
      <c r="E7651" s="95"/>
      <c r="G7651" s="95"/>
      <c r="I7651" s="95"/>
      <c r="L7651" s="95"/>
    </row>
    <row r="7652" spans="4:12">
      <c r="D7652" s="95"/>
      <c r="E7652" s="95"/>
      <c r="G7652" s="95"/>
      <c r="I7652" s="95"/>
      <c r="L7652" s="95"/>
    </row>
    <row r="7653" spans="4:12">
      <c r="D7653" s="95"/>
      <c r="E7653" s="95"/>
      <c r="G7653" s="95"/>
      <c r="I7653" s="95"/>
      <c r="L7653" s="95"/>
    </row>
    <row r="7654" spans="4:12">
      <c r="D7654" s="95"/>
      <c r="E7654" s="95"/>
      <c r="G7654" s="95"/>
      <c r="I7654" s="95"/>
      <c r="L7654" s="95"/>
    </row>
    <row r="7655" spans="4:12">
      <c r="D7655" s="95"/>
      <c r="E7655" s="95"/>
      <c r="G7655" s="95"/>
      <c r="I7655" s="95"/>
      <c r="L7655" s="95"/>
    </row>
    <row r="7656" spans="4:12">
      <c r="D7656" s="95"/>
      <c r="E7656" s="95"/>
      <c r="G7656" s="95"/>
      <c r="I7656" s="95"/>
      <c r="L7656" s="95"/>
    </row>
    <row r="7657" spans="4:12">
      <c r="D7657" s="95"/>
      <c r="E7657" s="95"/>
      <c r="G7657" s="95"/>
      <c r="I7657" s="95"/>
      <c r="L7657" s="95"/>
    </row>
    <row r="7658" spans="4:12">
      <c r="D7658" s="95"/>
      <c r="E7658" s="95"/>
      <c r="G7658" s="95"/>
      <c r="I7658" s="95"/>
      <c r="L7658" s="95"/>
    </row>
    <row r="7659" spans="4:12">
      <c r="D7659" s="95"/>
      <c r="E7659" s="95"/>
      <c r="G7659" s="95"/>
      <c r="I7659" s="95"/>
      <c r="L7659" s="95"/>
    </row>
    <row r="7660" spans="4:12">
      <c r="D7660" s="95"/>
      <c r="E7660" s="95"/>
      <c r="G7660" s="95"/>
      <c r="I7660" s="95"/>
      <c r="L7660" s="95"/>
    </row>
    <row r="7661" spans="4:12">
      <c r="D7661" s="95"/>
      <c r="E7661" s="95"/>
      <c r="G7661" s="95"/>
      <c r="I7661" s="95"/>
      <c r="L7661" s="95"/>
    </row>
    <row r="7662" spans="4:12">
      <c r="D7662" s="95"/>
      <c r="E7662" s="95"/>
      <c r="G7662" s="95"/>
      <c r="I7662" s="95"/>
      <c r="L7662" s="95"/>
    </row>
    <row r="7663" spans="4:12">
      <c r="D7663" s="95"/>
      <c r="E7663" s="95"/>
      <c r="G7663" s="95"/>
      <c r="I7663" s="95"/>
      <c r="L7663" s="95"/>
    </row>
    <row r="7664" spans="4:12">
      <c r="D7664" s="95"/>
      <c r="E7664" s="95"/>
      <c r="G7664" s="95"/>
      <c r="I7664" s="95"/>
      <c r="L7664" s="95"/>
    </row>
    <row r="7665" spans="4:12">
      <c r="D7665" s="95"/>
      <c r="E7665" s="95"/>
      <c r="G7665" s="95"/>
      <c r="I7665" s="95"/>
      <c r="L7665" s="95"/>
    </row>
    <row r="7666" spans="4:12">
      <c r="D7666" s="95"/>
      <c r="E7666" s="95"/>
      <c r="G7666" s="95"/>
      <c r="I7666" s="95"/>
      <c r="L7666" s="95"/>
    </row>
    <row r="7667" spans="4:12">
      <c r="D7667" s="95"/>
      <c r="E7667" s="95"/>
      <c r="G7667" s="95"/>
      <c r="I7667" s="95"/>
      <c r="L7667" s="95"/>
    </row>
    <row r="7668" spans="4:12">
      <c r="D7668" s="95"/>
      <c r="E7668" s="95"/>
      <c r="G7668" s="95"/>
      <c r="I7668" s="95"/>
      <c r="L7668" s="95"/>
    </row>
    <row r="7669" spans="4:12">
      <c r="D7669" s="95"/>
      <c r="E7669" s="95"/>
      <c r="G7669" s="95"/>
      <c r="I7669" s="95"/>
      <c r="L7669" s="95"/>
    </row>
    <row r="7670" spans="4:12">
      <c r="D7670" s="95"/>
      <c r="E7670" s="95"/>
      <c r="G7670" s="95"/>
      <c r="I7670" s="95"/>
      <c r="L7670" s="95"/>
    </row>
    <row r="7671" spans="4:12">
      <c r="D7671" s="95"/>
      <c r="E7671" s="95"/>
      <c r="G7671" s="95"/>
      <c r="I7671" s="95"/>
      <c r="L7671" s="95"/>
    </row>
    <row r="7672" spans="4:12">
      <c r="D7672" s="95"/>
      <c r="E7672" s="95"/>
      <c r="G7672" s="95"/>
      <c r="I7672" s="95"/>
      <c r="L7672" s="95"/>
    </row>
    <row r="7673" spans="4:12">
      <c r="D7673" s="95"/>
      <c r="E7673" s="95"/>
      <c r="G7673" s="95"/>
      <c r="I7673" s="95"/>
      <c r="L7673" s="95"/>
    </row>
    <row r="7674" spans="4:12">
      <c r="D7674" s="95"/>
      <c r="E7674" s="95"/>
      <c r="G7674" s="95"/>
      <c r="I7674" s="95"/>
      <c r="L7674" s="95"/>
    </row>
    <row r="7675" spans="4:12">
      <c r="D7675" s="95"/>
      <c r="E7675" s="95"/>
      <c r="G7675" s="95"/>
      <c r="I7675" s="95"/>
      <c r="L7675" s="95"/>
    </row>
    <row r="7676" spans="4:12">
      <c r="D7676" s="95"/>
      <c r="E7676" s="95"/>
      <c r="G7676" s="95"/>
      <c r="I7676" s="95"/>
      <c r="L7676" s="95"/>
    </row>
    <row r="7677" spans="4:12">
      <c r="D7677" s="95"/>
      <c r="E7677" s="95"/>
      <c r="G7677" s="95"/>
      <c r="I7677" s="95"/>
      <c r="L7677" s="95"/>
    </row>
    <row r="7678" spans="4:12">
      <c r="D7678" s="95"/>
      <c r="E7678" s="95"/>
      <c r="G7678" s="95"/>
      <c r="I7678" s="95"/>
      <c r="L7678" s="95"/>
    </row>
    <row r="7679" spans="4:12">
      <c r="D7679" s="95"/>
      <c r="E7679" s="95"/>
      <c r="G7679" s="95"/>
      <c r="I7679" s="95"/>
      <c r="L7679" s="95"/>
    </row>
    <row r="7680" spans="4:12">
      <c r="D7680" s="95"/>
      <c r="E7680" s="95"/>
      <c r="G7680" s="95"/>
      <c r="I7680" s="95"/>
      <c r="L7680" s="95"/>
    </row>
    <row r="7681" spans="4:12">
      <c r="D7681" s="95"/>
      <c r="E7681" s="95"/>
      <c r="G7681" s="95"/>
      <c r="I7681" s="95"/>
      <c r="L7681" s="95"/>
    </row>
    <row r="7682" spans="4:12">
      <c r="D7682" s="95"/>
      <c r="E7682" s="95"/>
      <c r="G7682" s="95"/>
      <c r="I7682" s="95"/>
      <c r="L7682" s="95"/>
    </row>
    <row r="7683" spans="4:12">
      <c r="D7683" s="95"/>
      <c r="E7683" s="95"/>
      <c r="G7683" s="95"/>
      <c r="I7683" s="95"/>
      <c r="L7683" s="95"/>
    </row>
    <row r="7684" spans="4:12">
      <c r="D7684" s="95"/>
      <c r="E7684" s="95"/>
      <c r="G7684" s="95"/>
      <c r="I7684" s="95"/>
      <c r="L7684" s="95"/>
    </row>
    <row r="7685" spans="4:12">
      <c r="D7685" s="95"/>
      <c r="E7685" s="95"/>
      <c r="G7685" s="95"/>
      <c r="I7685" s="95"/>
      <c r="L7685" s="95"/>
    </row>
    <row r="7686" spans="4:12">
      <c r="D7686" s="95"/>
      <c r="E7686" s="95"/>
      <c r="G7686" s="95"/>
      <c r="I7686" s="95"/>
      <c r="L7686" s="95"/>
    </row>
    <row r="7687" spans="4:12">
      <c r="D7687" s="95"/>
      <c r="E7687" s="95"/>
      <c r="G7687" s="95"/>
      <c r="I7687" s="95"/>
      <c r="L7687" s="95"/>
    </row>
    <row r="7688" spans="4:12">
      <c r="D7688" s="95"/>
      <c r="E7688" s="95"/>
      <c r="G7688" s="95"/>
      <c r="I7688" s="95"/>
      <c r="L7688" s="95"/>
    </row>
    <row r="7689" spans="4:12">
      <c r="D7689" s="95"/>
      <c r="E7689" s="95"/>
      <c r="G7689" s="95"/>
      <c r="I7689" s="95"/>
      <c r="L7689" s="95"/>
    </row>
    <row r="7690" spans="4:12">
      <c r="D7690" s="95"/>
      <c r="E7690" s="95"/>
      <c r="G7690" s="95"/>
      <c r="I7690" s="95"/>
      <c r="L7690" s="95"/>
    </row>
    <row r="7691" spans="4:12">
      <c r="D7691" s="95"/>
      <c r="E7691" s="95"/>
      <c r="G7691" s="95"/>
      <c r="I7691" s="95"/>
      <c r="L7691" s="95"/>
    </row>
    <row r="7692" spans="4:12">
      <c r="D7692" s="95"/>
      <c r="E7692" s="95"/>
      <c r="G7692" s="95"/>
      <c r="I7692" s="95"/>
      <c r="L7692" s="95"/>
    </row>
    <row r="7693" spans="4:12">
      <c r="D7693" s="95"/>
      <c r="E7693" s="95"/>
      <c r="G7693" s="95"/>
      <c r="I7693" s="95"/>
      <c r="L7693" s="95"/>
    </row>
    <row r="7694" spans="4:12">
      <c r="D7694" s="95"/>
      <c r="E7694" s="95"/>
      <c r="G7694" s="95"/>
      <c r="I7694" s="95"/>
      <c r="L7694" s="95"/>
    </row>
    <row r="7695" spans="4:12">
      <c r="D7695" s="95"/>
      <c r="E7695" s="95"/>
      <c r="G7695" s="95"/>
      <c r="I7695" s="95"/>
      <c r="L7695" s="95"/>
    </row>
    <row r="7696" spans="4:12">
      <c r="D7696" s="95"/>
      <c r="E7696" s="95"/>
      <c r="G7696" s="95"/>
      <c r="I7696" s="95"/>
      <c r="L7696" s="95"/>
    </row>
    <row r="7697" spans="4:12">
      <c r="D7697" s="95"/>
      <c r="E7697" s="95"/>
      <c r="G7697" s="95"/>
      <c r="I7697" s="95"/>
      <c r="L7697" s="95"/>
    </row>
    <row r="7698" spans="4:12">
      <c r="D7698" s="95"/>
      <c r="E7698" s="95"/>
      <c r="G7698" s="95"/>
      <c r="I7698" s="95"/>
      <c r="L7698" s="95"/>
    </row>
    <row r="7699" spans="4:12">
      <c r="D7699" s="95"/>
      <c r="E7699" s="95"/>
      <c r="G7699" s="95"/>
      <c r="I7699" s="95"/>
      <c r="L7699" s="95"/>
    </row>
    <row r="7700" spans="4:12">
      <c r="D7700" s="95"/>
      <c r="E7700" s="95"/>
      <c r="G7700" s="95"/>
      <c r="I7700" s="95"/>
      <c r="L7700" s="95"/>
    </row>
    <row r="7701" spans="4:12">
      <c r="D7701" s="95"/>
      <c r="E7701" s="95"/>
      <c r="G7701" s="95"/>
      <c r="I7701" s="95"/>
      <c r="L7701" s="95"/>
    </row>
    <row r="7702" spans="4:12">
      <c r="D7702" s="95"/>
      <c r="E7702" s="95"/>
      <c r="G7702" s="95"/>
      <c r="I7702" s="95"/>
      <c r="L7702" s="95"/>
    </row>
    <row r="7703" spans="4:12">
      <c r="D7703" s="95"/>
      <c r="E7703" s="95"/>
      <c r="G7703" s="95"/>
      <c r="I7703" s="95"/>
      <c r="L7703" s="95"/>
    </row>
    <row r="7704" spans="4:12">
      <c r="D7704" s="95"/>
      <c r="E7704" s="95"/>
      <c r="G7704" s="95"/>
      <c r="I7704" s="95"/>
      <c r="L7704" s="95"/>
    </row>
    <row r="7705" spans="4:12">
      <c r="D7705" s="95"/>
      <c r="E7705" s="95"/>
      <c r="G7705" s="95"/>
      <c r="I7705" s="95"/>
      <c r="L7705" s="95"/>
    </row>
    <row r="7706" spans="4:12">
      <c r="D7706" s="95"/>
      <c r="E7706" s="95"/>
      <c r="G7706" s="95"/>
      <c r="I7706" s="95"/>
      <c r="L7706" s="95"/>
    </row>
    <row r="7707" spans="4:12">
      <c r="D7707" s="95"/>
      <c r="E7707" s="95"/>
      <c r="G7707" s="95"/>
      <c r="I7707" s="95"/>
      <c r="L7707" s="95"/>
    </row>
    <row r="7708" spans="4:12">
      <c r="D7708" s="95"/>
      <c r="E7708" s="95"/>
      <c r="G7708" s="95"/>
      <c r="I7708" s="95"/>
      <c r="L7708" s="95"/>
    </row>
    <row r="7709" spans="4:12">
      <c r="D7709" s="95"/>
      <c r="E7709" s="95"/>
      <c r="G7709" s="95"/>
      <c r="I7709" s="95"/>
      <c r="L7709" s="95"/>
    </row>
    <row r="7710" spans="4:12">
      <c r="D7710" s="95"/>
      <c r="E7710" s="95"/>
      <c r="G7710" s="95"/>
      <c r="I7710" s="95"/>
      <c r="L7710" s="95"/>
    </row>
    <row r="7711" spans="4:12">
      <c r="D7711" s="95"/>
      <c r="E7711" s="95"/>
      <c r="G7711" s="95"/>
      <c r="I7711" s="95"/>
      <c r="L7711" s="95"/>
    </row>
    <row r="7712" spans="4:12">
      <c r="D7712" s="95"/>
      <c r="E7712" s="95"/>
      <c r="G7712" s="95"/>
      <c r="I7712" s="95"/>
      <c r="L7712" s="95"/>
    </row>
    <row r="7713" spans="4:12">
      <c r="D7713" s="95"/>
      <c r="E7713" s="95"/>
      <c r="G7713" s="95"/>
      <c r="I7713" s="95"/>
      <c r="L7713" s="95"/>
    </row>
    <row r="7714" spans="4:12">
      <c r="D7714" s="95"/>
      <c r="E7714" s="95"/>
      <c r="G7714" s="95"/>
      <c r="I7714" s="95"/>
      <c r="L7714" s="95"/>
    </row>
    <row r="7715" spans="4:12">
      <c r="D7715" s="95"/>
      <c r="E7715" s="95"/>
      <c r="G7715" s="95"/>
      <c r="I7715" s="95"/>
      <c r="L7715" s="95"/>
    </row>
    <row r="7716" spans="4:12">
      <c r="D7716" s="95"/>
      <c r="E7716" s="95"/>
      <c r="G7716" s="95"/>
      <c r="I7716" s="95"/>
      <c r="L7716" s="95"/>
    </row>
    <row r="7717" spans="4:12">
      <c r="D7717" s="95"/>
      <c r="E7717" s="95"/>
      <c r="G7717" s="95"/>
      <c r="I7717" s="95"/>
      <c r="L7717" s="95"/>
    </row>
    <row r="7718" spans="4:12">
      <c r="D7718" s="95"/>
      <c r="E7718" s="95"/>
      <c r="G7718" s="95"/>
      <c r="I7718" s="95"/>
      <c r="L7718" s="95"/>
    </row>
    <row r="7719" spans="4:12">
      <c r="D7719" s="95"/>
      <c r="E7719" s="95"/>
      <c r="G7719" s="95"/>
      <c r="I7719" s="95"/>
      <c r="L7719" s="95"/>
    </row>
    <row r="7720" spans="4:12">
      <c r="D7720" s="95"/>
      <c r="E7720" s="95"/>
      <c r="G7720" s="95"/>
      <c r="I7720" s="95"/>
      <c r="L7720" s="95"/>
    </row>
    <row r="7721" spans="4:12">
      <c r="D7721" s="95"/>
      <c r="E7721" s="95"/>
      <c r="G7721" s="95"/>
      <c r="I7721" s="95"/>
      <c r="L7721" s="95"/>
    </row>
    <row r="7722" spans="4:12">
      <c r="D7722" s="95"/>
      <c r="E7722" s="95"/>
      <c r="G7722" s="95"/>
      <c r="I7722" s="95"/>
      <c r="L7722" s="95"/>
    </row>
    <row r="7723" spans="4:12">
      <c r="D7723" s="95"/>
      <c r="E7723" s="95"/>
      <c r="G7723" s="95"/>
      <c r="I7723" s="95"/>
      <c r="L7723" s="95"/>
    </row>
    <row r="7724" spans="4:12">
      <c r="D7724" s="95"/>
      <c r="E7724" s="95"/>
      <c r="G7724" s="95"/>
      <c r="I7724" s="95"/>
      <c r="L7724" s="95"/>
    </row>
    <row r="7725" spans="4:12">
      <c r="D7725" s="95"/>
      <c r="E7725" s="95"/>
      <c r="G7725" s="95"/>
      <c r="I7725" s="95"/>
      <c r="L7725" s="95"/>
    </row>
    <row r="7726" spans="4:12">
      <c r="D7726" s="95"/>
      <c r="E7726" s="95"/>
      <c r="G7726" s="95"/>
      <c r="I7726" s="95"/>
      <c r="L7726" s="95"/>
    </row>
    <row r="7727" spans="4:12">
      <c r="D7727" s="95"/>
      <c r="E7727" s="95"/>
      <c r="G7727" s="95"/>
      <c r="I7727" s="95"/>
      <c r="L7727" s="95"/>
    </row>
    <row r="7728" spans="4:12">
      <c r="D7728" s="95"/>
      <c r="E7728" s="95"/>
      <c r="G7728" s="95"/>
      <c r="I7728" s="95"/>
      <c r="L7728" s="95"/>
    </row>
    <row r="7729" spans="4:12">
      <c r="D7729" s="95"/>
      <c r="E7729" s="95"/>
      <c r="G7729" s="95"/>
      <c r="I7729" s="95"/>
      <c r="L7729" s="95"/>
    </row>
    <row r="7730" spans="4:12">
      <c r="D7730" s="95"/>
      <c r="E7730" s="95"/>
      <c r="G7730" s="95"/>
      <c r="I7730" s="95"/>
      <c r="L7730" s="95"/>
    </row>
    <row r="7731" spans="4:12">
      <c r="D7731" s="95"/>
      <c r="E7731" s="95"/>
      <c r="G7731" s="95"/>
      <c r="I7731" s="95"/>
      <c r="L7731" s="95"/>
    </row>
    <row r="7732" spans="4:12">
      <c r="D7732" s="95"/>
      <c r="E7732" s="95"/>
      <c r="G7732" s="95"/>
      <c r="I7732" s="95"/>
      <c r="L7732" s="95"/>
    </row>
    <row r="7733" spans="4:12">
      <c r="D7733" s="95"/>
      <c r="E7733" s="95"/>
      <c r="G7733" s="95"/>
      <c r="I7733" s="95"/>
      <c r="L7733" s="95"/>
    </row>
    <row r="7734" spans="4:12">
      <c r="D7734" s="95"/>
      <c r="E7734" s="95"/>
      <c r="G7734" s="95"/>
      <c r="I7734" s="95"/>
      <c r="L7734" s="95"/>
    </row>
    <row r="7735" spans="4:12">
      <c r="D7735" s="95"/>
      <c r="E7735" s="95"/>
      <c r="G7735" s="95"/>
      <c r="I7735" s="95"/>
      <c r="L7735" s="95"/>
    </row>
    <row r="7736" spans="4:12">
      <c r="D7736" s="95"/>
      <c r="E7736" s="95"/>
      <c r="G7736" s="95"/>
      <c r="I7736" s="95"/>
      <c r="L7736" s="95"/>
    </row>
    <row r="7737" spans="4:12">
      <c r="D7737" s="95"/>
      <c r="E7737" s="95"/>
      <c r="G7737" s="95"/>
      <c r="I7737" s="95"/>
      <c r="L7737" s="95"/>
    </row>
    <row r="7738" spans="4:12">
      <c r="D7738" s="95"/>
      <c r="E7738" s="95"/>
      <c r="G7738" s="95"/>
      <c r="I7738" s="95"/>
      <c r="L7738" s="95"/>
    </row>
    <row r="7739" spans="4:12">
      <c r="D7739" s="95"/>
      <c r="E7739" s="95"/>
      <c r="G7739" s="95"/>
      <c r="I7739" s="95"/>
      <c r="L7739" s="95"/>
    </row>
    <row r="7740" spans="4:12">
      <c r="D7740" s="95"/>
      <c r="E7740" s="95"/>
      <c r="G7740" s="95"/>
      <c r="I7740" s="95"/>
      <c r="L7740" s="95"/>
    </row>
    <row r="7741" spans="4:12">
      <c r="D7741" s="95"/>
      <c r="E7741" s="95"/>
      <c r="G7741" s="95"/>
      <c r="I7741" s="95"/>
      <c r="L7741" s="95"/>
    </row>
    <row r="7742" spans="4:12">
      <c r="D7742" s="95"/>
      <c r="E7742" s="95"/>
      <c r="G7742" s="95"/>
      <c r="I7742" s="95"/>
      <c r="L7742" s="95"/>
    </row>
    <row r="7743" spans="4:12">
      <c r="D7743" s="95"/>
      <c r="E7743" s="95"/>
      <c r="G7743" s="95"/>
      <c r="I7743" s="95"/>
      <c r="L7743" s="95"/>
    </row>
    <row r="7744" spans="4:12">
      <c r="D7744" s="95"/>
      <c r="E7744" s="95"/>
      <c r="G7744" s="95"/>
      <c r="I7744" s="95"/>
      <c r="L7744" s="95"/>
    </row>
    <row r="7745" spans="4:12">
      <c r="D7745" s="95"/>
      <c r="E7745" s="95"/>
      <c r="G7745" s="95"/>
      <c r="I7745" s="95"/>
      <c r="L7745" s="95"/>
    </row>
    <row r="7746" spans="4:12">
      <c r="D7746" s="95"/>
      <c r="E7746" s="95"/>
      <c r="G7746" s="95"/>
      <c r="I7746" s="95"/>
      <c r="L7746" s="95"/>
    </row>
    <row r="7747" spans="4:12">
      <c r="D7747" s="95"/>
      <c r="E7747" s="95"/>
      <c r="G7747" s="95"/>
      <c r="I7747" s="95"/>
      <c r="L7747" s="95"/>
    </row>
    <row r="7748" spans="4:12">
      <c r="D7748" s="95"/>
      <c r="E7748" s="95"/>
      <c r="G7748" s="95"/>
      <c r="I7748" s="95"/>
      <c r="L7748" s="95"/>
    </row>
    <row r="7749" spans="4:12">
      <c r="D7749" s="95"/>
      <c r="E7749" s="95"/>
      <c r="G7749" s="95"/>
      <c r="I7749" s="95"/>
      <c r="L7749" s="95"/>
    </row>
    <row r="7750" spans="4:12">
      <c r="D7750" s="95"/>
      <c r="E7750" s="95"/>
      <c r="G7750" s="95"/>
      <c r="I7750" s="95"/>
      <c r="L7750" s="95"/>
    </row>
    <row r="7751" spans="4:12">
      <c r="D7751" s="95"/>
      <c r="E7751" s="95"/>
      <c r="G7751" s="95"/>
      <c r="I7751" s="95"/>
      <c r="L7751" s="95"/>
    </row>
    <row r="7752" spans="4:12">
      <c r="D7752" s="95"/>
      <c r="E7752" s="95"/>
      <c r="G7752" s="95"/>
      <c r="I7752" s="95"/>
      <c r="L7752" s="95"/>
    </row>
    <row r="7753" spans="4:12">
      <c r="D7753" s="95"/>
      <c r="E7753" s="95"/>
      <c r="G7753" s="95"/>
      <c r="I7753" s="95"/>
      <c r="L7753" s="95"/>
    </row>
    <row r="7754" spans="4:12">
      <c r="D7754" s="95"/>
      <c r="E7754" s="95"/>
      <c r="G7754" s="95"/>
      <c r="I7754" s="95"/>
      <c r="L7754" s="95"/>
    </row>
    <row r="7755" spans="4:12">
      <c r="D7755" s="95"/>
      <c r="E7755" s="95"/>
      <c r="G7755" s="95"/>
      <c r="I7755" s="95"/>
      <c r="L7755" s="95"/>
    </row>
    <row r="7756" spans="4:12">
      <c r="D7756" s="95"/>
      <c r="E7756" s="95"/>
      <c r="G7756" s="95"/>
      <c r="I7756" s="95"/>
      <c r="L7756" s="95"/>
    </row>
    <row r="7757" spans="4:12">
      <c r="D7757" s="95"/>
      <c r="E7757" s="95"/>
      <c r="G7757" s="95"/>
      <c r="I7757" s="95"/>
      <c r="L7757" s="95"/>
    </row>
    <row r="7758" spans="4:12">
      <c r="D7758" s="95"/>
      <c r="E7758" s="95"/>
      <c r="G7758" s="95"/>
      <c r="I7758" s="95"/>
      <c r="L7758" s="95"/>
    </row>
    <row r="7759" spans="4:12">
      <c r="D7759" s="95"/>
      <c r="E7759" s="95"/>
      <c r="G7759" s="95"/>
      <c r="I7759" s="95"/>
      <c r="L7759" s="95"/>
    </row>
    <row r="7760" spans="4:12">
      <c r="D7760" s="95"/>
      <c r="E7760" s="95"/>
      <c r="G7760" s="95"/>
      <c r="I7760" s="95"/>
      <c r="L7760" s="95"/>
    </row>
    <row r="7761" spans="4:12">
      <c r="D7761" s="95"/>
      <c r="E7761" s="95"/>
      <c r="G7761" s="95"/>
      <c r="I7761" s="95"/>
      <c r="L7761" s="95"/>
    </row>
    <row r="7762" spans="4:12">
      <c r="D7762" s="95"/>
      <c r="E7762" s="95"/>
      <c r="G7762" s="95"/>
      <c r="I7762" s="95"/>
      <c r="L7762" s="95"/>
    </row>
    <row r="7763" spans="4:12">
      <c r="D7763" s="95"/>
      <c r="E7763" s="95"/>
      <c r="G7763" s="95"/>
      <c r="I7763" s="95"/>
      <c r="L7763" s="95"/>
    </row>
    <row r="7764" spans="4:12">
      <c r="D7764" s="95"/>
      <c r="E7764" s="95"/>
      <c r="G7764" s="95"/>
      <c r="I7764" s="95"/>
      <c r="L7764" s="95"/>
    </row>
    <row r="7765" spans="4:12">
      <c r="D7765" s="95"/>
      <c r="E7765" s="95"/>
      <c r="G7765" s="95"/>
      <c r="I7765" s="95"/>
      <c r="L7765" s="95"/>
    </row>
    <row r="7766" spans="4:12">
      <c r="D7766" s="95"/>
      <c r="E7766" s="95"/>
      <c r="G7766" s="95"/>
      <c r="I7766" s="95"/>
      <c r="L7766" s="95"/>
    </row>
    <row r="7767" spans="4:12">
      <c r="D7767" s="95"/>
      <c r="E7767" s="95"/>
      <c r="G7767" s="95"/>
      <c r="I7767" s="95"/>
      <c r="L7767" s="95"/>
    </row>
    <row r="7768" spans="4:12">
      <c r="D7768" s="95"/>
      <c r="E7768" s="95"/>
      <c r="G7768" s="95"/>
      <c r="I7768" s="95"/>
      <c r="L7768" s="95"/>
    </row>
    <row r="7769" spans="4:12">
      <c r="D7769" s="95"/>
      <c r="E7769" s="95"/>
      <c r="G7769" s="95"/>
      <c r="I7769" s="95"/>
      <c r="L7769" s="95"/>
    </row>
    <row r="7770" spans="4:12">
      <c r="D7770" s="95"/>
      <c r="E7770" s="95"/>
      <c r="G7770" s="95"/>
      <c r="I7770" s="95"/>
      <c r="L7770" s="95"/>
    </row>
    <row r="7771" spans="4:12">
      <c r="D7771" s="95"/>
      <c r="E7771" s="95"/>
      <c r="G7771" s="95"/>
      <c r="I7771" s="95"/>
      <c r="L7771" s="95"/>
    </row>
    <row r="7772" spans="4:12">
      <c r="D7772" s="95"/>
      <c r="E7772" s="95"/>
      <c r="G7772" s="95"/>
      <c r="I7772" s="95"/>
      <c r="L7772" s="95"/>
    </row>
    <row r="7773" spans="4:12">
      <c r="D7773" s="95"/>
      <c r="E7773" s="95"/>
      <c r="G7773" s="95"/>
      <c r="I7773" s="95"/>
      <c r="L7773" s="95"/>
    </row>
    <row r="7774" spans="4:12">
      <c r="D7774" s="95"/>
      <c r="E7774" s="95"/>
      <c r="G7774" s="95"/>
      <c r="I7774" s="95"/>
      <c r="L7774" s="95"/>
    </row>
    <row r="7775" spans="4:12">
      <c r="D7775" s="95"/>
      <c r="E7775" s="95"/>
      <c r="G7775" s="95"/>
      <c r="I7775" s="95"/>
      <c r="L7775" s="95"/>
    </row>
    <row r="7776" spans="4:12">
      <c r="D7776" s="95"/>
      <c r="E7776" s="95"/>
      <c r="G7776" s="95"/>
      <c r="I7776" s="95"/>
      <c r="L7776" s="95"/>
    </row>
    <row r="7777" spans="4:12">
      <c r="D7777" s="95"/>
      <c r="E7777" s="95"/>
      <c r="G7777" s="95"/>
      <c r="I7777" s="95"/>
      <c r="L7777" s="95"/>
    </row>
    <row r="7778" spans="4:12">
      <c r="D7778" s="95"/>
      <c r="E7778" s="95"/>
      <c r="G7778" s="95"/>
      <c r="I7778" s="95"/>
      <c r="L7778" s="95"/>
    </row>
    <row r="7779" spans="4:12">
      <c r="D7779" s="95"/>
      <c r="E7779" s="95"/>
      <c r="G7779" s="95"/>
      <c r="I7779" s="95"/>
      <c r="L7779" s="95"/>
    </row>
    <row r="7780" spans="4:12">
      <c r="D7780" s="95"/>
      <c r="E7780" s="95"/>
      <c r="G7780" s="95"/>
      <c r="I7780" s="95"/>
      <c r="L7780" s="95"/>
    </row>
    <row r="7781" spans="4:12">
      <c r="D7781" s="95"/>
      <c r="E7781" s="95"/>
      <c r="G7781" s="95"/>
      <c r="I7781" s="95"/>
      <c r="L7781" s="95"/>
    </row>
    <row r="7782" spans="4:12">
      <c r="D7782" s="95"/>
      <c r="E7782" s="95"/>
      <c r="G7782" s="95"/>
      <c r="I7782" s="95"/>
      <c r="L7782" s="95"/>
    </row>
    <row r="7783" spans="4:12">
      <c r="D7783" s="95"/>
      <c r="E7783" s="95"/>
      <c r="G7783" s="95"/>
      <c r="I7783" s="95"/>
      <c r="L7783" s="95"/>
    </row>
    <row r="7784" spans="4:12">
      <c r="D7784" s="95"/>
      <c r="E7784" s="95"/>
      <c r="G7784" s="95"/>
      <c r="I7784" s="95"/>
      <c r="L7784" s="95"/>
    </row>
    <row r="7785" spans="4:12">
      <c r="D7785" s="95"/>
      <c r="E7785" s="95"/>
      <c r="G7785" s="95"/>
      <c r="I7785" s="95"/>
      <c r="L7785" s="95"/>
    </row>
    <row r="7786" spans="4:12">
      <c r="D7786" s="95"/>
      <c r="E7786" s="95"/>
      <c r="G7786" s="95"/>
      <c r="I7786" s="95"/>
      <c r="L7786" s="95"/>
    </row>
    <row r="7787" spans="4:12">
      <c r="D7787" s="95"/>
      <c r="E7787" s="95"/>
      <c r="G7787" s="95"/>
      <c r="I7787" s="95"/>
      <c r="L7787" s="95"/>
    </row>
    <row r="7788" spans="4:12">
      <c r="D7788" s="95"/>
      <c r="E7788" s="95"/>
      <c r="G7788" s="95"/>
      <c r="I7788" s="95"/>
      <c r="L7788" s="95"/>
    </row>
    <row r="7789" spans="4:12">
      <c r="D7789" s="95"/>
      <c r="E7789" s="95"/>
      <c r="G7789" s="95"/>
      <c r="I7789" s="95"/>
      <c r="L7789" s="95"/>
    </row>
    <row r="7790" spans="4:12">
      <c r="D7790" s="95"/>
      <c r="E7790" s="95"/>
      <c r="G7790" s="95"/>
      <c r="I7790" s="95"/>
      <c r="L7790" s="95"/>
    </row>
    <row r="7791" spans="4:12">
      <c r="D7791" s="95"/>
      <c r="E7791" s="95"/>
      <c r="G7791" s="95"/>
      <c r="I7791" s="95"/>
      <c r="L7791" s="95"/>
    </row>
    <row r="7792" spans="4:12">
      <c r="D7792" s="95"/>
      <c r="E7792" s="95"/>
      <c r="G7792" s="95"/>
      <c r="I7792" s="95"/>
      <c r="L7792" s="95"/>
    </row>
    <row r="7793" spans="4:12">
      <c r="D7793" s="95"/>
      <c r="E7793" s="95"/>
      <c r="G7793" s="95"/>
      <c r="I7793" s="95"/>
      <c r="L7793" s="95"/>
    </row>
    <row r="7794" spans="4:12">
      <c r="D7794" s="95"/>
      <c r="E7794" s="95"/>
      <c r="G7794" s="95"/>
      <c r="I7794" s="95"/>
      <c r="L7794" s="95"/>
    </row>
    <row r="7795" spans="4:12">
      <c r="D7795" s="95"/>
      <c r="E7795" s="95"/>
      <c r="G7795" s="95"/>
      <c r="I7795" s="95"/>
      <c r="L7795" s="95"/>
    </row>
    <row r="7796" spans="4:12">
      <c r="D7796" s="95"/>
      <c r="E7796" s="95"/>
      <c r="G7796" s="95"/>
      <c r="I7796" s="95"/>
      <c r="L7796" s="95"/>
    </row>
    <row r="7797" spans="4:12">
      <c r="D7797" s="95"/>
      <c r="E7797" s="95"/>
      <c r="G7797" s="95"/>
      <c r="I7797" s="95"/>
      <c r="L7797" s="95"/>
    </row>
    <row r="7798" spans="4:12">
      <c r="D7798" s="95"/>
      <c r="E7798" s="95"/>
      <c r="G7798" s="95"/>
      <c r="I7798" s="95"/>
      <c r="L7798" s="95"/>
    </row>
    <row r="7799" spans="4:12">
      <c r="D7799" s="95"/>
      <c r="E7799" s="95"/>
      <c r="G7799" s="95"/>
      <c r="I7799" s="95"/>
      <c r="L7799" s="95"/>
    </row>
    <row r="7800" spans="4:12">
      <c r="D7800" s="95"/>
      <c r="E7800" s="95"/>
      <c r="G7800" s="95"/>
      <c r="I7800" s="95"/>
      <c r="L7800" s="95"/>
    </row>
    <row r="7801" spans="4:12">
      <c r="D7801" s="95"/>
      <c r="E7801" s="95"/>
      <c r="G7801" s="95"/>
      <c r="I7801" s="95"/>
      <c r="L7801" s="95"/>
    </row>
    <row r="7802" spans="4:12">
      <c r="D7802" s="95"/>
      <c r="E7802" s="95"/>
      <c r="G7802" s="95"/>
      <c r="I7802" s="95"/>
      <c r="L7802" s="95"/>
    </row>
    <row r="7803" spans="4:12">
      <c r="D7803" s="95"/>
      <c r="E7803" s="95"/>
      <c r="G7803" s="95"/>
      <c r="I7803" s="95"/>
      <c r="L7803" s="95"/>
    </row>
    <row r="7804" spans="4:12">
      <c r="D7804" s="95"/>
      <c r="E7804" s="95"/>
      <c r="G7804" s="95"/>
      <c r="I7804" s="95"/>
      <c r="L7804" s="95"/>
    </row>
    <row r="7805" spans="4:12">
      <c r="D7805" s="95"/>
      <c r="E7805" s="95"/>
      <c r="G7805" s="95"/>
      <c r="I7805" s="95"/>
      <c r="L7805" s="95"/>
    </row>
    <row r="7806" spans="4:12">
      <c r="D7806" s="95"/>
      <c r="E7806" s="95"/>
      <c r="G7806" s="95"/>
      <c r="I7806" s="95"/>
      <c r="L7806" s="95"/>
    </row>
    <row r="7807" spans="4:12">
      <c r="D7807" s="95"/>
      <c r="E7807" s="95"/>
      <c r="G7807" s="95"/>
      <c r="I7807" s="95"/>
      <c r="L7807" s="95"/>
    </row>
    <row r="7808" spans="4:12">
      <c r="D7808" s="95"/>
      <c r="E7808" s="95"/>
      <c r="G7808" s="95"/>
      <c r="I7808" s="95"/>
      <c r="L7808" s="95"/>
    </row>
    <row r="7809" spans="4:12">
      <c r="D7809" s="95"/>
      <c r="E7809" s="95"/>
      <c r="G7809" s="95"/>
      <c r="I7809" s="95"/>
      <c r="L7809" s="95"/>
    </row>
    <row r="7810" spans="4:12">
      <c r="D7810" s="95"/>
      <c r="E7810" s="95"/>
      <c r="G7810" s="95"/>
      <c r="I7810" s="95"/>
      <c r="L7810" s="95"/>
    </row>
    <row r="7811" spans="4:12">
      <c r="D7811" s="95"/>
      <c r="E7811" s="95"/>
      <c r="G7811" s="95"/>
      <c r="I7811" s="95"/>
      <c r="L7811" s="95"/>
    </row>
    <row r="7812" spans="4:12">
      <c r="D7812" s="95"/>
      <c r="E7812" s="95"/>
      <c r="G7812" s="95"/>
      <c r="I7812" s="95"/>
      <c r="L7812" s="95"/>
    </row>
    <row r="7813" spans="4:12">
      <c r="D7813" s="95"/>
      <c r="E7813" s="95"/>
      <c r="G7813" s="95"/>
      <c r="I7813" s="95"/>
      <c r="L7813" s="95"/>
    </row>
    <row r="7814" spans="4:12">
      <c r="D7814" s="95"/>
      <c r="E7814" s="95"/>
      <c r="G7814" s="95"/>
      <c r="I7814" s="95"/>
      <c r="L7814" s="95"/>
    </row>
    <row r="7815" spans="4:12">
      <c r="D7815" s="95"/>
      <c r="E7815" s="95"/>
      <c r="G7815" s="95"/>
      <c r="I7815" s="95"/>
      <c r="L7815" s="95"/>
    </row>
    <row r="7816" spans="4:12">
      <c r="D7816" s="95"/>
      <c r="E7816" s="95"/>
      <c r="G7816" s="95"/>
      <c r="I7816" s="95"/>
      <c r="L7816" s="95"/>
    </row>
    <row r="7817" spans="4:12">
      <c r="D7817" s="95"/>
      <c r="E7817" s="95"/>
      <c r="G7817" s="95"/>
      <c r="I7817" s="95"/>
      <c r="L7817" s="95"/>
    </row>
    <row r="7818" spans="4:12">
      <c r="D7818" s="95"/>
      <c r="E7818" s="95"/>
      <c r="G7818" s="95"/>
      <c r="I7818" s="95"/>
      <c r="L7818" s="95"/>
    </row>
    <row r="7819" spans="4:12">
      <c r="D7819" s="95"/>
      <c r="E7819" s="95"/>
      <c r="G7819" s="95"/>
      <c r="I7819" s="95"/>
      <c r="L7819" s="95"/>
    </row>
    <row r="7820" spans="4:12">
      <c r="D7820" s="95"/>
      <c r="E7820" s="95"/>
      <c r="G7820" s="95"/>
      <c r="I7820" s="95"/>
      <c r="L7820" s="95"/>
    </row>
    <row r="7821" spans="4:12">
      <c r="D7821" s="95"/>
      <c r="E7821" s="95"/>
      <c r="G7821" s="95"/>
      <c r="I7821" s="95"/>
      <c r="L7821" s="95"/>
    </row>
    <row r="7822" spans="4:12">
      <c r="D7822" s="95"/>
      <c r="E7822" s="95"/>
      <c r="G7822" s="95"/>
      <c r="I7822" s="95"/>
      <c r="L7822" s="95"/>
    </row>
    <row r="7823" spans="4:12">
      <c r="D7823" s="95"/>
      <c r="E7823" s="95"/>
      <c r="G7823" s="95"/>
      <c r="I7823" s="95"/>
      <c r="L7823" s="95"/>
    </row>
    <row r="7824" spans="4:12">
      <c r="D7824" s="95"/>
      <c r="E7824" s="95"/>
      <c r="G7824" s="95"/>
      <c r="I7824" s="95"/>
      <c r="L7824" s="95"/>
    </row>
    <row r="7825" spans="4:12">
      <c r="D7825" s="95"/>
      <c r="E7825" s="95"/>
      <c r="G7825" s="95"/>
      <c r="I7825" s="95"/>
      <c r="L7825" s="95"/>
    </row>
    <row r="7826" spans="4:12">
      <c r="D7826" s="95"/>
      <c r="E7826" s="95"/>
      <c r="G7826" s="95"/>
      <c r="I7826" s="95"/>
      <c r="L7826" s="95"/>
    </row>
    <row r="7827" spans="4:12">
      <c r="D7827" s="95"/>
      <c r="E7827" s="95"/>
      <c r="G7827" s="95"/>
      <c r="I7827" s="95"/>
      <c r="L7827" s="95"/>
    </row>
    <row r="7828" spans="4:12">
      <c r="D7828" s="95"/>
      <c r="E7828" s="95"/>
      <c r="G7828" s="95"/>
      <c r="I7828" s="95"/>
      <c r="L7828" s="95"/>
    </row>
    <row r="7829" spans="4:12">
      <c r="D7829" s="95"/>
      <c r="E7829" s="95"/>
      <c r="G7829" s="95"/>
      <c r="I7829" s="95"/>
      <c r="L7829" s="95"/>
    </row>
    <row r="7830" spans="4:12">
      <c r="D7830" s="95"/>
      <c r="E7830" s="95"/>
      <c r="G7830" s="95"/>
      <c r="I7830" s="95"/>
      <c r="L7830" s="95"/>
    </row>
    <row r="7831" spans="4:12">
      <c r="D7831" s="95"/>
      <c r="E7831" s="95"/>
      <c r="G7831" s="95"/>
      <c r="I7831" s="95"/>
      <c r="L7831" s="95"/>
    </row>
    <row r="7832" spans="4:12">
      <c r="D7832" s="95"/>
      <c r="E7832" s="95"/>
      <c r="G7832" s="95"/>
      <c r="I7832" s="95"/>
      <c r="L7832" s="95"/>
    </row>
    <row r="7833" spans="4:12">
      <c r="D7833" s="95"/>
      <c r="E7833" s="95"/>
      <c r="G7833" s="95"/>
      <c r="I7833" s="95"/>
      <c r="L7833" s="95"/>
    </row>
    <row r="7834" spans="4:12">
      <c r="D7834" s="95"/>
      <c r="E7834" s="95"/>
      <c r="G7834" s="95"/>
      <c r="I7834" s="95"/>
      <c r="L7834" s="95"/>
    </row>
    <row r="7835" spans="4:12">
      <c r="D7835" s="95"/>
      <c r="E7835" s="95"/>
      <c r="G7835" s="95"/>
      <c r="I7835" s="95"/>
      <c r="L7835" s="95"/>
    </row>
    <row r="7836" spans="4:12">
      <c r="D7836" s="95"/>
      <c r="E7836" s="95"/>
      <c r="G7836" s="95"/>
      <c r="I7836" s="95"/>
      <c r="L7836" s="95"/>
    </row>
    <row r="7837" spans="4:12">
      <c r="D7837" s="95"/>
      <c r="E7837" s="95"/>
      <c r="G7837" s="95"/>
      <c r="I7837" s="95"/>
      <c r="L7837" s="95"/>
    </row>
    <row r="7838" spans="4:12">
      <c r="D7838" s="95"/>
      <c r="E7838" s="95"/>
      <c r="G7838" s="95"/>
      <c r="I7838" s="95"/>
      <c r="L7838" s="95"/>
    </row>
    <row r="7839" spans="4:12">
      <c r="D7839" s="95"/>
      <c r="E7839" s="95"/>
      <c r="G7839" s="95"/>
      <c r="I7839" s="95"/>
      <c r="L7839" s="95"/>
    </row>
    <row r="7840" spans="4:12">
      <c r="D7840" s="95"/>
      <c r="E7840" s="95"/>
      <c r="G7840" s="95"/>
      <c r="I7840" s="95"/>
      <c r="L7840" s="95"/>
    </row>
    <row r="7841" spans="4:12">
      <c r="D7841" s="95"/>
      <c r="E7841" s="95"/>
      <c r="G7841" s="95"/>
      <c r="I7841" s="95"/>
      <c r="L7841" s="95"/>
    </row>
    <row r="7842" spans="4:12">
      <c r="D7842" s="95"/>
      <c r="E7842" s="95"/>
      <c r="G7842" s="95"/>
      <c r="I7842" s="95"/>
      <c r="L7842" s="95"/>
    </row>
    <row r="7843" spans="4:12">
      <c r="D7843" s="95"/>
      <c r="E7843" s="95"/>
      <c r="G7843" s="95"/>
      <c r="I7843" s="95"/>
      <c r="L7843" s="95"/>
    </row>
    <row r="7844" spans="4:12">
      <c r="D7844" s="95"/>
      <c r="E7844" s="95"/>
      <c r="G7844" s="95"/>
      <c r="I7844" s="95"/>
      <c r="L7844" s="95"/>
    </row>
    <row r="7845" spans="4:12">
      <c r="D7845" s="95"/>
      <c r="E7845" s="95"/>
      <c r="G7845" s="95"/>
      <c r="I7845" s="95"/>
      <c r="L7845" s="95"/>
    </row>
    <row r="7846" spans="4:12">
      <c r="D7846" s="95"/>
      <c r="E7846" s="95"/>
      <c r="G7846" s="95"/>
      <c r="I7846" s="95"/>
      <c r="L7846" s="95"/>
    </row>
    <row r="7847" spans="4:12">
      <c r="D7847" s="95"/>
      <c r="E7847" s="95"/>
      <c r="G7847" s="95"/>
      <c r="I7847" s="95"/>
      <c r="L7847" s="95"/>
    </row>
    <row r="7848" spans="4:12">
      <c r="D7848" s="95"/>
      <c r="E7848" s="95"/>
      <c r="G7848" s="95"/>
      <c r="I7848" s="95"/>
      <c r="L7848" s="95"/>
    </row>
    <row r="7849" spans="4:12">
      <c r="D7849" s="95"/>
      <c r="E7849" s="95"/>
      <c r="G7849" s="95"/>
      <c r="I7849" s="95"/>
      <c r="L7849" s="95"/>
    </row>
    <row r="7850" spans="4:12">
      <c r="D7850" s="95"/>
      <c r="E7850" s="95"/>
      <c r="G7850" s="95"/>
      <c r="I7850" s="95"/>
      <c r="L7850" s="95"/>
    </row>
    <row r="7851" spans="4:12">
      <c r="D7851" s="95"/>
      <c r="E7851" s="95"/>
      <c r="G7851" s="95"/>
      <c r="I7851" s="95"/>
      <c r="L7851" s="95"/>
    </row>
    <row r="7852" spans="4:12">
      <c r="D7852" s="95"/>
      <c r="E7852" s="95"/>
      <c r="G7852" s="95"/>
      <c r="I7852" s="95"/>
      <c r="L7852" s="95"/>
    </row>
    <row r="7853" spans="4:12">
      <c r="D7853" s="95"/>
      <c r="E7853" s="95"/>
      <c r="G7853" s="95"/>
      <c r="I7853" s="95"/>
      <c r="L7853" s="95"/>
    </row>
    <row r="7854" spans="4:12">
      <c r="D7854" s="95"/>
      <c r="E7854" s="95"/>
      <c r="G7854" s="95"/>
      <c r="I7854" s="95"/>
      <c r="L7854" s="95"/>
    </row>
    <row r="7855" spans="4:12">
      <c r="D7855" s="95"/>
      <c r="E7855" s="95"/>
      <c r="G7855" s="95"/>
      <c r="I7855" s="95"/>
      <c r="L7855" s="95"/>
    </row>
    <row r="7856" spans="4:12">
      <c r="D7856" s="95"/>
      <c r="E7856" s="95"/>
      <c r="G7856" s="95"/>
      <c r="I7856" s="95"/>
      <c r="L7856" s="95"/>
    </row>
    <row r="7857" spans="4:12">
      <c r="D7857" s="95"/>
      <c r="E7857" s="95"/>
      <c r="G7857" s="95"/>
      <c r="I7857" s="95"/>
      <c r="L7857" s="95"/>
    </row>
    <row r="7858" spans="4:12">
      <c r="D7858" s="95"/>
      <c r="E7858" s="95"/>
      <c r="G7858" s="95"/>
      <c r="I7858" s="95"/>
      <c r="L7858" s="95"/>
    </row>
    <row r="7859" spans="4:12">
      <c r="D7859" s="95"/>
      <c r="E7859" s="95"/>
      <c r="G7859" s="95"/>
      <c r="I7859" s="95"/>
      <c r="L7859" s="95"/>
    </row>
    <row r="7860" spans="4:12">
      <c r="D7860" s="95"/>
      <c r="E7860" s="95"/>
      <c r="G7860" s="95"/>
      <c r="I7860" s="95"/>
      <c r="L7860" s="95"/>
    </row>
    <row r="7861" spans="4:12">
      <c r="D7861" s="95"/>
      <c r="E7861" s="95"/>
      <c r="G7861" s="95"/>
      <c r="I7861" s="95"/>
      <c r="L7861" s="95"/>
    </row>
    <row r="7862" spans="4:12">
      <c r="D7862" s="95"/>
      <c r="E7862" s="95"/>
      <c r="G7862" s="95"/>
      <c r="I7862" s="95"/>
      <c r="L7862" s="95"/>
    </row>
    <row r="7863" spans="4:12">
      <c r="D7863" s="95"/>
      <c r="E7863" s="95"/>
      <c r="G7863" s="95"/>
      <c r="I7863" s="95"/>
      <c r="L7863" s="95"/>
    </row>
    <row r="7864" spans="4:12">
      <c r="D7864" s="95"/>
      <c r="E7864" s="95"/>
      <c r="G7864" s="95"/>
      <c r="I7864" s="95"/>
      <c r="L7864" s="95"/>
    </row>
    <row r="7865" spans="4:12">
      <c r="D7865" s="95"/>
      <c r="E7865" s="95"/>
      <c r="G7865" s="95"/>
      <c r="I7865" s="95"/>
      <c r="L7865" s="95"/>
    </row>
    <row r="7866" spans="4:12">
      <c r="D7866" s="95"/>
      <c r="E7866" s="95"/>
      <c r="G7866" s="95"/>
      <c r="I7866" s="95"/>
      <c r="L7866" s="95"/>
    </row>
    <row r="7867" spans="4:12">
      <c r="D7867" s="95"/>
      <c r="E7867" s="95"/>
      <c r="G7867" s="95"/>
      <c r="I7867" s="95"/>
      <c r="L7867" s="95"/>
    </row>
    <row r="7868" spans="4:12">
      <c r="D7868" s="95"/>
      <c r="E7868" s="95"/>
      <c r="G7868" s="95"/>
      <c r="I7868" s="95"/>
      <c r="L7868" s="95"/>
    </row>
    <row r="7869" spans="4:12">
      <c r="D7869" s="95"/>
      <c r="E7869" s="95"/>
      <c r="G7869" s="95"/>
      <c r="I7869" s="95"/>
      <c r="L7869" s="95"/>
    </row>
    <row r="7870" spans="4:12">
      <c r="D7870" s="95"/>
      <c r="E7870" s="95"/>
      <c r="G7870" s="95"/>
      <c r="I7870" s="95"/>
      <c r="L7870" s="95"/>
    </row>
    <row r="7871" spans="4:12">
      <c r="D7871" s="95"/>
      <c r="E7871" s="95"/>
      <c r="G7871" s="95"/>
      <c r="I7871" s="95"/>
      <c r="L7871" s="95"/>
    </row>
    <row r="7872" spans="4:12">
      <c r="D7872" s="95"/>
      <c r="E7872" s="95"/>
      <c r="G7872" s="95"/>
      <c r="I7872" s="95"/>
      <c r="L7872" s="95"/>
    </row>
    <row r="7873" spans="4:12">
      <c r="D7873" s="95"/>
      <c r="E7873" s="95"/>
      <c r="G7873" s="95"/>
      <c r="I7873" s="95"/>
      <c r="L7873" s="95"/>
    </row>
    <row r="7874" spans="4:12">
      <c r="D7874" s="95"/>
      <c r="E7874" s="95"/>
      <c r="G7874" s="95"/>
      <c r="I7874" s="95"/>
      <c r="L7874" s="95"/>
    </row>
    <row r="7875" spans="4:12">
      <c r="D7875" s="95"/>
      <c r="E7875" s="95"/>
      <c r="G7875" s="95"/>
      <c r="I7875" s="95"/>
      <c r="L7875" s="95"/>
    </row>
    <row r="7876" spans="4:12">
      <c r="D7876" s="95"/>
      <c r="E7876" s="95"/>
      <c r="G7876" s="95"/>
      <c r="I7876" s="95"/>
      <c r="L7876" s="95"/>
    </row>
    <row r="7877" spans="4:12">
      <c r="D7877" s="95"/>
      <c r="E7877" s="95"/>
      <c r="G7877" s="95"/>
      <c r="I7877" s="95"/>
      <c r="L7877" s="95"/>
    </row>
    <row r="7878" spans="4:12">
      <c r="D7878" s="95"/>
      <c r="E7878" s="95"/>
      <c r="G7878" s="95"/>
      <c r="I7878" s="95"/>
      <c r="L7878" s="95"/>
    </row>
    <row r="7879" spans="4:12">
      <c r="D7879" s="95"/>
      <c r="E7879" s="95"/>
      <c r="G7879" s="95"/>
      <c r="I7879" s="95"/>
      <c r="L7879" s="95"/>
    </row>
    <row r="7880" spans="4:12">
      <c r="D7880" s="95"/>
      <c r="E7880" s="95"/>
      <c r="G7880" s="95"/>
      <c r="I7880" s="95"/>
      <c r="L7880" s="95"/>
    </row>
    <row r="7881" spans="4:12">
      <c r="D7881" s="95"/>
      <c r="E7881" s="95"/>
      <c r="G7881" s="95"/>
      <c r="I7881" s="95"/>
      <c r="L7881" s="95"/>
    </row>
    <row r="7882" spans="4:12">
      <c r="D7882" s="95"/>
      <c r="E7882" s="95"/>
      <c r="G7882" s="95"/>
      <c r="I7882" s="95"/>
      <c r="L7882" s="95"/>
    </row>
    <row r="7883" spans="4:12">
      <c r="D7883" s="95"/>
      <c r="E7883" s="95"/>
      <c r="G7883" s="95"/>
      <c r="I7883" s="95"/>
      <c r="L7883" s="95"/>
    </row>
    <row r="7884" spans="4:12">
      <c r="D7884" s="95"/>
      <c r="E7884" s="95"/>
      <c r="G7884" s="95"/>
      <c r="I7884" s="95"/>
      <c r="L7884" s="95"/>
    </row>
    <row r="7885" spans="4:12">
      <c r="D7885" s="95"/>
      <c r="E7885" s="95"/>
      <c r="G7885" s="95"/>
      <c r="I7885" s="95"/>
      <c r="L7885" s="95"/>
    </row>
    <row r="7886" spans="4:12">
      <c r="D7886" s="95"/>
      <c r="E7886" s="95"/>
      <c r="G7886" s="95"/>
      <c r="I7886" s="95"/>
      <c r="L7886" s="95"/>
    </row>
    <row r="7887" spans="4:12">
      <c r="D7887" s="95"/>
      <c r="E7887" s="95"/>
      <c r="G7887" s="95"/>
      <c r="I7887" s="95"/>
      <c r="L7887" s="95"/>
    </row>
    <row r="7888" spans="4:12">
      <c r="D7888" s="95"/>
      <c r="E7888" s="95"/>
      <c r="G7888" s="95"/>
      <c r="I7888" s="95"/>
      <c r="L7888" s="95"/>
    </row>
    <row r="7889" spans="4:12">
      <c r="D7889" s="95"/>
      <c r="E7889" s="95"/>
      <c r="G7889" s="95"/>
      <c r="I7889" s="95"/>
      <c r="L7889" s="95"/>
    </row>
    <row r="7890" spans="4:12">
      <c r="D7890" s="95"/>
      <c r="E7890" s="95"/>
      <c r="G7890" s="95"/>
      <c r="I7890" s="95"/>
      <c r="L7890" s="95"/>
    </row>
    <row r="7891" spans="4:12">
      <c r="D7891" s="95"/>
      <c r="E7891" s="95"/>
      <c r="G7891" s="95"/>
      <c r="I7891" s="95"/>
      <c r="L7891" s="95"/>
    </row>
    <row r="7892" spans="4:12">
      <c r="D7892" s="95"/>
      <c r="E7892" s="95"/>
      <c r="G7892" s="95"/>
      <c r="I7892" s="95"/>
      <c r="L7892" s="95"/>
    </row>
    <row r="7893" spans="4:12">
      <c r="D7893" s="95"/>
      <c r="E7893" s="95"/>
      <c r="G7893" s="95"/>
      <c r="I7893" s="95"/>
      <c r="L7893" s="95"/>
    </row>
    <row r="7894" spans="4:12">
      <c r="D7894" s="95"/>
      <c r="E7894" s="95"/>
      <c r="G7894" s="95"/>
      <c r="I7894" s="95"/>
      <c r="L7894" s="95"/>
    </row>
    <row r="7895" spans="4:12">
      <c r="D7895" s="95"/>
      <c r="E7895" s="95"/>
      <c r="G7895" s="95"/>
      <c r="I7895" s="95"/>
      <c r="L7895" s="95"/>
    </row>
    <row r="7896" spans="4:12">
      <c r="D7896" s="95"/>
      <c r="E7896" s="95"/>
      <c r="G7896" s="95"/>
      <c r="I7896" s="95"/>
      <c r="L7896" s="95"/>
    </row>
    <row r="7897" spans="4:12">
      <c r="D7897" s="95"/>
      <c r="E7897" s="95"/>
      <c r="G7897" s="95"/>
      <c r="I7897" s="95"/>
      <c r="L7897" s="95"/>
    </row>
    <row r="7898" spans="4:12">
      <c r="D7898" s="95"/>
      <c r="E7898" s="95"/>
      <c r="G7898" s="95"/>
      <c r="I7898" s="95"/>
      <c r="L7898" s="95"/>
    </row>
    <row r="7899" spans="4:12">
      <c r="D7899" s="95"/>
      <c r="E7899" s="95"/>
      <c r="G7899" s="95"/>
      <c r="I7899" s="95"/>
      <c r="L7899" s="95"/>
    </row>
    <row r="7900" spans="4:12">
      <c r="D7900" s="95"/>
      <c r="E7900" s="95"/>
      <c r="G7900" s="95"/>
      <c r="I7900" s="95"/>
      <c r="L7900" s="95"/>
    </row>
    <row r="7901" spans="4:12">
      <c r="D7901" s="95"/>
      <c r="E7901" s="95"/>
      <c r="G7901" s="95"/>
      <c r="I7901" s="95"/>
      <c r="L7901" s="95"/>
    </row>
    <row r="7902" spans="4:12">
      <c r="D7902" s="95"/>
      <c r="E7902" s="95"/>
      <c r="G7902" s="95"/>
      <c r="I7902" s="95"/>
      <c r="L7902" s="95"/>
    </row>
    <row r="7903" spans="4:12">
      <c r="D7903" s="95"/>
      <c r="E7903" s="95"/>
      <c r="G7903" s="95"/>
      <c r="I7903" s="95"/>
      <c r="L7903" s="95"/>
    </row>
    <row r="7904" spans="4:12">
      <c r="D7904" s="95"/>
      <c r="E7904" s="95"/>
      <c r="G7904" s="95"/>
      <c r="I7904" s="95"/>
      <c r="L7904" s="95"/>
    </row>
    <row r="7905" spans="4:12">
      <c r="D7905" s="95"/>
      <c r="E7905" s="95"/>
      <c r="G7905" s="95"/>
      <c r="I7905" s="95"/>
      <c r="L7905" s="95"/>
    </row>
    <row r="7906" spans="4:12">
      <c r="D7906" s="95"/>
      <c r="E7906" s="95"/>
      <c r="G7906" s="95"/>
      <c r="I7906" s="95"/>
      <c r="L7906" s="95"/>
    </row>
    <row r="7907" spans="4:12">
      <c r="D7907" s="95"/>
      <c r="E7907" s="95"/>
      <c r="G7907" s="95"/>
      <c r="I7907" s="95"/>
      <c r="L7907" s="95"/>
    </row>
    <row r="7908" spans="4:12">
      <c r="D7908" s="95"/>
      <c r="E7908" s="95"/>
      <c r="G7908" s="95"/>
      <c r="I7908" s="95"/>
      <c r="L7908" s="95"/>
    </row>
    <row r="7909" spans="4:12">
      <c r="D7909" s="95"/>
      <c r="E7909" s="95"/>
      <c r="G7909" s="95"/>
      <c r="I7909" s="95"/>
      <c r="L7909" s="95"/>
    </row>
    <row r="7910" spans="4:12">
      <c r="D7910" s="95"/>
      <c r="E7910" s="95"/>
      <c r="G7910" s="95"/>
      <c r="I7910" s="95"/>
      <c r="L7910" s="95"/>
    </row>
    <row r="7911" spans="4:12">
      <c r="D7911" s="95"/>
      <c r="E7911" s="95"/>
      <c r="G7911" s="95"/>
      <c r="I7911" s="95"/>
      <c r="L7911" s="95"/>
    </row>
    <row r="7912" spans="4:12">
      <c r="D7912" s="95"/>
      <c r="E7912" s="95"/>
      <c r="G7912" s="95"/>
      <c r="I7912" s="95"/>
      <c r="L7912" s="95"/>
    </row>
    <row r="7913" spans="4:12">
      <c r="D7913" s="95"/>
      <c r="E7913" s="95"/>
      <c r="G7913" s="95"/>
      <c r="I7913" s="95"/>
      <c r="L7913" s="95"/>
    </row>
    <row r="7914" spans="4:12">
      <c r="D7914" s="95"/>
      <c r="E7914" s="95"/>
      <c r="G7914" s="95"/>
      <c r="I7914" s="95"/>
      <c r="L7914" s="95"/>
    </row>
    <row r="7915" spans="4:12">
      <c r="D7915" s="95"/>
      <c r="E7915" s="95"/>
      <c r="G7915" s="95"/>
      <c r="I7915" s="95"/>
      <c r="L7915" s="95"/>
    </row>
    <row r="7916" spans="4:12">
      <c r="D7916" s="95"/>
      <c r="E7916" s="95"/>
      <c r="G7916" s="95"/>
      <c r="I7916" s="95"/>
      <c r="L7916" s="95"/>
    </row>
    <row r="7917" spans="4:12">
      <c r="D7917" s="95"/>
      <c r="E7917" s="95"/>
      <c r="G7917" s="95"/>
      <c r="I7917" s="95"/>
      <c r="L7917" s="95"/>
    </row>
    <row r="7918" spans="4:12">
      <c r="D7918" s="95"/>
      <c r="E7918" s="95"/>
      <c r="G7918" s="95"/>
      <c r="I7918" s="95"/>
      <c r="L7918" s="95"/>
    </row>
    <row r="7919" spans="4:12">
      <c r="D7919" s="95"/>
      <c r="E7919" s="95"/>
      <c r="G7919" s="95"/>
      <c r="I7919" s="95"/>
      <c r="L7919" s="95"/>
    </row>
    <row r="7920" spans="4:12">
      <c r="D7920" s="95"/>
      <c r="E7920" s="95"/>
      <c r="G7920" s="95"/>
      <c r="I7920" s="95"/>
      <c r="L7920" s="95"/>
    </row>
    <row r="7921" spans="4:12">
      <c r="D7921" s="95"/>
      <c r="E7921" s="95"/>
      <c r="G7921" s="95"/>
      <c r="I7921" s="95"/>
      <c r="L7921" s="95"/>
    </row>
    <row r="7922" spans="4:12">
      <c r="D7922" s="95"/>
      <c r="E7922" s="95"/>
      <c r="G7922" s="95"/>
      <c r="I7922" s="95"/>
      <c r="L7922" s="95"/>
    </row>
    <row r="7923" spans="4:12">
      <c r="D7923" s="95"/>
      <c r="E7923" s="95"/>
      <c r="G7923" s="95"/>
      <c r="I7923" s="95"/>
      <c r="L7923" s="95"/>
    </row>
    <row r="7924" spans="4:12">
      <c r="D7924" s="95"/>
      <c r="E7924" s="95"/>
      <c r="G7924" s="95"/>
      <c r="I7924" s="95"/>
      <c r="L7924" s="95"/>
    </row>
    <row r="7925" spans="4:12">
      <c r="D7925" s="95"/>
      <c r="E7925" s="95"/>
      <c r="G7925" s="95"/>
      <c r="I7925" s="95"/>
      <c r="L7925" s="95"/>
    </row>
    <row r="7926" spans="4:12">
      <c r="D7926" s="95"/>
      <c r="E7926" s="95"/>
      <c r="G7926" s="95"/>
      <c r="I7926" s="95"/>
      <c r="L7926" s="95"/>
    </row>
    <row r="7927" spans="4:12">
      <c r="D7927" s="95"/>
      <c r="E7927" s="95"/>
      <c r="G7927" s="95"/>
      <c r="I7927" s="95"/>
      <c r="L7927" s="95"/>
    </row>
    <row r="7928" spans="4:12">
      <c r="D7928" s="95"/>
      <c r="E7928" s="95"/>
      <c r="G7928" s="95"/>
      <c r="I7928" s="95"/>
      <c r="L7928" s="95"/>
    </row>
    <row r="7929" spans="4:12">
      <c r="D7929" s="95"/>
      <c r="E7929" s="95"/>
      <c r="G7929" s="95"/>
      <c r="I7929" s="95"/>
      <c r="L7929" s="95"/>
    </row>
    <row r="7930" spans="4:12">
      <c r="D7930" s="95"/>
      <c r="E7930" s="95"/>
      <c r="G7930" s="95"/>
      <c r="I7930" s="95"/>
      <c r="L7930" s="95"/>
    </row>
    <row r="7931" spans="4:12">
      <c r="D7931" s="95"/>
      <c r="E7931" s="95"/>
      <c r="G7931" s="95"/>
      <c r="I7931" s="95"/>
      <c r="L7931" s="95"/>
    </row>
    <row r="7932" spans="4:12">
      <c r="D7932" s="95"/>
      <c r="E7932" s="95"/>
      <c r="G7932" s="95"/>
      <c r="I7932" s="95"/>
      <c r="L7932" s="95"/>
    </row>
    <row r="7933" spans="4:12">
      <c r="D7933" s="95"/>
      <c r="E7933" s="95"/>
      <c r="G7933" s="95"/>
      <c r="I7933" s="95"/>
      <c r="L7933" s="95"/>
    </row>
    <row r="7934" spans="4:12">
      <c r="D7934" s="95"/>
      <c r="E7934" s="95"/>
      <c r="G7934" s="95"/>
      <c r="I7934" s="95"/>
      <c r="L7934" s="95"/>
    </row>
    <row r="7935" spans="4:12">
      <c r="D7935" s="95"/>
      <c r="E7935" s="95"/>
      <c r="G7935" s="95"/>
      <c r="I7935" s="95"/>
      <c r="L7935" s="95"/>
    </row>
    <row r="7936" spans="4:12">
      <c r="D7936" s="95"/>
      <c r="E7936" s="95"/>
      <c r="G7936" s="95"/>
      <c r="I7936" s="95"/>
      <c r="L7936" s="95"/>
    </row>
    <row r="7937" spans="4:12">
      <c r="D7937" s="95"/>
      <c r="E7937" s="95"/>
      <c r="G7937" s="95"/>
      <c r="I7937" s="95"/>
      <c r="L7937" s="95"/>
    </row>
    <row r="7938" spans="4:12">
      <c r="D7938" s="95"/>
      <c r="E7938" s="95"/>
      <c r="G7938" s="95"/>
      <c r="I7938" s="95"/>
      <c r="L7938" s="95"/>
    </row>
    <row r="7939" spans="4:12">
      <c r="D7939" s="95"/>
      <c r="E7939" s="95"/>
      <c r="G7939" s="95"/>
      <c r="I7939" s="95"/>
      <c r="L7939" s="95"/>
    </row>
    <row r="7940" spans="4:12">
      <c r="D7940" s="95"/>
      <c r="E7940" s="95"/>
      <c r="G7940" s="95"/>
      <c r="I7940" s="95"/>
      <c r="L7940" s="95"/>
    </row>
    <row r="7941" spans="4:12">
      <c r="D7941" s="95"/>
      <c r="E7941" s="95"/>
      <c r="G7941" s="95"/>
      <c r="I7941" s="95"/>
      <c r="L7941" s="95"/>
    </row>
    <row r="7942" spans="4:12">
      <c r="D7942" s="95"/>
      <c r="E7942" s="95"/>
      <c r="G7942" s="95"/>
      <c r="I7942" s="95"/>
      <c r="L7942" s="95"/>
    </row>
    <row r="7943" spans="4:12">
      <c r="D7943" s="95"/>
      <c r="E7943" s="95"/>
      <c r="G7943" s="95"/>
      <c r="I7943" s="95"/>
      <c r="L7943" s="95"/>
    </row>
    <row r="7944" spans="4:12">
      <c r="D7944" s="95"/>
      <c r="E7944" s="95"/>
      <c r="G7944" s="95"/>
      <c r="I7944" s="95"/>
      <c r="L7944" s="95"/>
    </row>
    <row r="7945" spans="4:12">
      <c r="D7945" s="95"/>
      <c r="E7945" s="95"/>
      <c r="G7945" s="95"/>
      <c r="I7945" s="95"/>
      <c r="L7945" s="95"/>
    </row>
    <row r="7946" spans="4:12">
      <c r="D7946" s="95"/>
      <c r="E7946" s="95"/>
      <c r="G7946" s="95"/>
      <c r="I7946" s="95"/>
      <c r="L7946" s="95"/>
    </row>
    <row r="7947" spans="4:12">
      <c r="D7947" s="95"/>
      <c r="E7947" s="95"/>
      <c r="G7947" s="95"/>
      <c r="I7947" s="95"/>
      <c r="L7947" s="95"/>
    </row>
    <row r="7948" spans="4:12">
      <c r="D7948" s="95"/>
      <c r="E7948" s="95"/>
      <c r="G7948" s="95"/>
      <c r="I7948" s="95"/>
      <c r="L7948" s="95"/>
    </row>
    <row r="7949" spans="4:12">
      <c r="D7949" s="95"/>
      <c r="E7949" s="95"/>
      <c r="G7949" s="95"/>
      <c r="I7949" s="95"/>
      <c r="L7949" s="95"/>
    </row>
    <row r="7950" spans="4:12">
      <c r="D7950" s="95"/>
      <c r="E7950" s="95"/>
      <c r="G7950" s="95"/>
      <c r="I7950" s="95"/>
      <c r="L7950" s="95"/>
    </row>
    <row r="7951" spans="4:12">
      <c r="D7951" s="95"/>
      <c r="E7951" s="95"/>
      <c r="G7951" s="95"/>
      <c r="I7951" s="95"/>
      <c r="L7951" s="95"/>
    </row>
    <row r="7952" spans="4:12">
      <c r="D7952" s="95"/>
      <c r="E7952" s="95"/>
      <c r="G7952" s="95"/>
      <c r="I7952" s="95"/>
      <c r="L7952" s="95"/>
    </row>
    <row r="7953" spans="4:12">
      <c r="D7953" s="95"/>
      <c r="E7953" s="95"/>
      <c r="G7953" s="95"/>
      <c r="I7953" s="95"/>
      <c r="L7953" s="95"/>
    </row>
    <row r="7954" spans="4:12">
      <c r="D7954" s="95"/>
      <c r="E7954" s="95"/>
      <c r="G7954" s="95"/>
      <c r="I7954" s="95"/>
      <c r="L7954" s="95"/>
    </row>
    <row r="7955" spans="4:12">
      <c r="D7955" s="95"/>
      <c r="E7955" s="95"/>
      <c r="G7955" s="95"/>
      <c r="I7955" s="95"/>
      <c r="L7955" s="95"/>
    </row>
    <row r="7956" spans="4:12">
      <c r="D7956" s="95"/>
      <c r="E7956" s="95"/>
      <c r="G7956" s="95"/>
      <c r="I7956" s="95"/>
      <c r="L7956" s="95"/>
    </row>
    <row r="7957" spans="4:12">
      <c r="D7957" s="95"/>
      <c r="E7957" s="95"/>
      <c r="G7957" s="95"/>
      <c r="I7957" s="95"/>
      <c r="L7957" s="95"/>
    </row>
    <row r="7958" spans="4:12">
      <c r="D7958" s="95"/>
      <c r="E7958" s="95"/>
      <c r="G7958" s="95"/>
      <c r="I7958" s="95"/>
      <c r="L7958" s="95"/>
    </row>
    <row r="7959" spans="4:12">
      <c r="D7959" s="95"/>
      <c r="E7959" s="95"/>
      <c r="G7959" s="95"/>
      <c r="I7959" s="95"/>
      <c r="L7959" s="95"/>
    </row>
    <row r="7960" spans="4:12">
      <c r="D7960" s="95"/>
      <c r="E7960" s="95"/>
      <c r="G7960" s="95"/>
      <c r="I7960" s="95"/>
      <c r="L7960" s="95"/>
    </row>
    <row r="7961" spans="4:12">
      <c r="D7961" s="95"/>
      <c r="E7961" s="95"/>
      <c r="G7961" s="95"/>
      <c r="I7961" s="95"/>
      <c r="L7961" s="95"/>
    </row>
    <row r="7962" spans="4:12">
      <c r="D7962" s="95"/>
      <c r="E7962" s="95"/>
      <c r="G7962" s="95"/>
      <c r="I7962" s="95"/>
      <c r="L7962" s="95"/>
    </row>
    <row r="7963" spans="4:12">
      <c r="D7963" s="95"/>
      <c r="E7963" s="95"/>
      <c r="G7963" s="95"/>
      <c r="I7963" s="95"/>
      <c r="L7963" s="95"/>
    </row>
    <row r="7964" spans="4:12">
      <c r="D7964" s="95"/>
      <c r="E7964" s="95"/>
      <c r="G7964" s="95"/>
      <c r="I7964" s="95"/>
      <c r="L7964" s="95"/>
    </row>
    <row r="7965" spans="4:12">
      <c r="D7965" s="95"/>
      <c r="E7965" s="95"/>
      <c r="G7965" s="95"/>
      <c r="I7965" s="95"/>
      <c r="L7965" s="95"/>
    </row>
    <row r="7966" spans="4:12">
      <c r="D7966" s="95"/>
      <c r="E7966" s="95"/>
      <c r="G7966" s="95"/>
      <c r="I7966" s="95"/>
      <c r="L7966" s="95"/>
    </row>
    <row r="7967" spans="4:12">
      <c r="D7967" s="95"/>
      <c r="E7967" s="95"/>
      <c r="G7967" s="95"/>
      <c r="I7967" s="95"/>
      <c r="L7967" s="95"/>
    </row>
    <row r="7968" spans="4:12">
      <c r="D7968" s="95"/>
      <c r="E7968" s="95"/>
      <c r="G7968" s="95"/>
      <c r="I7968" s="95"/>
      <c r="L7968" s="95"/>
    </row>
    <row r="7969" spans="4:12">
      <c r="D7969" s="95"/>
      <c r="E7969" s="95"/>
      <c r="G7969" s="95"/>
      <c r="I7969" s="95"/>
      <c r="L7969" s="95"/>
    </row>
    <row r="7970" spans="4:12">
      <c r="D7970" s="95"/>
      <c r="E7970" s="95"/>
      <c r="G7970" s="95"/>
      <c r="I7970" s="95"/>
      <c r="L7970" s="95"/>
    </row>
    <row r="7971" spans="4:12">
      <c r="D7971" s="95"/>
      <c r="E7971" s="95"/>
      <c r="G7971" s="95"/>
      <c r="I7971" s="95"/>
      <c r="L7971" s="95"/>
    </row>
    <row r="7972" spans="4:12">
      <c r="D7972" s="95"/>
      <c r="E7972" s="95"/>
      <c r="G7972" s="95"/>
      <c r="I7972" s="95"/>
      <c r="L7972" s="95"/>
    </row>
    <row r="7973" spans="4:12">
      <c r="D7973" s="95"/>
      <c r="E7973" s="95"/>
      <c r="G7973" s="95"/>
      <c r="I7973" s="95"/>
      <c r="L7973" s="95"/>
    </row>
    <row r="7974" spans="4:12">
      <c r="D7974" s="95"/>
      <c r="E7974" s="95"/>
      <c r="G7974" s="95"/>
      <c r="I7974" s="95"/>
      <c r="L7974" s="95"/>
    </row>
    <row r="7975" spans="4:12">
      <c r="D7975" s="95"/>
      <c r="E7975" s="95"/>
      <c r="G7975" s="95"/>
      <c r="I7975" s="95"/>
      <c r="L7975" s="95"/>
    </row>
    <row r="7976" spans="4:12">
      <c r="D7976" s="95"/>
      <c r="E7976" s="95"/>
      <c r="G7976" s="95"/>
      <c r="I7976" s="95"/>
      <c r="L7976" s="95"/>
    </row>
    <row r="7977" spans="4:12">
      <c r="D7977" s="95"/>
      <c r="E7977" s="95"/>
      <c r="G7977" s="95"/>
      <c r="I7977" s="95"/>
      <c r="L7977" s="95"/>
    </row>
    <row r="7978" spans="4:12">
      <c r="D7978" s="95"/>
      <c r="E7978" s="95"/>
      <c r="G7978" s="95"/>
      <c r="I7978" s="95"/>
      <c r="L7978" s="95"/>
    </row>
    <row r="7979" spans="4:12">
      <c r="D7979" s="95"/>
      <c r="E7979" s="95"/>
      <c r="G7979" s="95"/>
      <c r="I7979" s="95"/>
      <c r="L7979" s="95"/>
    </row>
    <row r="7980" spans="4:12">
      <c r="D7980" s="95"/>
      <c r="E7980" s="95"/>
      <c r="G7980" s="95"/>
      <c r="I7980" s="95"/>
      <c r="L7980" s="95"/>
    </row>
    <row r="7981" spans="4:12">
      <c r="D7981" s="95"/>
      <c r="E7981" s="95"/>
      <c r="G7981" s="95"/>
      <c r="I7981" s="95"/>
      <c r="L7981" s="95"/>
    </row>
    <row r="7982" spans="4:12">
      <c r="D7982" s="95"/>
      <c r="E7982" s="95"/>
      <c r="G7982" s="95"/>
      <c r="I7982" s="95"/>
      <c r="L7982" s="95"/>
    </row>
    <row r="7983" spans="4:12">
      <c r="D7983" s="95"/>
      <c r="E7983" s="95"/>
      <c r="G7983" s="95"/>
      <c r="I7983" s="95"/>
      <c r="L7983" s="95"/>
    </row>
    <row r="7984" spans="4:12">
      <c r="D7984" s="95"/>
      <c r="E7984" s="95"/>
      <c r="G7984" s="95"/>
      <c r="I7984" s="95"/>
      <c r="L7984" s="95"/>
    </row>
    <row r="7985" spans="4:12">
      <c r="D7985" s="95"/>
      <c r="E7985" s="95"/>
      <c r="G7985" s="95"/>
      <c r="I7985" s="95"/>
      <c r="L7985" s="95"/>
    </row>
    <row r="7986" spans="4:12">
      <c r="D7986" s="95"/>
      <c r="E7986" s="95"/>
      <c r="G7986" s="95"/>
      <c r="I7986" s="95"/>
      <c r="L7986" s="95"/>
    </row>
    <row r="7987" spans="4:12">
      <c r="D7987" s="95"/>
      <c r="E7987" s="95"/>
      <c r="G7987" s="95"/>
      <c r="I7987" s="95"/>
      <c r="L7987" s="95"/>
    </row>
    <row r="7988" spans="4:12">
      <c r="D7988" s="95"/>
      <c r="E7988" s="95"/>
      <c r="G7988" s="95"/>
      <c r="I7988" s="95"/>
      <c r="L7988" s="95"/>
    </row>
    <row r="7989" spans="4:12">
      <c r="D7989" s="95"/>
      <c r="E7989" s="95"/>
      <c r="G7989" s="95"/>
      <c r="I7989" s="95"/>
      <c r="L7989" s="95"/>
    </row>
    <row r="7990" spans="4:12">
      <c r="D7990" s="95"/>
      <c r="E7990" s="95"/>
      <c r="G7990" s="95"/>
      <c r="I7990" s="95"/>
      <c r="L7990" s="95"/>
    </row>
    <row r="7991" spans="4:12">
      <c r="D7991" s="95"/>
      <c r="E7991" s="95"/>
      <c r="G7991" s="95"/>
      <c r="I7991" s="95"/>
      <c r="L7991" s="95"/>
    </row>
    <row r="7992" spans="4:12">
      <c r="D7992" s="95"/>
      <c r="E7992" s="95"/>
      <c r="G7992" s="95"/>
      <c r="I7992" s="95"/>
      <c r="L7992" s="95"/>
    </row>
    <row r="7993" spans="4:12">
      <c r="D7993" s="95"/>
      <c r="E7993" s="95"/>
      <c r="G7993" s="95"/>
      <c r="I7993" s="95"/>
      <c r="L7993" s="95"/>
    </row>
    <row r="7994" spans="4:12">
      <c r="D7994" s="95"/>
      <c r="E7994" s="95"/>
      <c r="G7994" s="95"/>
      <c r="I7994" s="95"/>
      <c r="L7994" s="95"/>
    </row>
    <row r="7995" spans="4:12">
      <c r="D7995" s="95"/>
      <c r="E7995" s="95"/>
      <c r="G7995" s="95"/>
      <c r="I7995" s="95"/>
      <c r="L7995" s="95"/>
    </row>
    <row r="7996" spans="4:12">
      <c r="D7996" s="95"/>
      <c r="E7996" s="95"/>
      <c r="G7996" s="95"/>
      <c r="I7996" s="95"/>
      <c r="L7996" s="95"/>
    </row>
    <row r="7997" spans="4:12">
      <c r="D7997" s="95"/>
      <c r="E7997" s="95"/>
      <c r="G7997" s="95"/>
      <c r="I7997" s="95"/>
      <c r="L7997" s="95"/>
    </row>
    <row r="7998" spans="4:12">
      <c r="D7998" s="95"/>
      <c r="E7998" s="95"/>
      <c r="G7998" s="95"/>
      <c r="I7998" s="95"/>
      <c r="L7998" s="95"/>
    </row>
    <row r="7999" spans="4:12">
      <c r="D7999" s="95"/>
      <c r="E7999" s="95"/>
      <c r="G7999" s="95"/>
      <c r="I7999" s="95"/>
      <c r="L7999" s="95"/>
    </row>
    <row r="8000" spans="4:12">
      <c r="D8000" s="95"/>
      <c r="E8000" s="95"/>
      <c r="G8000" s="95"/>
      <c r="I8000" s="95"/>
      <c r="L8000" s="95"/>
    </row>
    <row r="8001" spans="4:12">
      <c r="D8001" s="95"/>
      <c r="E8001" s="95"/>
      <c r="G8001" s="95"/>
      <c r="I8001" s="95"/>
      <c r="L8001" s="95"/>
    </row>
    <row r="8002" spans="4:12">
      <c r="D8002" s="95"/>
      <c r="E8002" s="95"/>
      <c r="G8002" s="95"/>
      <c r="I8002" s="95"/>
      <c r="L8002" s="95"/>
    </row>
    <row r="8003" spans="4:12">
      <c r="D8003" s="95"/>
      <c r="E8003" s="95"/>
      <c r="G8003" s="95"/>
      <c r="I8003" s="95"/>
      <c r="L8003" s="95"/>
    </row>
    <row r="8004" spans="4:12">
      <c r="D8004" s="95"/>
      <c r="E8004" s="95"/>
      <c r="G8004" s="95"/>
      <c r="I8004" s="95"/>
      <c r="L8004" s="95"/>
    </row>
    <row r="8005" spans="4:12">
      <c r="D8005" s="95"/>
      <c r="E8005" s="95"/>
      <c r="G8005" s="95"/>
      <c r="I8005" s="95"/>
      <c r="L8005" s="95"/>
    </row>
    <row r="8006" spans="4:12">
      <c r="D8006" s="95"/>
      <c r="E8006" s="95"/>
      <c r="G8006" s="95"/>
      <c r="I8006" s="95"/>
      <c r="L8006" s="95"/>
    </row>
    <row r="8007" spans="4:12">
      <c r="D8007" s="95"/>
      <c r="E8007" s="95"/>
      <c r="G8007" s="95"/>
      <c r="I8007" s="95"/>
      <c r="L8007" s="95"/>
    </row>
    <row r="8008" spans="4:12">
      <c r="D8008" s="95"/>
      <c r="E8008" s="95"/>
      <c r="G8008" s="95"/>
      <c r="I8008" s="95"/>
      <c r="L8008" s="95"/>
    </row>
    <row r="8009" spans="4:12">
      <c r="D8009" s="95"/>
      <c r="E8009" s="95"/>
      <c r="G8009" s="95"/>
      <c r="I8009" s="95"/>
      <c r="L8009" s="95"/>
    </row>
    <row r="8010" spans="4:12">
      <c r="D8010" s="95"/>
      <c r="E8010" s="95"/>
      <c r="G8010" s="95"/>
      <c r="I8010" s="95"/>
      <c r="L8010" s="95"/>
    </row>
    <row r="8011" spans="4:12">
      <c r="D8011" s="95"/>
      <c r="E8011" s="95"/>
      <c r="G8011" s="95"/>
      <c r="I8011" s="95"/>
      <c r="L8011" s="95"/>
    </row>
    <row r="8012" spans="4:12">
      <c r="D8012" s="95"/>
      <c r="E8012" s="95"/>
      <c r="G8012" s="95"/>
      <c r="I8012" s="95"/>
      <c r="L8012" s="95"/>
    </row>
    <row r="8013" spans="4:12">
      <c r="D8013" s="95"/>
      <c r="E8013" s="95"/>
      <c r="G8013" s="95"/>
      <c r="I8013" s="95"/>
      <c r="L8013" s="95"/>
    </row>
    <row r="8014" spans="4:12">
      <c r="D8014" s="95"/>
      <c r="E8014" s="95"/>
      <c r="G8014" s="95"/>
      <c r="I8014" s="95"/>
      <c r="L8014" s="95"/>
    </row>
    <row r="8015" spans="4:12">
      <c r="D8015" s="95"/>
      <c r="E8015" s="95"/>
      <c r="G8015" s="95"/>
      <c r="I8015" s="95"/>
      <c r="L8015" s="95"/>
    </row>
    <row r="8016" spans="4:12">
      <c r="D8016" s="95"/>
      <c r="E8016" s="95"/>
      <c r="G8016" s="95"/>
      <c r="I8016" s="95"/>
      <c r="L8016" s="95"/>
    </row>
    <row r="8017" spans="4:12">
      <c r="D8017" s="95"/>
      <c r="E8017" s="95"/>
      <c r="G8017" s="95"/>
      <c r="I8017" s="95"/>
      <c r="L8017" s="95"/>
    </row>
    <row r="8018" spans="4:12">
      <c r="D8018" s="95"/>
      <c r="E8018" s="95"/>
      <c r="G8018" s="95"/>
      <c r="I8018" s="95"/>
      <c r="L8018" s="95"/>
    </row>
    <row r="8019" spans="4:12">
      <c r="D8019" s="95"/>
      <c r="E8019" s="95"/>
      <c r="G8019" s="95"/>
      <c r="I8019" s="95"/>
      <c r="L8019" s="95"/>
    </row>
    <row r="8020" spans="4:12">
      <c r="D8020" s="95"/>
      <c r="E8020" s="95"/>
      <c r="G8020" s="95"/>
      <c r="I8020" s="95"/>
      <c r="L8020" s="95"/>
    </row>
    <row r="8021" spans="4:12">
      <c r="D8021" s="95"/>
      <c r="E8021" s="95"/>
      <c r="G8021" s="95"/>
      <c r="I8021" s="95"/>
      <c r="L8021" s="95"/>
    </row>
    <row r="8022" spans="4:12">
      <c r="D8022" s="95"/>
      <c r="E8022" s="95"/>
      <c r="G8022" s="95"/>
      <c r="I8022" s="95"/>
      <c r="L8022" s="95"/>
    </row>
    <row r="8023" spans="4:12">
      <c r="D8023" s="95"/>
      <c r="E8023" s="95"/>
      <c r="G8023" s="95"/>
      <c r="I8023" s="95"/>
      <c r="L8023" s="95"/>
    </row>
    <row r="8024" spans="4:12">
      <c r="D8024" s="95"/>
      <c r="E8024" s="95"/>
      <c r="G8024" s="95"/>
      <c r="I8024" s="95"/>
      <c r="L8024" s="95"/>
    </row>
    <row r="8025" spans="4:12">
      <c r="D8025" s="95"/>
      <c r="E8025" s="95"/>
      <c r="G8025" s="95"/>
      <c r="I8025" s="95"/>
      <c r="L8025" s="95"/>
    </row>
    <row r="8026" spans="4:12">
      <c r="D8026" s="95"/>
      <c r="E8026" s="95"/>
      <c r="G8026" s="95"/>
      <c r="I8026" s="95"/>
      <c r="L8026" s="95"/>
    </row>
    <row r="8027" spans="4:12">
      <c r="D8027" s="95"/>
      <c r="E8027" s="95"/>
      <c r="G8027" s="95"/>
      <c r="I8027" s="95"/>
      <c r="L8027" s="95"/>
    </row>
    <row r="8028" spans="4:12">
      <c r="D8028" s="95"/>
      <c r="E8028" s="95"/>
      <c r="G8028" s="95"/>
      <c r="I8028" s="95"/>
      <c r="L8028" s="95"/>
    </row>
    <row r="8029" spans="4:12">
      <c r="D8029" s="95"/>
      <c r="E8029" s="95"/>
      <c r="G8029" s="95"/>
      <c r="I8029" s="95"/>
      <c r="L8029" s="95"/>
    </row>
    <row r="8030" spans="4:12">
      <c r="D8030" s="95"/>
      <c r="E8030" s="95"/>
      <c r="G8030" s="95"/>
      <c r="I8030" s="95"/>
      <c r="L8030" s="95"/>
    </row>
    <row r="8031" spans="4:12">
      <c r="D8031" s="95"/>
      <c r="E8031" s="95"/>
      <c r="G8031" s="95"/>
      <c r="I8031" s="95"/>
      <c r="L8031" s="95"/>
    </row>
    <row r="8032" spans="4:12">
      <c r="D8032" s="95"/>
      <c r="E8032" s="95"/>
      <c r="G8032" s="95"/>
      <c r="I8032" s="95"/>
      <c r="L8032" s="95"/>
    </row>
    <row r="8033" spans="4:12">
      <c r="D8033" s="95"/>
      <c r="E8033" s="95"/>
      <c r="G8033" s="95"/>
      <c r="I8033" s="95"/>
      <c r="L8033" s="95"/>
    </row>
    <row r="8034" spans="4:12">
      <c r="D8034" s="95"/>
      <c r="E8034" s="95"/>
      <c r="G8034" s="95"/>
      <c r="I8034" s="95"/>
      <c r="L8034" s="95"/>
    </row>
    <row r="8035" spans="4:12">
      <c r="D8035" s="95"/>
      <c r="E8035" s="95"/>
      <c r="G8035" s="95"/>
      <c r="I8035" s="95"/>
      <c r="L8035" s="95"/>
    </row>
    <row r="8036" spans="4:12">
      <c r="D8036" s="95"/>
      <c r="E8036" s="95"/>
      <c r="G8036" s="95"/>
      <c r="I8036" s="95"/>
      <c r="L8036" s="95"/>
    </row>
    <row r="8037" spans="4:12">
      <c r="D8037" s="95"/>
      <c r="E8037" s="95"/>
      <c r="G8037" s="95"/>
      <c r="I8037" s="95"/>
      <c r="L8037" s="95"/>
    </row>
    <row r="8038" spans="4:12">
      <c r="D8038" s="95"/>
      <c r="E8038" s="95"/>
      <c r="G8038" s="95"/>
      <c r="I8038" s="95"/>
      <c r="L8038" s="95"/>
    </row>
    <row r="8039" spans="4:12">
      <c r="D8039" s="95"/>
      <c r="E8039" s="95"/>
      <c r="G8039" s="95"/>
      <c r="I8039" s="95"/>
      <c r="L8039" s="95"/>
    </row>
    <row r="8040" spans="4:12">
      <c r="D8040" s="95"/>
      <c r="E8040" s="95"/>
      <c r="G8040" s="95"/>
      <c r="I8040" s="95"/>
      <c r="L8040" s="95"/>
    </row>
    <row r="8041" spans="4:12">
      <c r="D8041" s="95"/>
      <c r="E8041" s="95"/>
      <c r="G8041" s="95"/>
      <c r="I8041" s="95"/>
      <c r="L8041" s="95"/>
    </row>
    <row r="8042" spans="4:12">
      <c r="D8042" s="95"/>
      <c r="E8042" s="95"/>
      <c r="G8042" s="95"/>
      <c r="I8042" s="95"/>
      <c r="L8042" s="95"/>
    </row>
    <row r="8043" spans="4:12">
      <c r="D8043" s="95"/>
      <c r="E8043" s="95"/>
      <c r="G8043" s="95"/>
      <c r="I8043" s="95"/>
      <c r="L8043" s="95"/>
    </row>
    <row r="8044" spans="4:12">
      <c r="D8044" s="95"/>
      <c r="E8044" s="95"/>
      <c r="G8044" s="95"/>
      <c r="I8044" s="95"/>
      <c r="L8044" s="95"/>
    </row>
    <row r="8045" spans="4:12">
      <c r="D8045" s="95"/>
      <c r="E8045" s="95"/>
      <c r="G8045" s="95"/>
      <c r="I8045" s="95"/>
      <c r="L8045" s="95"/>
    </row>
    <row r="8046" spans="4:12">
      <c r="D8046" s="95"/>
      <c r="E8046" s="95"/>
      <c r="G8046" s="95"/>
      <c r="I8046" s="95"/>
      <c r="L8046" s="95"/>
    </row>
    <row r="8047" spans="4:12">
      <c r="D8047" s="95"/>
      <c r="E8047" s="95"/>
      <c r="G8047" s="95"/>
      <c r="I8047" s="95"/>
      <c r="L8047" s="95"/>
    </row>
    <row r="8048" spans="4:12">
      <c r="D8048" s="95"/>
      <c r="E8048" s="95"/>
      <c r="G8048" s="95"/>
      <c r="I8048" s="95"/>
      <c r="L8048" s="95"/>
    </row>
    <row r="8049" spans="4:12">
      <c r="D8049" s="95"/>
      <c r="E8049" s="95"/>
      <c r="G8049" s="95"/>
      <c r="I8049" s="95"/>
      <c r="L8049" s="95"/>
    </row>
    <row r="8050" spans="4:12">
      <c r="D8050" s="95"/>
      <c r="E8050" s="95"/>
      <c r="G8050" s="95"/>
      <c r="I8050" s="95"/>
      <c r="L8050" s="95"/>
    </row>
    <row r="8051" spans="4:12">
      <c r="D8051" s="95"/>
      <c r="E8051" s="95"/>
      <c r="G8051" s="95"/>
      <c r="I8051" s="95"/>
      <c r="L8051" s="95"/>
    </row>
    <row r="8052" spans="4:12">
      <c r="D8052" s="95"/>
      <c r="E8052" s="95"/>
      <c r="G8052" s="95"/>
      <c r="I8052" s="95"/>
      <c r="L8052" s="95"/>
    </row>
    <row r="8053" spans="4:12">
      <c r="D8053" s="95"/>
      <c r="E8053" s="95"/>
      <c r="G8053" s="95"/>
      <c r="I8053" s="95"/>
      <c r="L8053" s="95"/>
    </row>
    <row r="8054" spans="4:12">
      <c r="D8054" s="95"/>
      <c r="E8054" s="95"/>
      <c r="G8054" s="95"/>
      <c r="I8054" s="95"/>
      <c r="L8054" s="95"/>
    </row>
    <row r="8055" spans="4:12">
      <c r="D8055" s="95"/>
      <c r="E8055" s="95"/>
      <c r="G8055" s="95"/>
      <c r="I8055" s="95"/>
      <c r="L8055" s="95"/>
    </row>
    <row r="8056" spans="4:12">
      <c r="D8056" s="95"/>
      <c r="E8056" s="95"/>
      <c r="G8056" s="95"/>
      <c r="I8056" s="95"/>
      <c r="L8056" s="95"/>
    </row>
    <row r="8057" spans="4:12">
      <c r="D8057" s="95"/>
      <c r="E8057" s="95"/>
      <c r="G8057" s="95"/>
      <c r="I8057" s="95"/>
      <c r="L8057" s="95"/>
    </row>
    <row r="8058" spans="4:12">
      <c r="D8058" s="95"/>
      <c r="E8058" s="95"/>
      <c r="G8058" s="95"/>
      <c r="I8058" s="95"/>
      <c r="L8058" s="95"/>
    </row>
    <row r="8059" spans="4:12">
      <c r="D8059" s="95"/>
      <c r="E8059" s="95"/>
      <c r="G8059" s="95"/>
      <c r="I8059" s="95"/>
      <c r="L8059" s="95"/>
    </row>
    <row r="8060" spans="4:12">
      <c r="D8060" s="95"/>
      <c r="E8060" s="95"/>
      <c r="G8060" s="95"/>
      <c r="I8060" s="95"/>
      <c r="L8060" s="95"/>
    </row>
    <row r="8061" spans="4:12">
      <c r="D8061" s="95"/>
      <c r="E8061" s="95"/>
      <c r="G8061" s="95"/>
      <c r="I8061" s="95"/>
      <c r="L8061" s="95"/>
    </row>
    <row r="8062" spans="4:12">
      <c r="D8062" s="95"/>
      <c r="E8062" s="95"/>
      <c r="G8062" s="95"/>
      <c r="I8062" s="95"/>
      <c r="L8062" s="95"/>
    </row>
    <row r="8063" spans="4:12">
      <c r="D8063" s="95"/>
      <c r="E8063" s="95"/>
      <c r="G8063" s="95"/>
      <c r="I8063" s="95"/>
      <c r="L8063" s="95"/>
    </row>
    <row r="8064" spans="4:12">
      <c r="D8064" s="95"/>
      <c r="E8064" s="95"/>
      <c r="G8064" s="95"/>
      <c r="I8064" s="95"/>
      <c r="L8064" s="95"/>
    </row>
    <row r="8065" spans="4:12">
      <c r="D8065" s="95"/>
      <c r="E8065" s="95"/>
      <c r="G8065" s="95"/>
      <c r="I8065" s="95"/>
      <c r="L8065" s="95"/>
    </row>
    <row r="8066" spans="4:12">
      <c r="D8066" s="95"/>
      <c r="E8066" s="95"/>
      <c r="G8066" s="95"/>
      <c r="I8066" s="95"/>
      <c r="L8066" s="95"/>
    </row>
    <row r="8067" spans="4:12">
      <c r="D8067" s="95"/>
      <c r="E8067" s="95"/>
      <c r="G8067" s="95"/>
      <c r="I8067" s="95"/>
      <c r="L8067" s="95"/>
    </row>
    <row r="8068" spans="4:12">
      <c r="D8068" s="95"/>
      <c r="E8068" s="95"/>
      <c r="G8068" s="95"/>
      <c r="I8068" s="95"/>
      <c r="L8068" s="95"/>
    </row>
    <row r="8069" spans="4:12">
      <c r="D8069" s="95"/>
      <c r="E8069" s="95"/>
      <c r="G8069" s="95"/>
      <c r="I8069" s="95"/>
      <c r="L8069" s="95"/>
    </row>
    <row r="8070" spans="4:12">
      <c r="D8070" s="95"/>
      <c r="E8070" s="95"/>
      <c r="G8070" s="95"/>
      <c r="I8070" s="95"/>
      <c r="L8070" s="95"/>
    </row>
    <row r="8071" spans="4:12">
      <c r="D8071" s="95"/>
      <c r="E8071" s="95"/>
      <c r="G8071" s="95"/>
      <c r="I8071" s="95"/>
      <c r="L8071" s="95"/>
    </row>
    <row r="8072" spans="4:12">
      <c r="D8072" s="95"/>
      <c r="E8072" s="95"/>
      <c r="G8072" s="95"/>
      <c r="I8072" s="95"/>
      <c r="L8072" s="95"/>
    </row>
    <row r="8073" spans="4:12">
      <c r="D8073" s="95"/>
      <c r="E8073" s="95"/>
      <c r="G8073" s="95"/>
      <c r="I8073" s="95"/>
      <c r="L8073" s="95"/>
    </row>
    <row r="8074" spans="4:12">
      <c r="D8074" s="95"/>
      <c r="E8074" s="95"/>
      <c r="G8074" s="95"/>
      <c r="I8074" s="95"/>
      <c r="L8074" s="95"/>
    </row>
    <row r="8075" spans="4:12">
      <c r="D8075" s="95"/>
      <c r="E8075" s="95"/>
      <c r="G8075" s="95"/>
      <c r="I8075" s="95"/>
      <c r="L8075" s="95"/>
    </row>
    <row r="8076" spans="4:12">
      <c r="D8076" s="95"/>
      <c r="E8076" s="95"/>
      <c r="G8076" s="95"/>
      <c r="I8076" s="95"/>
      <c r="L8076" s="95"/>
    </row>
    <row r="8077" spans="4:12">
      <c r="D8077" s="95"/>
      <c r="E8077" s="95"/>
      <c r="G8077" s="95"/>
      <c r="I8077" s="95"/>
      <c r="L8077" s="95"/>
    </row>
    <row r="8078" spans="4:12">
      <c r="D8078" s="95"/>
      <c r="E8078" s="95"/>
      <c r="G8078" s="95"/>
      <c r="I8078" s="95"/>
      <c r="L8078" s="95"/>
    </row>
    <row r="8079" spans="4:12">
      <c r="D8079" s="95"/>
      <c r="E8079" s="95"/>
      <c r="G8079" s="95"/>
      <c r="I8079" s="95"/>
      <c r="L8079" s="95"/>
    </row>
    <row r="8080" spans="4:12">
      <c r="D8080" s="95"/>
      <c r="E8080" s="95"/>
      <c r="G8080" s="95"/>
      <c r="I8080" s="95"/>
      <c r="L8080" s="95"/>
    </row>
    <row r="8081" spans="4:12">
      <c r="D8081" s="95"/>
      <c r="E8081" s="95"/>
      <c r="G8081" s="95"/>
      <c r="I8081" s="95"/>
      <c r="L8081" s="95"/>
    </row>
    <row r="8082" spans="4:12">
      <c r="D8082" s="95"/>
      <c r="E8082" s="95"/>
      <c r="G8082" s="95"/>
      <c r="I8082" s="95"/>
      <c r="L8082" s="95"/>
    </row>
    <row r="8083" spans="4:12">
      <c r="D8083" s="95"/>
      <c r="E8083" s="95"/>
      <c r="G8083" s="95"/>
      <c r="I8083" s="95"/>
      <c r="L8083" s="95"/>
    </row>
    <row r="8084" spans="4:12">
      <c r="D8084" s="95"/>
      <c r="E8084" s="95"/>
      <c r="G8084" s="95"/>
      <c r="I8084" s="95"/>
      <c r="L8084" s="95"/>
    </row>
    <row r="8085" spans="4:12">
      <c r="D8085" s="95"/>
      <c r="E8085" s="95"/>
      <c r="G8085" s="95"/>
      <c r="I8085" s="95"/>
      <c r="L8085" s="95"/>
    </row>
    <row r="8086" spans="4:12">
      <c r="D8086" s="95"/>
      <c r="E8086" s="95"/>
      <c r="G8086" s="95"/>
      <c r="I8086" s="95"/>
      <c r="L8086" s="95"/>
    </row>
    <row r="8087" spans="4:12">
      <c r="D8087" s="95"/>
      <c r="E8087" s="95"/>
      <c r="G8087" s="95"/>
      <c r="I8087" s="95"/>
      <c r="L8087" s="95"/>
    </row>
    <row r="8088" spans="4:12">
      <c r="D8088" s="95"/>
      <c r="E8088" s="95"/>
      <c r="G8088" s="95"/>
      <c r="I8088" s="95"/>
      <c r="L8088" s="95"/>
    </row>
    <row r="8089" spans="4:12">
      <c r="D8089" s="95"/>
      <c r="E8089" s="95"/>
      <c r="G8089" s="95"/>
      <c r="I8089" s="95"/>
      <c r="L8089" s="95"/>
    </row>
    <row r="8090" spans="4:12">
      <c r="D8090" s="95"/>
      <c r="E8090" s="95"/>
      <c r="G8090" s="95"/>
      <c r="I8090" s="95"/>
      <c r="L8090" s="95"/>
    </row>
    <row r="8091" spans="4:12">
      <c r="D8091" s="95"/>
      <c r="E8091" s="95"/>
      <c r="G8091" s="95"/>
      <c r="I8091" s="95"/>
      <c r="L8091" s="95"/>
    </row>
    <row r="8092" spans="4:12">
      <c r="D8092" s="95"/>
      <c r="E8092" s="95"/>
      <c r="G8092" s="95"/>
      <c r="I8092" s="95"/>
      <c r="L8092" s="95"/>
    </row>
    <row r="8093" spans="4:12">
      <c r="D8093" s="95"/>
      <c r="E8093" s="95"/>
      <c r="G8093" s="95"/>
      <c r="I8093" s="95"/>
      <c r="L8093" s="95"/>
    </row>
    <row r="8094" spans="4:12">
      <c r="D8094" s="95"/>
      <c r="E8094" s="95"/>
      <c r="G8094" s="95"/>
      <c r="I8094" s="95"/>
      <c r="L8094" s="95"/>
    </row>
    <row r="8095" spans="4:12">
      <c r="D8095" s="95"/>
      <c r="E8095" s="95"/>
      <c r="G8095" s="95"/>
      <c r="I8095" s="95"/>
      <c r="L8095" s="95"/>
    </row>
    <row r="8096" spans="4:12">
      <c r="D8096" s="95"/>
      <c r="E8096" s="95"/>
      <c r="G8096" s="95"/>
      <c r="I8096" s="95"/>
      <c r="L8096" s="95"/>
    </row>
    <row r="8097" spans="4:12">
      <c r="D8097" s="95"/>
      <c r="E8097" s="95"/>
      <c r="G8097" s="95"/>
      <c r="I8097" s="95"/>
      <c r="L8097" s="95"/>
    </row>
    <row r="8098" spans="4:12">
      <c r="D8098" s="95"/>
      <c r="E8098" s="95"/>
      <c r="G8098" s="95"/>
      <c r="I8098" s="95"/>
      <c r="L8098" s="95"/>
    </row>
    <row r="8099" spans="4:12">
      <c r="D8099" s="95"/>
      <c r="E8099" s="95"/>
      <c r="G8099" s="95"/>
      <c r="I8099" s="95"/>
      <c r="L8099" s="95"/>
    </row>
    <row r="8100" spans="4:12">
      <c r="D8100" s="95"/>
      <c r="E8100" s="95"/>
      <c r="G8100" s="95"/>
      <c r="I8100" s="95"/>
      <c r="L8100" s="95"/>
    </row>
    <row r="8101" spans="4:12">
      <c r="D8101" s="95"/>
      <c r="E8101" s="95"/>
      <c r="G8101" s="95"/>
      <c r="I8101" s="95"/>
      <c r="L8101" s="95"/>
    </row>
    <row r="8102" spans="4:12">
      <c r="D8102" s="95"/>
      <c r="E8102" s="95"/>
      <c r="G8102" s="95"/>
      <c r="I8102" s="95"/>
      <c r="L8102" s="95"/>
    </row>
    <row r="8103" spans="4:12">
      <c r="D8103" s="95"/>
      <c r="E8103" s="95"/>
      <c r="G8103" s="95"/>
      <c r="I8103" s="95"/>
      <c r="L8103" s="95"/>
    </row>
    <row r="8104" spans="4:12">
      <c r="D8104" s="95"/>
      <c r="E8104" s="95"/>
      <c r="G8104" s="95"/>
      <c r="I8104" s="95"/>
      <c r="L8104" s="95"/>
    </row>
    <row r="8105" spans="4:12">
      <c r="D8105" s="95"/>
      <c r="E8105" s="95"/>
      <c r="G8105" s="95"/>
      <c r="I8105" s="95"/>
      <c r="L8105" s="95"/>
    </row>
    <row r="8106" spans="4:12">
      <c r="D8106" s="95"/>
      <c r="E8106" s="95"/>
      <c r="G8106" s="95"/>
      <c r="I8106" s="95"/>
      <c r="L8106" s="95"/>
    </row>
    <row r="8107" spans="4:12">
      <c r="D8107" s="95"/>
      <c r="E8107" s="95"/>
      <c r="G8107" s="95"/>
      <c r="I8107" s="95"/>
      <c r="L8107" s="95"/>
    </row>
    <row r="8108" spans="4:12">
      <c r="D8108" s="95"/>
      <c r="E8108" s="95"/>
      <c r="G8108" s="95"/>
      <c r="I8108" s="95"/>
      <c r="L8108" s="95"/>
    </row>
    <row r="8109" spans="4:12">
      <c r="D8109" s="95"/>
      <c r="E8109" s="95"/>
      <c r="G8109" s="95"/>
      <c r="I8109" s="95"/>
      <c r="L8109" s="95"/>
    </row>
    <row r="8110" spans="4:12">
      <c r="D8110" s="95"/>
      <c r="E8110" s="95"/>
      <c r="G8110" s="95"/>
      <c r="I8110" s="95"/>
      <c r="L8110" s="95"/>
    </row>
    <row r="8111" spans="4:12">
      <c r="D8111" s="95"/>
      <c r="E8111" s="95"/>
      <c r="G8111" s="95"/>
      <c r="I8111" s="95"/>
      <c r="L8111" s="95"/>
    </row>
    <row r="8112" spans="4:12">
      <c r="D8112" s="95"/>
      <c r="E8112" s="95"/>
      <c r="G8112" s="95"/>
      <c r="I8112" s="95"/>
      <c r="L8112" s="95"/>
    </row>
    <row r="8113" spans="4:12">
      <c r="D8113" s="95"/>
      <c r="E8113" s="95"/>
      <c r="G8113" s="95"/>
      <c r="I8113" s="95"/>
      <c r="L8113" s="95"/>
    </row>
    <row r="8114" spans="4:12">
      <c r="D8114" s="95"/>
      <c r="E8114" s="95"/>
      <c r="G8114" s="95"/>
      <c r="I8114" s="95"/>
      <c r="L8114" s="95"/>
    </row>
    <row r="8115" spans="4:12">
      <c r="D8115" s="95"/>
      <c r="E8115" s="95"/>
      <c r="G8115" s="95"/>
      <c r="I8115" s="95"/>
      <c r="L8115" s="95"/>
    </row>
    <row r="8116" spans="4:12">
      <c r="D8116" s="95"/>
      <c r="E8116" s="95"/>
      <c r="G8116" s="95"/>
      <c r="I8116" s="95"/>
      <c r="L8116" s="95"/>
    </row>
    <row r="8117" spans="4:12">
      <c r="D8117" s="95"/>
      <c r="E8117" s="95"/>
      <c r="G8117" s="95"/>
      <c r="I8117" s="95"/>
      <c r="L8117" s="95"/>
    </row>
    <row r="8118" spans="4:12">
      <c r="D8118" s="95"/>
      <c r="E8118" s="95"/>
      <c r="G8118" s="95"/>
      <c r="I8118" s="95"/>
      <c r="L8118" s="95"/>
    </row>
    <row r="8119" spans="4:12">
      <c r="D8119" s="95"/>
      <c r="E8119" s="95"/>
      <c r="G8119" s="95"/>
      <c r="I8119" s="95"/>
      <c r="L8119" s="95"/>
    </row>
    <row r="8120" spans="4:12">
      <c r="D8120" s="95"/>
      <c r="E8120" s="95"/>
      <c r="G8120" s="95"/>
      <c r="I8120" s="95"/>
      <c r="L8120" s="95"/>
    </row>
    <row r="8121" spans="4:12">
      <c r="D8121" s="95"/>
      <c r="E8121" s="95"/>
      <c r="G8121" s="95"/>
      <c r="I8121" s="95"/>
      <c r="L8121" s="95"/>
    </row>
    <row r="8122" spans="4:12">
      <c r="D8122" s="95"/>
      <c r="E8122" s="95"/>
      <c r="G8122" s="95"/>
      <c r="I8122" s="95"/>
      <c r="L8122" s="95"/>
    </row>
    <row r="8123" spans="4:12">
      <c r="D8123" s="95"/>
      <c r="E8123" s="95"/>
      <c r="G8123" s="95"/>
      <c r="I8123" s="95"/>
      <c r="L8123" s="95"/>
    </row>
    <row r="8124" spans="4:12">
      <c r="D8124" s="95"/>
      <c r="E8124" s="95"/>
      <c r="G8124" s="95"/>
      <c r="I8124" s="95"/>
      <c r="L8124" s="95"/>
    </row>
    <row r="8125" spans="4:12">
      <c r="D8125" s="95"/>
      <c r="E8125" s="95"/>
      <c r="G8125" s="95"/>
      <c r="I8125" s="95"/>
      <c r="L8125" s="95"/>
    </row>
    <row r="8126" spans="4:12">
      <c r="D8126" s="95"/>
      <c r="E8126" s="95"/>
      <c r="G8126" s="95"/>
      <c r="I8126" s="95"/>
      <c r="L8126" s="95"/>
    </row>
    <row r="8127" spans="4:12">
      <c r="D8127" s="95"/>
      <c r="E8127" s="95"/>
      <c r="G8127" s="95"/>
      <c r="I8127" s="95"/>
      <c r="L8127" s="95"/>
    </row>
    <row r="8128" spans="4:12">
      <c r="D8128" s="95"/>
      <c r="E8128" s="95"/>
      <c r="G8128" s="95"/>
      <c r="I8128" s="95"/>
      <c r="L8128" s="95"/>
    </row>
    <row r="8129" spans="4:12">
      <c r="D8129" s="95"/>
      <c r="E8129" s="95"/>
      <c r="G8129" s="95"/>
      <c r="I8129" s="95"/>
      <c r="L8129" s="95"/>
    </row>
    <row r="8130" spans="4:12">
      <c r="D8130" s="95"/>
      <c r="E8130" s="95"/>
      <c r="G8130" s="95"/>
      <c r="I8130" s="95"/>
      <c r="L8130" s="95"/>
    </row>
    <row r="8131" spans="4:12">
      <c r="D8131" s="95"/>
      <c r="E8131" s="95"/>
      <c r="G8131" s="95"/>
      <c r="I8131" s="95"/>
      <c r="L8131" s="95"/>
    </row>
    <row r="8132" spans="4:12">
      <c r="D8132" s="95"/>
      <c r="E8132" s="95"/>
      <c r="G8132" s="95"/>
      <c r="I8132" s="95"/>
      <c r="L8132" s="95"/>
    </row>
    <row r="8133" spans="4:12">
      <c r="D8133" s="95"/>
      <c r="E8133" s="95"/>
      <c r="G8133" s="95"/>
      <c r="I8133" s="95"/>
      <c r="L8133" s="95"/>
    </row>
    <row r="8134" spans="4:12">
      <c r="D8134" s="95"/>
      <c r="E8134" s="95"/>
      <c r="G8134" s="95"/>
      <c r="I8134" s="95"/>
      <c r="L8134" s="95"/>
    </row>
    <row r="8135" spans="4:12">
      <c r="D8135" s="95"/>
      <c r="E8135" s="95"/>
      <c r="G8135" s="95"/>
      <c r="I8135" s="95"/>
      <c r="L8135" s="95"/>
    </row>
    <row r="8136" spans="4:12">
      <c r="D8136" s="95"/>
      <c r="E8136" s="95"/>
      <c r="G8136" s="95"/>
      <c r="I8136" s="95"/>
      <c r="L8136" s="95"/>
    </row>
    <row r="8137" spans="4:12">
      <c r="D8137" s="95"/>
      <c r="E8137" s="95"/>
      <c r="G8137" s="95"/>
      <c r="I8137" s="95"/>
      <c r="L8137" s="95"/>
    </row>
    <row r="8138" spans="4:12">
      <c r="D8138" s="95"/>
      <c r="E8138" s="95"/>
      <c r="G8138" s="95"/>
      <c r="I8138" s="95"/>
      <c r="L8138" s="95"/>
    </row>
    <row r="8139" spans="4:12">
      <c r="D8139" s="95"/>
      <c r="E8139" s="95"/>
      <c r="G8139" s="95"/>
      <c r="I8139" s="95"/>
      <c r="L8139" s="95"/>
    </row>
    <row r="8140" spans="4:12">
      <c r="D8140" s="95"/>
      <c r="E8140" s="95"/>
      <c r="G8140" s="95"/>
      <c r="I8140" s="95"/>
      <c r="L8140" s="95"/>
    </row>
    <row r="8141" spans="4:12">
      <c r="D8141" s="95"/>
      <c r="E8141" s="95"/>
      <c r="G8141" s="95"/>
      <c r="I8141" s="95"/>
      <c r="L8141" s="95"/>
    </row>
    <row r="8142" spans="4:12">
      <c r="D8142" s="95"/>
      <c r="E8142" s="95"/>
      <c r="G8142" s="95"/>
      <c r="I8142" s="95"/>
      <c r="L8142" s="95"/>
    </row>
    <row r="8143" spans="4:12">
      <c r="D8143" s="95"/>
      <c r="E8143" s="95"/>
      <c r="G8143" s="95"/>
      <c r="I8143" s="95"/>
      <c r="L8143" s="95"/>
    </row>
    <row r="8144" spans="4:12">
      <c r="D8144" s="95"/>
      <c r="E8144" s="95"/>
      <c r="G8144" s="95"/>
      <c r="I8144" s="95"/>
      <c r="L8144" s="95"/>
    </row>
    <row r="8145" spans="4:12">
      <c r="D8145" s="95"/>
      <c r="E8145" s="95"/>
      <c r="G8145" s="95"/>
      <c r="I8145" s="95"/>
      <c r="L8145" s="95"/>
    </row>
    <row r="8146" spans="4:12">
      <c r="D8146" s="95"/>
      <c r="E8146" s="95"/>
      <c r="G8146" s="95"/>
      <c r="I8146" s="95"/>
      <c r="L8146" s="95"/>
    </row>
    <row r="8147" spans="4:12">
      <c r="D8147" s="95"/>
      <c r="E8147" s="95"/>
      <c r="G8147" s="95"/>
      <c r="I8147" s="95"/>
      <c r="L8147" s="95"/>
    </row>
    <row r="8148" spans="4:12">
      <c r="D8148" s="95"/>
      <c r="E8148" s="95"/>
      <c r="G8148" s="95"/>
      <c r="I8148" s="95"/>
      <c r="L8148" s="95"/>
    </row>
    <row r="8149" spans="4:12">
      <c r="D8149" s="95"/>
      <c r="E8149" s="95"/>
      <c r="G8149" s="95"/>
      <c r="I8149" s="95"/>
      <c r="L8149" s="95"/>
    </row>
    <row r="8150" spans="4:12">
      <c r="D8150" s="95"/>
      <c r="E8150" s="95"/>
      <c r="G8150" s="95"/>
      <c r="I8150" s="95"/>
      <c r="L8150" s="95"/>
    </row>
    <row r="8151" spans="4:12">
      <c r="D8151" s="95"/>
      <c r="E8151" s="95"/>
      <c r="G8151" s="95"/>
      <c r="I8151" s="95"/>
      <c r="L8151" s="95"/>
    </row>
    <row r="8152" spans="4:12">
      <c r="D8152" s="95"/>
      <c r="E8152" s="95"/>
      <c r="G8152" s="95"/>
      <c r="I8152" s="95"/>
      <c r="L8152" s="95"/>
    </row>
    <row r="8153" spans="4:12">
      <c r="D8153" s="95"/>
      <c r="E8153" s="95"/>
      <c r="G8153" s="95"/>
      <c r="I8153" s="95"/>
      <c r="L8153" s="95"/>
    </row>
    <row r="8154" spans="4:12">
      <c r="D8154" s="95"/>
      <c r="E8154" s="95"/>
      <c r="G8154" s="95"/>
      <c r="I8154" s="95"/>
      <c r="L8154" s="95"/>
    </row>
    <row r="8155" spans="4:12">
      <c r="D8155" s="95"/>
      <c r="E8155" s="95"/>
      <c r="G8155" s="95"/>
      <c r="I8155" s="95"/>
      <c r="L8155" s="95"/>
    </row>
    <row r="8156" spans="4:12">
      <c r="D8156" s="95"/>
      <c r="E8156" s="95"/>
      <c r="G8156" s="95"/>
      <c r="I8156" s="95"/>
      <c r="L8156" s="95"/>
    </row>
    <row r="8157" spans="4:12">
      <c r="D8157" s="95"/>
      <c r="E8157" s="95"/>
      <c r="G8157" s="95"/>
      <c r="I8157" s="95"/>
      <c r="L8157" s="95"/>
    </row>
    <row r="8158" spans="4:12">
      <c r="D8158" s="95"/>
      <c r="E8158" s="95"/>
      <c r="G8158" s="95"/>
      <c r="I8158" s="95"/>
      <c r="L8158" s="95"/>
    </row>
    <row r="8159" spans="4:12">
      <c r="D8159" s="95"/>
      <c r="E8159" s="95"/>
      <c r="G8159" s="95"/>
      <c r="I8159" s="95"/>
      <c r="L8159" s="95"/>
    </row>
    <row r="8160" spans="4:12">
      <c r="D8160" s="95"/>
      <c r="E8160" s="95"/>
      <c r="G8160" s="95"/>
      <c r="I8160" s="95"/>
      <c r="L8160" s="95"/>
    </row>
    <row r="8161" spans="4:12">
      <c r="D8161" s="95"/>
      <c r="E8161" s="95"/>
      <c r="G8161" s="95"/>
      <c r="I8161" s="95"/>
      <c r="L8161" s="95"/>
    </row>
    <row r="8162" spans="4:12">
      <c r="D8162" s="95"/>
      <c r="E8162" s="95"/>
      <c r="G8162" s="95"/>
      <c r="I8162" s="95"/>
      <c r="L8162" s="95"/>
    </row>
    <row r="8163" spans="4:12">
      <c r="D8163" s="95"/>
      <c r="E8163" s="95"/>
      <c r="G8163" s="95"/>
      <c r="I8163" s="95"/>
      <c r="L8163" s="95"/>
    </row>
    <row r="8164" spans="4:12">
      <c r="D8164" s="95"/>
      <c r="E8164" s="95"/>
      <c r="G8164" s="95"/>
      <c r="I8164" s="95"/>
      <c r="L8164" s="95"/>
    </row>
    <row r="8165" spans="4:12">
      <c r="D8165" s="95"/>
      <c r="E8165" s="95"/>
      <c r="G8165" s="95"/>
      <c r="I8165" s="95"/>
      <c r="L8165" s="95"/>
    </row>
    <row r="8166" spans="4:12">
      <c r="D8166" s="95"/>
      <c r="E8166" s="95"/>
      <c r="G8166" s="95"/>
      <c r="I8166" s="95"/>
      <c r="L8166" s="95"/>
    </row>
    <row r="8167" spans="4:12">
      <c r="D8167" s="95"/>
      <c r="E8167" s="95"/>
      <c r="G8167" s="95"/>
      <c r="I8167" s="95"/>
      <c r="L8167" s="95"/>
    </row>
    <row r="8168" spans="4:12">
      <c r="D8168" s="95"/>
      <c r="E8168" s="95"/>
      <c r="G8168" s="95"/>
      <c r="I8168" s="95"/>
      <c r="L8168" s="95"/>
    </row>
    <row r="8169" spans="4:12">
      <c r="D8169" s="95"/>
      <c r="E8169" s="95"/>
      <c r="G8169" s="95"/>
      <c r="I8169" s="95"/>
      <c r="L8169" s="95"/>
    </row>
    <row r="8170" spans="4:12">
      <c r="D8170" s="95"/>
      <c r="E8170" s="95"/>
      <c r="G8170" s="95"/>
      <c r="I8170" s="95"/>
      <c r="L8170" s="95"/>
    </row>
    <row r="8171" spans="4:12">
      <c r="D8171" s="95"/>
      <c r="E8171" s="95"/>
      <c r="G8171" s="95"/>
      <c r="I8171" s="95"/>
      <c r="L8171" s="95"/>
    </row>
    <row r="8172" spans="4:12">
      <c r="D8172" s="95"/>
      <c r="E8172" s="95"/>
      <c r="G8172" s="95"/>
      <c r="I8172" s="95"/>
      <c r="L8172" s="95"/>
    </row>
    <row r="8173" spans="4:12">
      <c r="D8173" s="95"/>
      <c r="E8173" s="95"/>
      <c r="G8173" s="95"/>
      <c r="I8173" s="95"/>
      <c r="L8173" s="95"/>
    </row>
    <row r="8174" spans="4:12">
      <c r="D8174" s="95"/>
      <c r="E8174" s="95"/>
      <c r="G8174" s="95"/>
      <c r="I8174" s="95"/>
      <c r="L8174" s="95"/>
    </row>
    <row r="8175" spans="4:12">
      <c r="D8175" s="95"/>
      <c r="E8175" s="95"/>
      <c r="G8175" s="95"/>
      <c r="I8175" s="95"/>
      <c r="L8175" s="95"/>
    </row>
    <row r="8176" spans="4:12">
      <c r="D8176" s="95"/>
      <c r="E8176" s="95"/>
      <c r="G8176" s="95"/>
      <c r="I8176" s="95"/>
      <c r="L8176" s="95"/>
    </row>
    <row r="8177" spans="4:12">
      <c r="D8177" s="95"/>
      <c r="E8177" s="95"/>
      <c r="G8177" s="95"/>
      <c r="I8177" s="95"/>
      <c r="L8177" s="95"/>
    </row>
    <row r="8178" spans="4:12">
      <c r="D8178" s="95"/>
      <c r="E8178" s="95"/>
      <c r="G8178" s="95"/>
      <c r="I8178" s="95"/>
      <c r="L8178" s="95"/>
    </row>
    <row r="8179" spans="4:12">
      <c r="D8179" s="95"/>
      <c r="E8179" s="95"/>
      <c r="G8179" s="95"/>
      <c r="I8179" s="95"/>
      <c r="L8179" s="95"/>
    </row>
    <row r="8180" spans="4:12">
      <c r="D8180" s="95"/>
      <c r="E8180" s="95"/>
      <c r="G8180" s="95"/>
      <c r="I8180" s="95"/>
      <c r="L8180" s="95"/>
    </row>
    <row r="8181" spans="4:12">
      <c r="D8181" s="95"/>
      <c r="E8181" s="95"/>
      <c r="G8181" s="95"/>
      <c r="I8181" s="95"/>
      <c r="L8181" s="95"/>
    </row>
    <row r="8182" spans="4:12">
      <c r="D8182" s="95"/>
      <c r="E8182" s="95"/>
      <c r="G8182" s="95"/>
      <c r="I8182" s="95"/>
      <c r="L8182" s="95"/>
    </row>
    <row r="8183" spans="4:12">
      <c r="D8183" s="95"/>
      <c r="E8183" s="95"/>
      <c r="G8183" s="95"/>
      <c r="I8183" s="95"/>
      <c r="L8183" s="95"/>
    </row>
    <row r="8184" spans="4:12">
      <c r="D8184" s="95"/>
      <c r="E8184" s="95"/>
      <c r="G8184" s="95"/>
      <c r="I8184" s="95"/>
      <c r="L8184" s="95"/>
    </row>
    <row r="8185" spans="4:12">
      <c r="D8185" s="95"/>
      <c r="E8185" s="95"/>
      <c r="G8185" s="95"/>
      <c r="I8185" s="95"/>
      <c r="L8185" s="95"/>
    </row>
    <row r="8186" spans="4:12">
      <c r="D8186" s="95"/>
      <c r="E8186" s="95"/>
      <c r="G8186" s="95"/>
      <c r="I8186" s="95"/>
      <c r="L8186" s="95"/>
    </row>
    <row r="8187" spans="4:12">
      <c r="D8187" s="95"/>
      <c r="E8187" s="95"/>
      <c r="G8187" s="95"/>
      <c r="I8187" s="95"/>
      <c r="L8187" s="95"/>
    </row>
    <row r="8188" spans="4:12">
      <c r="D8188" s="95"/>
      <c r="E8188" s="95"/>
      <c r="G8188" s="95"/>
      <c r="I8188" s="95"/>
      <c r="L8188" s="95"/>
    </row>
    <row r="8189" spans="4:12">
      <c r="D8189" s="95"/>
      <c r="E8189" s="95"/>
      <c r="G8189" s="95"/>
      <c r="I8189" s="95"/>
      <c r="L8189" s="95"/>
    </row>
    <row r="8190" spans="4:12">
      <c r="D8190" s="95"/>
      <c r="E8190" s="95"/>
      <c r="G8190" s="95"/>
      <c r="I8190" s="95"/>
      <c r="L8190" s="95"/>
    </row>
    <row r="8191" spans="4:12">
      <c r="D8191" s="95"/>
      <c r="E8191" s="95"/>
      <c r="G8191" s="95"/>
      <c r="I8191" s="95"/>
      <c r="L8191" s="95"/>
    </row>
    <row r="8192" spans="4:12">
      <c r="D8192" s="95"/>
      <c r="E8192" s="95"/>
      <c r="G8192" s="95"/>
      <c r="I8192" s="95"/>
      <c r="L8192" s="95"/>
    </row>
    <row r="8193" spans="4:12">
      <c r="D8193" s="95"/>
      <c r="E8193" s="95"/>
      <c r="G8193" s="95"/>
      <c r="I8193" s="95"/>
      <c r="L8193" s="95"/>
    </row>
    <row r="8194" spans="4:12">
      <c r="D8194" s="95"/>
      <c r="E8194" s="95"/>
      <c r="G8194" s="95"/>
      <c r="I8194" s="95"/>
      <c r="L8194" s="95"/>
    </row>
    <row r="8195" spans="4:12">
      <c r="D8195" s="95"/>
      <c r="E8195" s="95"/>
      <c r="G8195" s="95"/>
      <c r="I8195" s="95"/>
      <c r="L8195" s="95"/>
    </row>
    <row r="8196" spans="4:12">
      <c r="D8196" s="95"/>
      <c r="E8196" s="95"/>
      <c r="G8196" s="95"/>
      <c r="I8196" s="95"/>
      <c r="L8196" s="95"/>
    </row>
    <row r="8197" spans="4:12">
      <c r="D8197" s="95"/>
      <c r="E8197" s="95"/>
      <c r="G8197" s="95"/>
      <c r="I8197" s="95"/>
      <c r="L8197" s="95"/>
    </row>
    <row r="8198" spans="4:12">
      <c r="D8198" s="95"/>
      <c r="E8198" s="95"/>
      <c r="G8198" s="95"/>
      <c r="I8198" s="95"/>
      <c r="L8198" s="95"/>
    </row>
    <row r="8199" spans="4:12">
      <c r="D8199" s="95"/>
      <c r="E8199" s="95"/>
      <c r="G8199" s="95"/>
      <c r="I8199" s="95"/>
      <c r="L8199" s="95"/>
    </row>
    <row r="8200" spans="4:12">
      <c r="D8200" s="95"/>
      <c r="E8200" s="95"/>
      <c r="G8200" s="95"/>
      <c r="I8200" s="95"/>
      <c r="L8200" s="95"/>
    </row>
    <row r="8201" spans="4:12">
      <c r="D8201" s="95"/>
      <c r="E8201" s="95"/>
      <c r="G8201" s="95"/>
      <c r="I8201" s="95"/>
      <c r="L8201" s="95"/>
    </row>
    <row r="8202" spans="4:12">
      <c r="D8202" s="95"/>
      <c r="E8202" s="95"/>
      <c r="G8202" s="95"/>
      <c r="I8202" s="95"/>
      <c r="L8202" s="95"/>
    </row>
    <row r="8203" spans="4:12">
      <c r="D8203" s="95"/>
      <c r="E8203" s="95"/>
      <c r="G8203" s="95"/>
      <c r="I8203" s="95"/>
      <c r="L8203" s="95"/>
    </row>
    <row r="8204" spans="4:12">
      <c r="D8204" s="95"/>
      <c r="E8204" s="95"/>
      <c r="G8204" s="95"/>
      <c r="I8204" s="95"/>
      <c r="L8204" s="95"/>
    </row>
    <row r="8205" spans="4:12">
      <c r="D8205" s="95"/>
      <c r="E8205" s="95"/>
      <c r="G8205" s="95"/>
      <c r="I8205" s="95"/>
      <c r="L8205" s="95"/>
    </row>
    <row r="8206" spans="4:12">
      <c r="D8206" s="95"/>
      <c r="E8206" s="95"/>
      <c r="G8206" s="95"/>
      <c r="I8206" s="95"/>
      <c r="L8206" s="95"/>
    </row>
    <row r="8207" spans="4:12">
      <c r="D8207" s="95"/>
      <c r="E8207" s="95"/>
      <c r="G8207" s="95"/>
      <c r="I8207" s="95"/>
      <c r="L8207" s="95"/>
    </row>
    <row r="8208" spans="4:12">
      <c r="D8208" s="95"/>
      <c r="E8208" s="95"/>
      <c r="G8208" s="95"/>
      <c r="I8208" s="95"/>
      <c r="L8208" s="95"/>
    </row>
    <row r="8209" spans="4:12">
      <c r="D8209" s="95"/>
      <c r="E8209" s="95"/>
      <c r="G8209" s="95"/>
      <c r="I8209" s="95"/>
      <c r="L8209" s="95"/>
    </row>
    <row r="8210" spans="4:12">
      <c r="D8210" s="95"/>
      <c r="E8210" s="95"/>
      <c r="G8210" s="95"/>
      <c r="I8210" s="95"/>
      <c r="L8210" s="95"/>
    </row>
    <row r="8211" spans="4:12">
      <c r="D8211" s="95"/>
      <c r="E8211" s="95"/>
      <c r="G8211" s="95"/>
      <c r="I8211" s="95"/>
      <c r="L8211" s="95"/>
    </row>
    <row r="8212" spans="4:12">
      <c r="D8212" s="95"/>
      <c r="E8212" s="95"/>
      <c r="G8212" s="95"/>
      <c r="I8212" s="95"/>
      <c r="L8212" s="95"/>
    </row>
    <row r="8213" spans="4:12">
      <c r="D8213" s="95"/>
      <c r="E8213" s="95"/>
      <c r="G8213" s="95"/>
      <c r="I8213" s="95"/>
      <c r="L8213" s="95"/>
    </row>
    <row r="8214" spans="4:12">
      <c r="D8214" s="95"/>
      <c r="E8214" s="95"/>
      <c r="G8214" s="95"/>
      <c r="I8214" s="95"/>
      <c r="L8214" s="95"/>
    </row>
    <row r="8215" spans="4:12">
      <c r="D8215" s="95"/>
      <c r="E8215" s="95"/>
      <c r="G8215" s="95"/>
      <c r="I8215" s="95"/>
      <c r="L8215" s="95"/>
    </row>
    <row r="8216" spans="4:12">
      <c r="D8216" s="95"/>
      <c r="E8216" s="95"/>
      <c r="G8216" s="95"/>
      <c r="I8216" s="95"/>
      <c r="L8216" s="95"/>
    </row>
    <row r="8217" spans="4:12">
      <c r="D8217" s="95"/>
      <c r="E8217" s="95"/>
      <c r="G8217" s="95"/>
      <c r="I8217" s="95"/>
      <c r="L8217" s="95"/>
    </row>
    <row r="8218" spans="4:12">
      <c r="D8218" s="95"/>
      <c r="E8218" s="95"/>
      <c r="G8218" s="95"/>
      <c r="I8218" s="95"/>
      <c r="L8218" s="95"/>
    </row>
    <row r="8219" spans="4:12">
      <c r="D8219" s="95"/>
      <c r="E8219" s="95"/>
      <c r="G8219" s="95"/>
      <c r="I8219" s="95"/>
      <c r="L8219" s="95"/>
    </row>
    <row r="8220" spans="4:12">
      <c r="D8220" s="95"/>
      <c r="E8220" s="95"/>
      <c r="G8220" s="95"/>
      <c r="I8220" s="95"/>
      <c r="L8220" s="95"/>
    </row>
    <row r="8221" spans="4:12">
      <c r="D8221" s="95"/>
      <c r="E8221" s="95"/>
      <c r="G8221" s="95"/>
      <c r="I8221" s="95"/>
      <c r="L8221" s="95"/>
    </row>
    <row r="8222" spans="4:12">
      <c r="D8222" s="95"/>
      <c r="E8222" s="95"/>
      <c r="G8222" s="95"/>
      <c r="I8222" s="95"/>
      <c r="L8222" s="95"/>
    </row>
    <row r="8223" spans="4:12">
      <c r="D8223" s="95"/>
      <c r="E8223" s="95"/>
      <c r="G8223" s="95"/>
      <c r="I8223" s="95"/>
      <c r="L8223" s="95"/>
    </row>
    <row r="8224" spans="4:12">
      <c r="D8224" s="95"/>
      <c r="E8224" s="95"/>
      <c r="G8224" s="95"/>
      <c r="I8224" s="95"/>
      <c r="L8224" s="95"/>
    </row>
    <row r="8225" spans="4:12">
      <c r="D8225" s="95"/>
      <c r="E8225" s="95"/>
      <c r="G8225" s="95"/>
      <c r="I8225" s="95"/>
      <c r="L8225" s="95"/>
    </row>
    <row r="8226" spans="4:12">
      <c r="D8226" s="95"/>
      <c r="E8226" s="95"/>
      <c r="G8226" s="95"/>
      <c r="I8226" s="95"/>
      <c r="L8226" s="95"/>
    </row>
    <row r="8227" spans="4:12">
      <c r="D8227" s="95"/>
      <c r="E8227" s="95"/>
      <c r="G8227" s="95"/>
      <c r="I8227" s="95"/>
      <c r="L8227" s="95"/>
    </row>
    <row r="8228" spans="4:12">
      <c r="D8228" s="95"/>
      <c r="E8228" s="95"/>
      <c r="G8228" s="95"/>
      <c r="I8228" s="95"/>
      <c r="L8228" s="95"/>
    </row>
    <row r="8229" spans="4:12">
      <c r="D8229" s="95"/>
      <c r="E8229" s="95"/>
      <c r="G8229" s="95"/>
      <c r="I8229" s="95"/>
      <c r="L8229" s="95"/>
    </row>
    <row r="8230" spans="4:12">
      <c r="D8230" s="95"/>
      <c r="E8230" s="95"/>
      <c r="G8230" s="95"/>
      <c r="I8230" s="95"/>
      <c r="L8230" s="95"/>
    </row>
    <row r="8231" spans="4:12">
      <c r="D8231" s="95"/>
      <c r="E8231" s="95"/>
      <c r="G8231" s="95"/>
      <c r="I8231" s="95"/>
      <c r="L8231" s="95"/>
    </row>
    <row r="8232" spans="4:12">
      <c r="D8232" s="95"/>
      <c r="E8232" s="95"/>
      <c r="G8232" s="95"/>
      <c r="I8232" s="95"/>
      <c r="L8232" s="95"/>
    </row>
    <row r="8233" spans="4:12">
      <c r="D8233" s="95"/>
      <c r="E8233" s="95"/>
      <c r="G8233" s="95"/>
      <c r="I8233" s="95"/>
      <c r="L8233" s="95"/>
    </row>
    <row r="8234" spans="4:12">
      <c r="D8234" s="95"/>
      <c r="E8234" s="95"/>
      <c r="G8234" s="95"/>
      <c r="I8234" s="95"/>
      <c r="L8234" s="95"/>
    </row>
    <row r="8235" spans="4:12">
      <c r="D8235" s="95"/>
      <c r="E8235" s="95"/>
      <c r="G8235" s="95"/>
      <c r="I8235" s="95"/>
      <c r="L8235" s="95"/>
    </row>
    <row r="8236" spans="4:12">
      <c r="D8236" s="95"/>
      <c r="E8236" s="95"/>
      <c r="G8236" s="95"/>
      <c r="I8236" s="95"/>
      <c r="L8236" s="95"/>
    </row>
    <row r="8237" spans="4:12">
      <c r="D8237" s="95"/>
      <c r="E8237" s="95"/>
      <c r="G8237" s="95"/>
      <c r="I8237" s="95"/>
      <c r="L8237" s="95"/>
    </row>
    <row r="8238" spans="4:12">
      <c r="D8238" s="95"/>
      <c r="E8238" s="95"/>
      <c r="G8238" s="95"/>
      <c r="I8238" s="95"/>
      <c r="L8238" s="95"/>
    </row>
    <row r="8239" spans="4:12">
      <c r="D8239" s="95"/>
      <c r="E8239" s="95"/>
      <c r="G8239" s="95"/>
      <c r="I8239" s="95"/>
      <c r="L8239" s="95"/>
    </row>
    <row r="8240" spans="4:12">
      <c r="D8240" s="95"/>
      <c r="E8240" s="95"/>
      <c r="G8240" s="95"/>
      <c r="I8240" s="95"/>
      <c r="L8240" s="95"/>
    </row>
    <row r="8241" spans="4:12">
      <c r="D8241" s="95"/>
      <c r="E8241" s="95"/>
      <c r="G8241" s="95"/>
      <c r="I8241" s="95"/>
      <c r="L8241" s="95"/>
    </row>
    <row r="8242" spans="4:12">
      <c r="D8242" s="95"/>
      <c r="E8242" s="95"/>
      <c r="G8242" s="95"/>
      <c r="I8242" s="95"/>
      <c r="L8242" s="95"/>
    </row>
    <row r="8243" spans="4:12">
      <c r="D8243" s="95"/>
      <c r="E8243" s="95"/>
      <c r="G8243" s="95"/>
      <c r="I8243" s="95"/>
      <c r="L8243" s="95"/>
    </row>
    <row r="8244" spans="4:12">
      <c r="D8244" s="95"/>
      <c r="E8244" s="95"/>
      <c r="G8244" s="95"/>
      <c r="I8244" s="95"/>
      <c r="L8244" s="95"/>
    </row>
    <row r="8245" spans="4:12">
      <c r="D8245" s="95"/>
      <c r="E8245" s="95"/>
      <c r="G8245" s="95"/>
      <c r="I8245" s="95"/>
      <c r="L8245" s="95"/>
    </row>
    <row r="8246" spans="4:12">
      <c r="D8246" s="95"/>
      <c r="E8246" s="95"/>
      <c r="G8246" s="95"/>
      <c r="I8246" s="95"/>
      <c r="L8246" s="95"/>
    </row>
    <row r="8247" spans="4:12">
      <c r="D8247" s="95"/>
      <c r="E8247" s="95"/>
      <c r="G8247" s="95"/>
      <c r="I8247" s="95"/>
      <c r="L8247" s="95"/>
    </row>
    <row r="8248" spans="4:12">
      <c r="D8248" s="95"/>
      <c r="E8248" s="95"/>
      <c r="G8248" s="95"/>
      <c r="I8248" s="95"/>
      <c r="L8248" s="95"/>
    </row>
    <row r="8249" spans="4:12">
      <c r="D8249" s="95"/>
      <c r="E8249" s="95"/>
      <c r="G8249" s="95"/>
      <c r="I8249" s="95"/>
      <c r="L8249" s="95"/>
    </row>
    <row r="8250" spans="4:12">
      <c r="D8250" s="95"/>
      <c r="E8250" s="95"/>
      <c r="G8250" s="95"/>
      <c r="I8250" s="95"/>
      <c r="L8250" s="95"/>
    </row>
    <row r="8251" spans="4:12">
      <c r="D8251" s="95"/>
      <c r="E8251" s="95"/>
      <c r="G8251" s="95"/>
      <c r="I8251" s="95"/>
      <c r="L8251" s="95"/>
    </row>
    <row r="8252" spans="4:12">
      <c r="D8252" s="95"/>
      <c r="E8252" s="95"/>
      <c r="G8252" s="95"/>
      <c r="I8252" s="95"/>
      <c r="L8252" s="95"/>
    </row>
    <row r="8253" spans="4:12">
      <c r="D8253" s="95"/>
      <c r="E8253" s="95"/>
      <c r="G8253" s="95"/>
      <c r="I8253" s="95"/>
      <c r="L8253" s="95"/>
    </row>
    <row r="8254" spans="4:12">
      <c r="D8254" s="95"/>
      <c r="E8254" s="95"/>
      <c r="G8254" s="95"/>
      <c r="I8254" s="95"/>
      <c r="L8254" s="95"/>
    </row>
    <row r="8255" spans="4:12">
      <c r="D8255" s="95"/>
      <c r="E8255" s="95"/>
      <c r="G8255" s="95"/>
      <c r="I8255" s="95"/>
      <c r="L8255" s="95"/>
    </row>
    <row r="8256" spans="4:12">
      <c r="D8256" s="95"/>
      <c r="E8256" s="95"/>
      <c r="G8256" s="95"/>
      <c r="I8256" s="95"/>
      <c r="L8256" s="95"/>
    </row>
    <row r="8257" spans="4:12">
      <c r="D8257" s="95"/>
      <c r="E8257" s="95"/>
      <c r="G8257" s="95"/>
      <c r="I8257" s="95"/>
      <c r="L8257" s="95"/>
    </row>
    <row r="8258" spans="4:12">
      <c r="D8258" s="95"/>
      <c r="E8258" s="95"/>
      <c r="G8258" s="95"/>
      <c r="I8258" s="95"/>
      <c r="L8258" s="95"/>
    </row>
    <row r="8259" spans="4:12">
      <c r="D8259" s="95"/>
      <c r="E8259" s="95"/>
      <c r="G8259" s="95"/>
      <c r="I8259" s="95"/>
      <c r="L8259" s="95"/>
    </row>
    <row r="8260" spans="4:12">
      <c r="D8260" s="95"/>
      <c r="E8260" s="95"/>
      <c r="G8260" s="95"/>
      <c r="I8260" s="95"/>
      <c r="L8260" s="95"/>
    </row>
    <row r="8261" spans="4:12">
      <c r="D8261" s="95"/>
      <c r="E8261" s="95"/>
      <c r="G8261" s="95"/>
      <c r="I8261" s="95"/>
      <c r="L8261" s="95"/>
    </row>
    <row r="8262" spans="4:12">
      <c r="D8262" s="95"/>
      <c r="E8262" s="95"/>
      <c r="G8262" s="95"/>
      <c r="I8262" s="95"/>
      <c r="L8262" s="95"/>
    </row>
    <row r="8263" spans="4:12">
      <c r="D8263" s="95"/>
      <c r="E8263" s="95"/>
      <c r="G8263" s="95"/>
      <c r="I8263" s="95"/>
      <c r="L8263" s="95"/>
    </row>
    <row r="8264" spans="4:12">
      <c r="D8264" s="95"/>
      <c r="E8264" s="95"/>
      <c r="G8264" s="95"/>
      <c r="I8264" s="95"/>
      <c r="L8264" s="95"/>
    </row>
    <row r="8265" spans="4:12">
      <c r="D8265" s="95"/>
      <c r="E8265" s="95"/>
      <c r="G8265" s="95"/>
      <c r="I8265" s="95"/>
      <c r="L8265" s="95"/>
    </row>
    <row r="8266" spans="4:12">
      <c r="D8266" s="95"/>
      <c r="E8266" s="95"/>
      <c r="G8266" s="95"/>
      <c r="I8266" s="95"/>
      <c r="L8266" s="95"/>
    </row>
    <row r="8267" spans="4:12">
      <c r="D8267" s="95"/>
      <c r="E8267" s="95"/>
      <c r="G8267" s="95"/>
      <c r="I8267" s="95"/>
      <c r="L8267" s="95"/>
    </row>
    <row r="8268" spans="4:12">
      <c r="D8268" s="95"/>
      <c r="E8268" s="95"/>
      <c r="G8268" s="95"/>
      <c r="I8268" s="95"/>
      <c r="L8268" s="95"/>
    </row>
    <row r="8269" spans="4:12">
      <c r="D8269" s="95"/>
      <c r="E8269" s="95"/>
      <c r="G8269" s="95"/>
      <c r="I8269" s="95"/>
      <c r="L8269" s="95"/>
    </row>
    <row r="8270" spans="4:12">
      <c r="D8270" s="95"/>
      <c r="E8270" s="95"/>
      <c r="G8270" s="95"/>
      <c r="I8270" s="95"/>
      <c r="L8270" s="95"/>
    </row>
    <row r="8271" spans="4:12">
      <c r="D8271" s="95"/>
      <c r="E8271" s="95"/>
      <c r="G8271" s="95"/>
      <c r="I8271" s="95"/>
      <c r="L8271" s="95"/>
    </row>
    <row r="8272" spans="4:12">
      <c r="D8272" s="95"/>
      <c r="E8272" s="95"/>
      <c r="G8272" s="95"/>
      <c r="I8272" s="95"/>
      <c r="L8272" s="95"/>
    </row>
    <row r="8273" spans="4:12">
      <c r="D8273" s="95"/>
      <c r="E8273" s="95"/>
      <c r="G8273" s="95"/>
      <c r="I8273" s="95"/>
      <c r="L8273" s="95"/>
    </row>
    <row r="8274" spans="4:12">
      <c r="D8274" s="95"/>
      <c r="E8274" s="95"/>
      <c r="G8274" s="95"/>
      <c r="I8274" s="95"/>
      <c r="L8274" s="95"/>
    </row>
    <row r="8275" spans="4:12">
      <c r="D8275" s="95"/>
      <c r="E8275" s="95"/>
      <c r="G8275" s="95"/>
      <c r="I8275" s="95"/>
      <c r="L8275" s="95"/>
    </row>
    <row r="8276" spans="4:12">
      <c r="D8276" s="95"/>
      <c r="E8276" s="95"/>
      <c r="G8276" s="95"/>
      <c r="I8276" s="95"/>
      <c r="L8276" s="95"/>
    </row>
    <row r="8277" spans="4:12">
      <c r="D8277" s="95"/>
      <c r="E8277" s="95"/>
      <c r="G8277" s="95"/>
      <c r="I8277" s="95"/>
      <c r="L8277" s="95"/>
    </row>
    <row r="8278" spans="4:12">
      <c r="D8278" s="95"/>
      <c r="E8278" s="95"/>
      <c r="G8278" s="95"/>
      <c r="I8278" s="95"/>
      <c r="L8278" s="95"/>
    </row>
    <row r="8279" spans="4:12">
      <c r="D8279" s="95"/>
      <c r="E8279" s="95"/>
      <c r="G8279" s="95"/>
      <c r="I8279" s="95"/>
      <c r="L8279" s="95"/>
    </row>
    <row r="8280" spans="4:12">
      <c r="D8280" s="95"/>
      <c r="E8280" s="95"/>
      <c r="G8280" s="95"/>
      <c r="I8280" s="95"/>
      <c r="L8280" s="95"/>
    </row>
    <row r="8281" spans="4:12">
      <c r="D8281" s="95"/>
      <c r="E8281" s="95"/>
      <c r="G8281" s="95"/>
      <c r="I8281" s="95"/>
      <c r="L8281" s="95"/>
    </row>
    <row r="8282" spans="4:12">
      <c r="D8282" s="95"/>
      <c r="E8282" s="95"/>
      <c r="G8282" s="95"/>
      <c r="I8282" s="95"/>
      <c r="L8282" s="95"/>
    </row>
    <row r="8283" spans="4:12">
      <c r="D8283" s="95"/>
      <c r="E8283" s="95"/>
      <c r="G8283" s="95"/>
      <c r="I8283" s="95"/>
      <c r="L8283" s="95"/>
    </row>
    <row r="8284" spans="4:12">
      <c r="D8284" s="95"/>
      <c r="E8284" s="95"/>
      <c r="G8284" s="95"/>
      <c r="I8284" s="95"/>
      <c r="L8284" s="95"/>
    </row>
    <row r="8285" spans="4:12">
      <c r="D8285" s="95"/>
      <c r="E8285" s="95"/>
      <c r="G8285" s="95"/>
      <c r="I8285" s="95"/>
      <c r="L8285" s="95"/>
    </row>
    <row r="8286" spans="4:12">
      <c r="D8286" s="95"/>
      <c r="E8286" s="95"/>
      <c r="G8286" s="95"/>
      <c r="I8286" s="95"/>
      <c r="L8286" s="95"/>
    </row>
    <row r="8287" spans="4:12">
      <c r="D8287" s="95"/>
      <c r="E8287" s="95"/>
      <c r="G8287" s="95"/>
      <c r="I8287" s="95"/>
      <c r="L8287" s="95"/>
    </row>
    <row r="8288" spans="4:12">
      <c r="D8288" s="95"/>
      <c r="E8288" s="95"/>
      <c r="G8288" s="95"/>
      <c r="I8288" s="95"/>
      <c r="L8288" s="95"/>
    </row>
    <row r="8289" spans="4:12">
      <c r="D8289" s="95"/>
      <c r="E8289" s="95"/>
      <c r="G8289" s="95"/>
      <c r="I8289" s="95"/>
      <c r="L8289" s="95"/>
    </row>
    <row r="8290" spans="4:12">
      <c r="D8290" s="95"/>
      <c r="E8290" s="95"/>
      <c r="G8290" s="95"/>
      <c r="I8290" s="95"/>
      <c r="L8290" s="95"/>
    </row>
    <row r="8291" spans="4:12">
      <c r="D8291" s="95"/>
      <c r="E8291" s="95"/>
      <c r="G8291" s="95"/>
      <c r="I8291" s="95"/>
      <c r="L8291" s="95"/>
    </row>
    <row r="8292" spans="4:12">
      <c r="D8292" s="95"/>
      <c r="E8292" s="95"/>
      <c r="G8292" s="95"/>
      <c r="I8292" s="95"/>
      <c r="L8292" s="95"/>
    </row>
    <row r="8293" spans="4:12">
      <c r="D8293" s="95"/>
      <c r="E8293" s="95"/>
      <c r="G8293" s="95"/>
      <c r="I8293" s="95"/>
      <c r="L8293" s="95"/>
    </row>
    <row r="8294" spans="4:12">
      <c r="D8294" s="95"/>
      <c r="E8294" s="95"/>
      <c r="G8294" s="95"/>
      <c r="I8294" s="95"/>
      <c r="L8294" s="95"/>
    </row>
    <row r="8295" spans="4:12">
      <c r="D8295" s="95"/>
      <c r="E8295" s="95"/>
      <c r="G8295" s="95"/>
      <c r="I8295" s="95"/>
      <c r="L8295" s="95"/>
    </row>
    <row r="8296" spans="4:12">
      <c r="D8296" s="95"/>
      <c r="E8296" s="95"/>
      <c r="G8296" s="95"/>
      <c r="I8296" s="95"/>
      <c r="L8296" s="95"/>
    </row>
    <row r="8297" spans="4:12">
      <c r="D8297" s="95"/>
      <c r="E8297" s="95"/>
      <c r="G8297" s="95"/>
      <c r="I8297" s="95"/>
      <c r="L8297" s="95"/>
    </row>
    <row r="8298" spans="4:12">
      <c r="D8298" s="95"/>
      <c r="E8298" s="95"/>
      <c r="G8298" s="95"/>
      <c r="I8298" s="95"/>
      <c r="L8298" s="95"/>
    </row>
    <row r="8299" spans="4:12">
      <c r="D8299" s="95"/>
      <c r="E8299" s="95"/>
      <c r="G8299" s="95"/>
      <c r="I8299" s="95"/>
      <c r="L8299" s="95"/>
    </row>
    <row r="8300" spans="4:12">
      <c r="D8300" s="95"/>
      <c r="E8300" s="95"/>
      <c r="G8300" s="95"/>
      <c r="I8300" s="95"/>
      <c r="L8300" s="95"/>
    </row>
    <row r="8301" spans="4:12">
      <c r="D8301" s="95"/>
      <c r="E8301" s="95"/>
      <c r="G8301" s="95"/>
      <c r="I8301" s="95"/>
      <c r="L8301" s="95"/>
    </row>
    <row r="8302" spans="4:12">
      <c r="D8302" s="95"/>
      <c r="E8302" s="95"/>
      <c r="G8302" s="95"/>
      <c r="I8302" s="95"/>
      <c r="L8302" s="95"/>
    </row>
    <row r="8303" spans="4:12">
      <c r="D8303" s="95"/>
      <c r="E8303" s="95"/>
      <c r="G8303" s="95"/>
      <c r="I8303" s="95"/>
      <c r="L8303" s="95"/>
    </row>
    <row r="8304" spans="4:12">
      <c r="D8304" s="95"/>
      <c r="E8304" s="95"/>
      <c r="G8304" s="95"/>
      <c r="I8304" s="95"/>
      <c r="L8304" s="95"/>
    </row>
    <row r="8305" spans="4:12">
      <c r="D8305" s="95"/>
      <c r="E8305" s="95"/>
      <c r="G8305" s="95"/>
      <c r="I8305" s="95"/>
      <c r="L8305" s="95"/>
    </row>
    <row r="8306" spans="4:12">
      <c r="D8306" s="95"/>
      <c r="E8306" s="95"/>
      <c r="G8306" s="95"/>
      <c r="I8306" s="95"/>
      <c r="L8306" s="95"/>
    </row>
    <row r="8307" spans="4:12">
      <c r="D8307" s="95"/>
      <c r="E8307" s="95"/>
      <c r="G8307" s="95"/>
      <c r="I8307" s="95"/>
      <c r="L8307" s="95"/>
    </row>
    <row r="8308" spans="4:12">
      <c r="D8308" s="95"/>
      <c r="E8308" s="95"/>
      <c r="G8308" s="95"/>
      <c r="I8308" s="95"/>
      <c r="L8308" s="95"/>
    </row>
    <row r="8309" spans="4:12">
      <c r="D8309" s="95"/>
      <c r="E8309" s="95"/>
      <c r="G8309" s="95"/>
      <c r="I8309" s="95"/>
      <c r="L8309" s="95"/>
    </row>
    <row r="8310" spans="4:12">
      <c r="D8310" s="95"/>
      <c r="E8310" s="95"/>
      <c r="G8310" s="95"/>
      <c r="I8310" s="95"/>
      <c r="L8310" s="95"/>
    </row>
    <row r="8311" spans="4:12">
      <c r="D8311" s="95"/>
      <c r="E8311" s="95"/>
      <c r="G8311" s="95"/>
      <c r="I8311" s="95"/>
      <c r="L8311" s="95"/>
    </row>
    <row r="8312" spans="4:12">
      <c r="D8312" s="95"/>
      <c r="E8312" s="95"/>
      <c r="G8312" s="95"/>
      <c r="I8312" s="95"/>
      <c r="L8312" s="95"/>
    </row>
    <row r="8313" spans="4:12">
      <c r="D8313" s="95"/>
      <c r="E8313" s="95"/>
      <c r="G8313" s="95"/>
      <c r="I8313" s="95"/>
      <c r="L8313" s="95"/>
    </row>
    <row r="8314" spans="4:12">
      <c r="D8314" s="95"/>
      <c r="E8314" s="95"/>
      <c r="G8314" s="95"/>
      <c r="I8314" s="95"/>
      <c r="L8314" s="95"/>
    </row>
    <row r="8315" spans="4:12">
      <c r="D8315" s="95"/>
      <c r="E8315" s="95"/>
      <c r="G8315" s="95"/>
      <c r="I8315" s="95"/>
      <c r="L8315" s="95"/>
    </row>
    <row r="8316" spans="4:12">
      <c r="D8316" s="95"/>
      <c r="E8316" s="95"/>
      <c r="G8316" s="95"/>
      <c r="I8316" s="95"/>
      <c r="L8316" s="95"/>
    </row>
    <row r="8317" spans="4:12">
      <c r="D8317" s="95"/>
      <c r="E8317" s="95"/>
      <c r="G8317" s="95"/>
      <c r="I8317" s="95"/>
      <c r="L8317" s="95"/>
    </row>
    <row r="8318" spans="4:12">
      <c r="D8318" s="95"/>
      <c r="E8318" s="95"/>
      <c r="G8318" s="95"/>
      <c r="I8318" s="95"/>
      <c r="L8318" s="95"/>
    </row>
    <row r="8319" spans="4:12">
      <c r="D8319" s="95"/>
      <c r="E8319" s="95"/>
      <c r="G8319" s="95"/>
      <c r="I8319" s="95"/>
      <c r="L8319" s="95"/>
    </row>
    <row r="8320" spans="4:12">
      <c r="D8320" s="95"/>
      <c r="E8320" s="95"/>
      <c r="G8320" s="95"/>
      <c r="I8320" s="95"/>
      <c r="L8320" s="95"/>
    </row>
    <row r="8321" spans="4:12">
      <c r="D8321" s="95"/>
      <c r="E8321" s="95"/>
      <c r="G8321" s="95"/>
      <c r="I8321" s="95"/>
      <c r="L8321" s="95"/>
    </row>
    <row r="8322" spans="4:12">
      <c r="D8322" s="95"/>
      <c r="E8322" s="95"/>
      <c r="G8322" s="95"/>
      <c r="I8322" s="95"/>
      <c r="L8322" s="95"/>
    </row>
    <row r="8323" spans="4:12">
      <c r="D8323" s="95"/>
      <c r="E8323" s="95"/>
      <c r="G8323" s="95"/>
      <c r="I8323" s="95"/>
      <c r="L8323" s="95"/>
    </row>
    <row r="8324" spans="4:12">
      <c r="D8324" s="95"/>
      <c r="E8324" s="95"/>
      <c r="G8324" s="95"/>
      <c r="I8324" s="95"/>
      <c r="L8324" s="95"/>
    </row>
    <row r="8325" spans="4:12">
      <c r="D8325" s="95"/>
      <c r="E8325" s="95"/>
      <c r="G8325" s="95"/>
      <c r="I8325" s="95"/>
      <c r="L8325" s="95"/>
    </row>
    <row r="8326" spans="4:12">
      <c r="D8326" s="95"/>
      <c r="E8326" s="95"/>
      <c r="G8326" s="95"/>
      <c r="I8326" s="95"/>
      <c r="L8326" s="95"/>
    </row>
    <row r="8327" spans="4:12">
      <c r="D8327" s="95"/>
      <c r="E8327" s="95"/>
      <c r="G8327" s="95"/>
      <c r="I8327" s="95"/>
      <c r="L8327" s="95"/>
    </row>
    <row r="8328" spans="4:12">
      <c r="D8328" s="95"/>
      <c r="E8328" s="95"/>
      <c r="G8328" s="95"/>
      <c r="I8328" s="95"/>
      <c r="L8328" s="95"/>
    </row>
    <row r="8329" spans="4:12">
      <c r="D8329" s="95"/>
      <c r="E8329" s="95"/>
      <c r="G8329" s="95"/>
      <c r="I8329" s="95"/>
      <c r="L8329" s="95"/>
    </row>
    <row r="8330" spans="4:12">
      <c r="D8330" s="95"/>
      <c r="E8330" s="95"/>
      <c r="G8330" s="95"/>
      <c r="I8330" s="95"/>
      <c r="L8330" s="95"/>
    </row>
    <row r="8331" spans="4:12">
      <c r="D8331" s="95"/>
      <c r="E8331" s="95"/>
      <c r="G8331" s="95"/>
      <c r="I8331" s="95"/>
      <c r="L8331" s="95"/>
    </row>
    <row r="8332" spans="4:12">
      <c r="D8332" s="95"/>
      <c r="E8332" s="95"/>
      <c r="G8332" s="95"/>
      <c r="I8332" s="95"/>
      <c r="L8332" s="95"/>
    </row>
    <row r="8333" spans="4:12">
      <c r="D8333" s="95"/>
      <c r="E8333" s="95"/>
      <c r="G8333" s="95"/>
      <c r="I8333" s="95"/>
      <c r="L8333" s="95"/>
    </row>
    <row r="8334" spans="4:12">
      <c r="D8334" s="95"/>
      <c r="E8334" s="95"/>
      <c r="G8334" s="95"/>
      <c r="I8334" s="95"/>
      <c r="L8334" s="95"/>
    </row>
    <row r="8335" spans="4:12">
      <c r="D8335" s="95"/>
      <c r="E8335" s="95"/>
      <c r="G8335" s="95"/>
      <c r="I8335" s="95"/>
      <c r="L8335" s="95"/>
    </row>
    <row r="8336" spans="4:12">
      <c r="D8336" s="95"/>
      <c r="E8336" s="95"/>
      <c r="G8336" s="95"/>
      <c r="I8336" s="95"/>
      <c r="L8336" s="95"/>
    </row>
    <row r="8337" spans="4:12">
      <c r="D8337" s="95"/>
      <c r="E8337" s="95"/>
      <c r="G8337" s="95"/>
      <c r="I8337" s="95"/>
      <c r="L8337" s="95"/>
    </row>
    <row r="8338" spans="4:12">
      <c r="D8338" s="95"/>
      <c r="E8338" s="95"/>
      <c r="G8338" s="95"/>
      <c r="I8338" s="95"/>
      <c r="L8338" s="95"/>
    </row>
    <row r="8339" spans="4:12">
      <c r="D8339" s="95"/>
      <c r="E8339" s="95"/>
      <c r="G8339" s="95"/>
      <c r="I8339" s="95"/>
      <c r="L8339" s="95"/>
    </row>
    <row r="8340" spans="4:12">
      <c r="D8340" s="95"/>
      <c r="E8340" s="95"/>
      <c r="G8340" s="95"/>
      <c r="I8340" s="95"/>
      <c r="L8340" s="95"/>
    </row>
    <row r="8341" spans="4:12">
      <c r="D8341" s="95"/>
      <c r="E8341" s="95"/>
      <c r="G8341" s="95"/>
      <c r="I8341" s="95"/>
      <c r="L8341" s="95"/>
    </row>
    <row r="8342" spans="4:12">
      <c r="D8342" s="95"/>
      <c r="E8342" s="95"/>
      <c r="G8342" s="95"/>
      <c r="I8342" s="95"/>
      <c r="L8342" s="95"/>
    </row>
    <row r="8343" spans="4:12">
      <c r="D8343" s="95"/>
      <c r="E8343" s="95"/>
      <c r="G8343" s="95"/>
      <c r="I8343" s="95"/>
      <c r="L8343" s="95"/>
    </row>
    <row r="8344" spans="4:12">
      <c r="D8344" s="95"/>
      <c r="E8344" s="95"/>
      <c r="G8344" s="95"/>
      <c r="I8344" s="95"/>
      <c r="L8344" s="95"/>
    </row>
    <row r="8345" spans="4:12">
      <c r="D8345" s="95"/>
      <c r="E8345" s="95"/>
      <c r="G8345" s="95"/>
      <c r="I8345" s="95"/>
      <c r="L8345" s="95"/>
    </row>
    <row r="8346" spans="4:12">
      <c r="D8346" s="95"/>
      <c r="E8346" s="95"/>
      <c r="G8346" s="95"/>
      <c r="I8346" s="95"/>
      <c r="L8346" s="95"/>
    </row>
    <row r="8347" spans="4:12">
      <c r="D8347" s="95"/>
      <c r="E8347" s="95"/>
      <c r="G8347" s="95"/>
      <c r="I8347" s="95"/>
      <c r="L8347" s="95"/>
    </row>
    <row r="8348" spans="4:12">
      <c r="D8348" s="95"/>
      <c r="E8348" s="95"/>
      <c r="G8348" s="95"/>
      <c r="I8348" s="95"/>
      <c r="L8348" s="95"/>
    </row>
    <row r="8349" spans="4:12">
      <c r="D8349" s="95"/>
      <c r="E8349" s="95"/>
      <c r="G8349" s="95"/>
      <c r="I8349" s="95"/>
      <c r="L8349" s="95"/>
    </row>
    <row r="8350" spans="4:12">
      <c r="D8350" s="95"/>
      <c r="E8350" s="95"/>
      <c r="G8350" s="95"/>
      <c r="I8350" s="95"/>
      <c r="L8350" s="95"/>
    </row>
    <row r="8351" spans="4:12">
      <c r="D8351" s="95"/>
      <c r="E8351" s="95"/>
      <c r="G8351" s="95"/>
      <c r="I8351" s="95"/>
      <c r="L8351" s="95"/>
    </row>
    <row r="8352" spans="4:12">
      <c r="D8352" s="95"/>
      <c r="E8352" s="95"/>
      <c r="G8352" s="95"/>
      <c r="I8352" s="95"/>
      <c r="L8352" s="95"/>
    </row>
    <row r="8353" spans="4:12">
      <c r="D8353" s="95"/>
      <c r="E8353" s="95"/>
      <c r="G8353" s="95"/>
      <c r="I8353" s="95"/>
      <c r="L8353" s="95"/>
    </row>
    <row r="8354" spans="4:12">
      <c r="D8354" s="95"/>
      <c r="E8354" s="95"/>
      <c r="G8354" s="95"/>
      <c r="I8354" s="95"/>
      <c r="L8354" s="95"/>
    </row>
    <row r="8355" spans="4:12">
      <c r="D8355" s="95"/>
      <c r="E8355" s="95"/>
      <c r="G8355" s="95"/>
      <c r="I8355" s="95"/>
      <c r="L8355" s="95"/>
    </row>
    <row r="8356" spans="4:12">
      <c r="D8356" s="95"/>
      <c r="E8356" s="95"/>
      <c r="G8356" s="95"/>
      <c r="I8356" s="95"/>
      <c r="L8356" s="95"/>
    </row>
    <row r="8357" spans="4:12">
      <c r="D8357" s="95"/>
      <c r="E8357" s="95"/>
      <c r="G8357" s="95"/>
      <c r="I8357" s="95"/>
      <c r="L8357" s="95"/>
    </row>
    <row r="8358" spans="4:12">
      <c r="D8358" s="95"/>
      <c r="E8358" s="95"/>
      <c r="G8358" s="95"/>
      <c r="I8358" s="95"/>
      <c r="L8358" s="95"/>
    </row>
    <row r="8359" spans="4:12">
      <c r="D8359" s="95"/>
      <c r="E8359" s="95"/>
      <c r="G8359" s="95"/>
      <c r="I8359" s="95"/>
      <c r="L8359" s="95"/>
    </row>
    <row r="8360" spans="4:12">
      <c r="D8360" s="95"/>
      <c r="E8360" s="95"/>
      <c r="G8360" s="95"/>
      <c r="I8360" s="95"/>
      <c r="L8360" s="95"/>
    </row>
    <row r="8361" spans="4:12">
      <c r="D8361" s="95"/>
      <c r="E8361" s="95"/>
      <c r="G8361" s="95"/>
      <c r="I8361" s="95"/>
      <c r="L8361" s="95"/>
    </row>
    <row r="8362" spans="4:12">
      <c r="D8362" s="95"/>
      <c r="E8362" s="95"/>
      <c r="G8362" s="95"/>
      <c r="I8362" s="95"/>
      <c r="L8362" s="95"/>
    </row>
    <row r="8363" spans="4:12">
      <c r="D8363" s="95"/>
      <c r="E8363" s="95"/>
      <c r="G8363" s="95"/>
      <c r="I8363" s="95"/>
      <c r="L8363" s="95"/>
    </row>
    <row r="8364" spans="4:12">
      <c r="D8364" s="95"/>
      <c r="E8364" s="95"/>
      <c r="G8364" s="95"/>
      <c r="I8364" s="95"/>
      <c r="L8364" s="95"/>
    </row>
    <row r="8365" spans="4:12">
      <c r="D8365" s="95"/>
      <c r="E8365" s="95"/>
      <c r="G8365" s="95"/>
      <c r="I8365" s="95"/>
      <c r="L8365" s="95"/>
    </row>
    <row r="8366" spans="4:12">
      <c r="D8366" s="95"/>
      <c r="E8366" s="95"/>
      <c r="G8366" s="95"/>
      <c r="I8366" s="95"/>
      <c r="L8366" s="95"/>
    </row>
    <row r="8367" spans="4:12">
      <c r="D8367" s="95"/>
      <c r="E8367" s="95"/>
      <c r="G8367" s="95"/>
      <c r="I8367" s="95"/>
      <c r="L8367" s="95"/>
    </row>
    <row r="8368" spans="4:12">
      <c r="D8368" s="95"/>
      <c r="E8368" s="95"/>
      <c r="G8368" s="95"/>
      <c r="I8368" s="95"/>
      <c r="L8368" s="95"/>
    </row>
    <row r="8369" spans="4:12">
      <c r="D8369" s="95"/>
      <c r="E8369" s="95"/>
      <c r="G8369" s="95"/>
      <c r="I8369" s="95"/>
      <c r="L8369" s="95"/>
    </row>
    <row r="8370" spans="4:12">
      <c r="D8370" s="95"/>
      <c r="E8370" s="95"/>
      <c r="G8370" s="95"/>
      <c r="I8370" s="95"/>
      <c r="L8370" s="95"/>
    </row>
    <row r="8371" spans="4:12">
      <c r="D8371" s="95"/>
      <c r="E8371" s="95"/>
      <c r="G8371" s="95"/>
      <c r="I8371" s="95"/>
      <c r="L8371" s="95"/>
    </row>
    <row r="8372" spans="4:12">
      <c r="D8372" s="95"/>
      <c r="E8372" s="95"/>
      <c r="G8372" s="95"/>
      <c r="I8372" s="95"/>
      <c r="L8372" s="95"/>
    </row>
    <row r="8373" spans="4:12">
      <c r="D8373" s="95"/>
      <c r="E8373" s="95"/>
      <c r="G8373" s="95"/>
      <c r="I8373" s="95"/>
      <c r="L8373" s="95"/>
    </row>
    <row r="8374" spans="4:12">
      <c r="D8374" s="95"/>
      <c r="E8374" s="95"/>
      <c r="G8374" s="95"/>
      <c r="I8374" s="95"/>
      <c r="L8374" s="95"/>
    </row>
    <row r="8375" spans="4:12">
      <c r="D8375" s="95"/>
      <c r="E8375" s="95"/>
      <c r="G8375" s="95"/>
      <c r="I8375" s="95"/>
      <c r="L8375" s="95"/>
    </row>
    <row r="8376" spans="4:12">
      <c r="D8376" s="95"/>
      <c r="E8376" s="95"/>
      <c r="G8376" s="95"/>
      <c r="I8376" s="95"/>
      <c r="L8376" s="95"/>
    </row>
    <row r="8377" spans="4:12">
      <c r="D8377" s="95"/>
      <c r="E8377" s="95"/>
      <c r="G8377" s="95"/>
      <c r="I8377" s="95"/>
      <c r="L8377" s="95"/>
    </row>
    <row r="8378" spans="4:12">
      <c r="D8378" s="95"/>
      <c r="E8378" s="95"/>
      <c r="G8378" s="95"/>
      <c r="I8378" s="95"/>
      <c r="L8378" s="95"/>
    </row>
    <row r="8379" spans="4:12">
      <c r="D8379" s="95"/>
      <c r="E8379" s="95"/>
      <c r="G8379" s="95"/>
      <c r="I8379" s="95"/>
      <c r="L8379" s="95"/>
    </row>
    <row r="8380" spans="4:12">
      <c r="D8380" s="95"/>
      <c r="E8380" s="95"/>
      <c r="G8380" s="95"/>
      <c r="I8380" s="95"/>
      <c r="L8380" s="95"/>
    </row>
    <row r="8381" spans="4:12">
      <c r="D8381" s="95"/>
      <c r="E8381" s="95"/>
      <c r="G8381" s="95"/>
      <c r="I8381" s="95"/>
      <c r="L8381" s="95"/>
    </row>
    <row r="8382" spans="4:12">
      <c r="D8382" s="95"/>
      <c r="E8382" s="95"/>
      <c r="G8382" s="95"/>
      <c r="I8382" s="95"/>
      <c r="L8382" s="95"/>
    </row>
    <row r="8383" spans="4:12">
      <c r="D8383" s="95"/>
      <c r="E8383" s="95"/>
      <c r="G8383" s="95"/>
      <c r="I8383" s="95"/>
      <c r="L8383" s="95"/>
    </row>
    <row r="8384" spans="4:12">
      <c r="D8384" s="95"/>
      <c r="E8384" s="95"/>
      <c r="G8384" s="95"/>
      <c r="I8384" s="95"/>
      <c r="L8384" s="95"/>
    </row>
    <row r="8385" spans="4:12">
      <c r="D8385" s="95"/>
      <c r="E8385" s="95"/>
      <c r="G8385" s="95"/>
      <c r="I8385" s="95"/>
      <c r="L8385" s="95"/>
    </row>
    <row r="8386" spans="4:12">
      <c r="D8386" s="95"/>
      <c r="E8386" s="95"/>
      <c r="G8386" s="95"/>
      <c r="I8386" s="95"/>
      <c r="L8386" s="95"/>
    </row>
    <row r="8387" spans="4:12">
      <c r="D8387" s="95"/>
      <c r="E8387" s="95"/>
      <c r="G8387" s="95"/>
      <c r="I8387" s="95"/>
      <c r="L8387" s="95"/>
    </row>
    <row r="8388" spans="4:12">
      <c r="D8388" s="95"/>
      <c r="E8388" s="95"/>
      <c r="G8388" s="95"/>
      <c r="I8388" s="95"/>
      <c r="L8388" s="95"/>
    </row>
    <row r="8389" spans="4:12">
      <c r="D8389" s="95"/>
      <c r="E8389" s="95"/>
      <c r="G8389" s="95"/>
      <c r="I8389" s="95"/>
      <c r="L8389" s="95"/>
    </row>
    <row r="8390" spans="4:12">
      <c r="D8390" s="95"/>
      <c r="E8390" s="95"/>
      <c r="G8390" s="95"/>
      <c r="I8390" s="95"/>
      <c r="L8390" s="95"/>
    </row>
    <row r="8391" spans="4:12">
      <c r="D8391" s="95"/>
      <c r="E8391" s="95"/>
      <c r="G8391" s="95"/>
      <c r="I8391" s="95"/>
      <c r="L8391" s="95"/>
    </row>
    <row r="8392" spans="4:12">
      <c r="D8392" s="95"/>
      <c r="E8392" s="95"/>
      <c r="G8392" s="95"/>
      <c r="I8392" s="95"/>
      <c r="L8392" s="95"/>
    </row>
    <row r="8393" spans="4:12">
      <c r="D8393" s="95"/>
      <c r="E8393" s="95"/>
      <c r="G8393" s="95"/>
      <c r="I8393" s="95"/>
      <c r="L8393" s="95"/>
    </row>
    <row r="8394" spans="4:12">
      <c r="D8394" s="95"/>
      <c r="E8394" s="95"/>
      <c r="G8394" s="95"/>
      <c r="I8394" s="95"/>
      <c r="L8394" s="95"/>
    </row>
    <row r="8395" spans="4:12">
      <c r="D8395" s="95"/>
      <c r="E8395" s="95"/>
      <c r="G8395" s="95"/>
      <c r="I8395" s="95"/>
      <c r="L8395" s="95"/>
    </row>
    <row r="8396" spans="4:12">
      <c r="D8396" s="95"/>
      <c r="E8396" s="95"/>
      <c r="G8396" s="95"/>
      <c r="I8396" s="95"/>
      <c r="L8396" s="95"/>
    </row>
    <row r="8397" spans="4:12">
      <c r="D8397" s="95"/>
      <c r="E8397" s="95"/>
      <c r="G8397" s="95"/>
      <c r="I8397" s="95"/>
      <c r="L8397" s="95"/>
    </row>
    <row r="8398" spans="4:12">
      <c r="D8398" s="95"/>
      <c r="E8398" s="95"/>
      <c r="G8398" s="95"/>
      <c r="I8398" s="95"/>
      <c r="L8398" s="95"/>
    </row>
    <row r="8399" spans="4:12">
      <c r="D8399" s="95"/>
      <c r="E8399" s="95"/>
      <c r="G8399" s="95"/>
      <c r="I8399" s="95"/>
      <c r="L8399" s="95"/>
    </row>
    <row r="8400" spans="4:12">
      <c r="D8400" s="95"/>
      <c r="E8400" s="95"/>
      <c r="G8400" s="95"/>
      <c r="I8400" s="95"/>
      <c r="L8400" s="95"/>
    </row>
    <row r="8401" spans="4:12">
      <c r="D8401" s="95"/>
      <c r="E8401" s="95"/>
      <c r="G8401" s="95"/>
      <c r="I8401" s="95"/>
      <c r="L8401" s="95"/>
    </row>
    <row r="8402" spans="4:12">
      <c r="D8402" s="95"/>
      <c r="E8402" s="95"/>
      <c r="G8402" s="95"/>
      <c r="I8402" s="95"/>
      <c r="L8402" s="95"/>
    </row>
    <row r="8403" spans="4:12">
      <c r="D8403" s="95"/>
      <c r="E8403" s="95"/>
      <c r="G8403" s="95"/>
      <c r="I8403" s="95"/>
      <c r="L8403" s="95"/>
    </row>
    <row r="8404" spans="4:12">
      <c r="D8404" s="95"/>
      <c r="E8404" s="95"/>
      <c r="G8404" s="95"/>
      <c r="I8404" s="95"/>
      <c r="L8404" s="95"/>
    </row>
    <row r="8405" spans="4:12">
      <c r="D8405" s="95"/>
      <c r="E8405" s="95"/>
      <c r="G8405" s="95"/>
      <c r="I8405" s="95"/>
      <c r="L8405" s="95"/>
    </row>
    <row r="8406" spans="4:12">
      <c r="D8406" s="95"/>
      <c r="E8406" s="95"/>
      <c r="G8406" s="95"/>
      <c r="I8406" s="95"/>
      <c r="L8406" s="95"/>
    </row>
    <row r="8407" spans="4:12">
      <c r="D8407" s="95"/>
      <c r="E8407" s="95"/>
      <c r="G8407" s="95"/>
      <c r="I8407" s="95"/>
      <c r="L8407" s="95"/>
    </row>
    <row r="8408" spans="4:12">
      <c r="D8408" s="95"/>
      <c r="E8408" s="95"/>
      <c r="G8408" s="95"/>
      <c r="I8408" s="95"/>
      <c r="L8408" s="95"/>
    </row>
    <row r="8409" spans="4:12">
      <c r="D8409" s="95"/>
      <c r="E8409" s="95"/>
      <c r="G8409" s="95"/>
      <c r="I8409" s="95"/>
      <c r="L8409" s="95"/>
    </row>
    <row r="8410" spans="4:12">
      <c r="D8410" s="95"/>
      <c r="E8410" s="95"/>
      <c r="G8410" s="95"/>
      <c r="I8410" s="95"/>
      <c r="L8410" s="95"/>
    </row>
    <row r="8411" spans="4:12">
      <c r="D8411" s="95"/>
      <c r="E8411" s="95"/>
      <c r="G8411" s="95"/>
      <c r="I8411" s="95"/>
      <c r="L8411" s="95"/>
    </row>
    <row r="8412" spans="4:12">
      <c r="D8412" s="95"/>
      <c r="E8412" s="95"/>
      <c r="G8412" s="95"/>
      <c r="I8412" s="95"/>
      <c r="L8412" s="95"/>
    </row>
    <row r="8413" spans="4:12">
      <c r="D8413" s="95"/>
      <c r="E8413" s="95"/>
      <c r="G8413" s="95"/>
      <c r="I8413" s="95"/>
      <c r="L8413" s="95"/>
    </row>
    <row r="8414" spans="4:12">
      <c r="D8414" s="95"/>
      <c r="E8414" s="95"/>
      <c r="G8414" s="95"/>
      <c r="I8414" s="95"/>
      <c r="L8414" s="95"/>
    </row>
    <row r="8415" spans="4:12">
      <c r="D8415" s="95"/>
      <c r="E8415" s="95"/>
      <c r="G8415" s="95"/>
      <c r="I8415" s="95"/>
      <c r="L8415" s="95"/>
    </row>
    <row r="8416" spans="4:12">
      <c r="D8416" s="95"/>
      <c r="E8416" s="95"/>
      <c r="G8416" s="95"/>
      <c r="I8416" s="95"/>
      <c r="L8416" s="95"/>
    </row>
    <row r="8417" spans="4:12">
      <c r="D8417" s="95"/>
      <c r="E8417" s="95"/>
      <c r="G8417" s="95"/>
      <c r="I8417" s="95"/>
      <c r="L8417" s="95"/>
    </row>
    <row r="8418" spans="4:12">
      <c r="D8418" s="95"/>
      <c r="E8418" s="95"/>
      <c r="G8418" s="95"/>
      <c r="I8418" s="95"/>
      <c r="L8418" s="95"/>
    </row>
    <row r="8419" spans="4:12">
      <c r="D8419" s="95"/>
      <c r="E8419" s="95"/>
      <c r="G8419" s="95"/>
      <c r="I8419" s="95"/>
      <c r="L8419" s="95"/>
    </row>
    <row r="8420" spans="4:12">
      <c r="D8420" s="95"/>
      <c r="E8420" s="95"/>
      <c r="G8420" s="95"/>
      <c r="I8420" s="95"/>
      <c r="L8420" s="95"/>
    </row>
    <row r="8421" spans="4:12">
      <c r="D8421" s="95"/>
      <c r="E8421" s="95"/>
      <c r="G8421" s="95"/>
      <c r="I8421" s="95"/>
      <c r="L8421" s="95"/>
    </row>
    <row r="8422" spans="4:12">
      <c r="D8422" s="95"/>
      <c r="E8422" s="95"/>
      <c r="G8422" s="95"/>
      <c r="I8422" s="95"/>
      <c r="L8422" s="95"/>
    </row>
    <row r="8423" spans="4:12">
      <c r="D8423" s="95"/>
      <c r="E8423" s="95"/>
      <c r="G8423" s="95"/>
      <c r="I8423" s="95"/>
      <c r="L8423" s="95"/>
    </row>
    <row r="8424" spans="4:12">
      <c r="D8424" s="95"/>
      <c r="E8424" s="95"/>
      <c r="G8424" s="95"/>
      <c r="I8424" s="95"/>
      <c r="L8424" s="95"/>
    </row>
    <row r="8425" spans="4:12">
      <c r="D8425" s="95"/>
      <c r="E8425" s="95"/>
      <c r="G8425" s="95"/>
      <c r="I8425" s="95"/>
      <c r="L8425" s="95"/>
    </row>
    <row r="8426" spans="4:12">
      <c r="D8426" s="95"/>
      <c r="E8426" s="95"/>
      <c r="G8426" s="95"/>
      <c r="I8426" s="95"/>
      <c r="L8426" s="95"/>
    </row>
    <row r="8427" spans="4:12">
      <c r="D8427" s="95"/>
      <c r="E8427" s="95"/>
      <c r="G8427" s="95"/>
      <c r="I8427" s="95"/>
      <c r="L8427" s="95"/>
    </row>
    <row r="8428" spans="4:12">
      <c r="D8428" s="95"/>
      <c r="E8428" s="95"/>
      <c r="G8428" s="95"/>
      <c r="I8428" s="95"/>
      <c r="L8428" s="95"/>
    </row>
    <row r="8429" spans="4:12">
      <c r="D8429" s="95"/>
      <c r="E8429" s="95"/>
      <c r="G8429" s="95"/>
      <c r="I8429" s="95"/>
      <c r="L8429" s="95"/>
    </row>
    <row r="8430" spans="4:12">
      <c r="D8430" s="95"/>
      <c r="E8430" s="95"/>
      <c r="G8430" s="95"/>
      <c r="I8430" s="95"/>
      <c r="L8430" s="95"/>
    </row>
    <row r="8431" spans="4:12">
      <c r="D8431" s="95"/>
      <c r="E8431" s="95"/>
      <c r="G8431" s="95"/>
      <c r="I8431" s="95"/>
      <c r="L8431" s="95"/>
    </row>
    <row r="8432" spans="4:12">
      <c r="D8432" s="95"/>
      <c r="E8432" s="95"/>
      <c r="G8432" s="95"/>
      <c r="I8432" s="95"/>
      <c r="L8432" s="95"/>
    </row>
    <row r="8433" spans="4:12">
      <c r="D8433" s="95"/>
      <c r="E8433" s="95"/>
      <c r="G8433" s="95"/>
      <c r="I8433" s="95"/>
      <c r="L8433" s="95"/>
    </row>
    <row r="8434" spans="4:12">
      <c r="D8434" s="95"/>
      <c r="E8434" s="95"/>
      <c r="G8434" s="95"/>
      <c r="I8434" s="95"/>
      <c r="L8434" s="95"/>
    </row>
    <row r="8435" spans="4:12">
      <c r="D8435" s="95"/>
      <c r="E8435" s="95"/>
      <c r="G8435" s="95"/>
      <c r="I8435" s="95"/>
      <c r="L8435" s="95"/>
    </row>
    <row r="8436" spans="4:12">
      <c r="D8436" s="95"/>
      <c r="E8436" s="95"/>
      <c r="G8436" s="95"/>
      <c r="I8436" s="95"/>
      <c r="L8436" s="95"/>
    </row>
    <row r="8437" spans="4:12">
      <c r="D8437" s="95"/>
      <c r="E8437" s="95"/>
      <c r="G8437" s="95"/>
      <c r="I8437" s="95"/>
      <c r="L8437" s="95"/>
    </row>
    <row r="8438" spans="4:12">
      <c r="D8438" s="95"/>
      <c r="E8438" s="95"/>
      <c r="G8438" s="95"/>
      <c r="I8438" s="95"/>
      <c r="L8438" s="95"/>
    </row>
    <row r="8439" spans="4:12">
      <c r="D8439" s="95"/>
      <c r="E8439" s="95"/>
      <c r="G8439" s="95"/>
      <c r="I8439" s="95"/>
      <c r="L8439" s="95"/>
    </row>
    <row r="8440" spans="4:12">
      <c r="D8440" s="95"/>
      <c r="E8440" s="95"/>
      <c r="G8440" s="95"/>
      <c r="I8440" s="95"/>
      <c r="L8440" s="95"/>
    </row>
    <row r="8441" spans="4:12">
      <c r="D8441" s="95"/>
      <c r="E8441" s="95"/>
      <c r="G8441" s="95"/>
      <c r="I8441" s="95"/>
      <c r="L8441" s="95"/>
    </row>
    <row r="8442" spans="4:12">
      <c r="D8442" s="95"/>
      <c r="E8442" s="95"/>
      <c r="G8442" s="95"/>
      <c r="I8442" s="95"/>
      <c r="L8442" s="95"/>
    </row>
    <row r="8443" spans="4:12">
      <c r="D8443" s="95"/>
      <c r="E8443" s="95"/>
      <c r="G8443" s="95"/>
      <c r="I8443" s="95"/>
      <c r="L8443" s="95"/>
    </row>
    <row r="8444" spans="4:12">
      <c r="D8444" s="95"/>
      <c r="E8444" s="95"/>
      <c r="G8444" s="95"/>
      <c r="I8444" s="95"/>
      <c r="L8444" s="95"/>
    </row>
    <row r="8445" spans="4:12">
      <c r="D8445" s="95"/>
      <c r="E8445" s="95"/>
      <c r="G8445" s="95"/>
      <c r="I8445" s="95"/>
      <c r="L8445" s="95"/>
    </row>
    <row r="8446" spans="4:12">
      <c r="D8446" s="95"/>
      <c r="E8446" s="95"/>
      <c r="G8446" s="95"/>
      <c r="I8446" s="95"/>
      <c r="L8446" s="95"/>
    </row>
    <row r="8447" spans="4:12">
      <c r="D8447" s="95"/>
      <c r="E8447" s="95"/>
      <c r="G8447" s="95"/>
      <c r="I8447" s="95"/>
      <c r="L8447" s="95"/>
    </row>
    <row r="8448" spans="4:12">
      <c r="D8448" s="95"/>
      <c r="E8448" s="95"/>
      <c r="G8448" s="95"/>
      <c r="I8448" s="95"/>
      <c r="L8448" s="95"/>
    </row>
    <row r="8449" spans="4:12">
      <c r="D8449" s="95"/>
      <c r="E8449" s="95"/>
      <c r="G8449" s="95"/>
      <c r="I8449" s="95"/>
      <c r="L8449" s="95"/>
    </row>
    <row r="8450" spans="4:12">
      <c r="D8450" s="95"/>
      <c r="E8450" s="95"/>
      <c r="G8450" s="95"/>
      <c r="I8450" s="95"/>
      <c r="L8450" s="95"/>
    </row>
    <row r="8451" spans="4:12">
      <c r="D8451" s="95"/>
      <c r="E8451" s="95"/>
      <c r="G8451" s="95"/>
      <c r="I8451" s="95"/>
      <c r="L8451" s="95"/>
    </row>
    <row r="8452" spans="4:12">
      <c r="D8452" s="95"/>
      <c r="E8452" s="95"/>
      <c r="G8452" s="95"/>
      <c r="I8452" s="95"/>
      <c r="L8452" s="95"/>
    </row>
    <row r="8453" spans="4:12">
      <c r="D8453" s="95"/>
      <c r="E8453" s="95"/>
      <c r="G8453" s="95"/>
      <c r="I8453" s="95"/>
      <c r="L8453" s="95"/>
    </row>
    <row r="8454" spans="4:12">
      <c r="D8454" s="95"/>
      <c r="E8454" s="95"/>
      <c r="G8454" s="95"/>
      <c r="I8454" s="95"/>
      <c r="L8454" s="95"/>
    </row>
    <row r="8455" spans="4:12">
      <c r="D8455" s="95"/>
      <c r="E8455" s="95"/>
      <c r="G8455" s="95"/>
      <c r="I8455" s="95"/>
      <c r="L8455" s="95"/>
    </row>
    <row r="8456" spans="4:12">
      <c r="D8456" s="95"/>
      <c r="E8456" s="95"/>
      <c r="G8456" s="95"/>
      <c r="I8456" s="95"/>
      <c r="L8456" s="95"/>
    </row>
    <row r="8457" spans="4:12">
      <c r="D8457" s="95"/>
      <c r="E8457" s="95"/>
      <c r="G8457" s="95"/>
      <c r="I8457" s="95"/>
      <c r="L8457" s="95"/>
    </row>
    <row r="8458" spans="4:12">
      <c r="D8458" s="95"/>
      <c r="E8458" s="95"/>
      <c r="G8458" s="95"/>
      <c r="I8458" s="95"/>
      <c r="L8458" s="95"/>
    </row>
    <row r="8459" spans="4:12">
      <c r="D8459" s="95"/>
      <c r="E8459" s="95"/>
      <c r="G8459" s="95"/>
      <c r="I8459" s="95"/>
      <c r="L8459" s="95"/>
    </row>
    <row r="8460" spans="4:12">
      <c r="D8460" s="95"/>
      <c r="E8460" s="95"/>
      <c r="G8460" s="95"/>
      <c r="I8460" s="95"/>
      <c r="L8460" s="95"/>
    </row>
    <row r="8461" spans="4:12">
      <c r="D8461" s="95"/>
      <c r="E8461" s="95"/>
      <c r="G8461" s="95"/>
      <c r="I8461" s="95"/>
      <c r="L8461" s="95"/>
    </row>
    <row r="8462" spans="4:12">
      <c r="D8462" s="95"/>
      <c r="E8462" s="95"/>
      <c r="G8462" s="95"/>
      <c r="I8462" s="95"/>
      <c r="L8462" s="95"/>
    </row>
    <row r="8463" spans="4:12">
      <c r="D8463" s="95"/>
      <c r="E8463" s="95"/>
      <c r="G8463" s="95"/>
      <c r="I8463" s="95"/>
      <c r="L8463" s="95"/>
    </row>
    <row r="8464" spans="4:12">
      <c r="D8464" s="95"/>
      <c r="E8464" s="95"/>
      <c r="G8464" s="95"/>
      <c r="I8464" s="95"/>
      <c r="L8464" s="95"/>
    </row>
    <row r="8465" spans="4:12">
      <c r="D8465" s="95"/>
      <c r="E8465" s="95"/>
      <c r="G8465" s="95"/>
      <c r="I8465" s="95"/>
      <c r="L8465" s="95"/>
    </row>
    <row r="8466" spans="4:12">
      <c r="D8466" s="95"/>
      <c r="E8466" s="95"/>
      <c r="G8466" s="95"/>
      <c r="I8466" s="95"/>
      <c r="L8466" s="95"/>
    </row>
    <row r="8467" spans="4:12">
      <c r="D8467" s="95"/>
      <c r="E8467" s="95"/>
      <c r="G8467" s="95"/>
      <c r="I8467" s="95"/>
      <c r="L8467" s="95"/>
    </row>
    <row r="8468" spans="4:12">
      <c r="D8468" s="95"/>
      <c r="E8468" s="95"/>
      <c r="G8468" s="95"/>
      <c r="I8468" s="95"/>
      <c r="L8468" s="95"/>
    </row>
    <row r="8469" spans="4:12">
      <c r="D8469" s="95"/>
      <c r="E8469" s="95"/>
      <c r="G8469" s="95"/>
      <c r="I8469" s="95"/>
      <c r="L8469" s="95"/>
    </row>
    <row r="8470" spans="4:12">
      <c r="D8470" s="95"/>
      <c r="E8470" s="95"/>
      <c r="G8470" s="95"/>
      <c r="I8470" s="95"/>
      <c r="L8470" s="95"/>
    </row>
    <row r="8471" spans="4:12">
      <c r="D8471" s="95"/>
      <c r="E8471" s="95"/>
      <c r="G8471" s="95"/>
      <c r="I8471" s="95"/>
      <c r="L8471" s="95"/>
    </row>
    <row r="8472" spans="4:12">
      <c r="D8472" s="95"/>
      <c r="E8472" s="95"/>
      <c r="G8472" s="95"/>
      <c r="I8472" s="95"/>
      <c r="L8472" s="95"/>
    </row>
    <row r="8473" spans="4:12">
      <c r="D8473" s="95"/>
      <c r="E8473" s="95"/>
      <c r="G8473" s="95"/>
      <c r="I8473" s="95"/>
      <c r="L8473" s="95"/>
    </row>
    <row r="8474" spans="4:12">
      <c r="D8474" s="95"/>
      <c r="E8474" s="95"/>
      <c r="G8474" s="95"/>
      <c r="I8474" s="95"/>
      <c r="L8474" s="95"/>
    </row>
    <row r="8475" spans="4:12">
      <c r="D8475" s="95"/>
      <c r="E8475" s="95"/>
      <c r="G8475" s="95"/>
      <c r="I8475" s="95"/>
      <c r="L8475" s="95"/>
    </row>
    <row r="8476" spans="4:12">
      <c r="D8476" s="95"/>
      <c r="E8476" s="95"/>
      <c r="G8476" s="95"/>
      <c r="I8476" s="95"/>
      <c r="L8476" s="95"/>
    </row>
    <row r="8477" spans="4:12">
      <c r="D8477" s="95"/>
      <c r="E8477" s="95"/>
      <c r="G8477" s="95"/>
      <c r="I8477" s="95"/>
      <c r="L8477" s="95"/>
    </row>
    <row r="8478" spans="4:12">
      <c r="D8478" s="95"/>
      <c r="E8478" s="95"/>
      <c r="G8478" s="95"/>
      <c r="I8478" s="95"/>
      <c r="L8478" s="95"/>
    </row>
    <row r="8479" spans="4:12">
      <c r="D8479" s="95"/>
      <c r="E8479" s="95"/>
      <c r="G8479" s="95"/>
      <c r="I8479" s="95"/>
      <c r="L8479" s="95"/>
    </row>
    <row r="8480" spans="4:12">
      <c r="D8480" s="95"/>
      <c r="E8480" s="95"/>
      <c r="G8480" s="95"/>
      <c r="I8480" s="95"/>
      <c r="L8480" s="95"/>
    </row>
    <row r="8481" spans="4:12">
      <c r="D8481" s="95"/>
      <c r="E8481" s="95"/>
      <c r="G8481" s="95"/>
      <c r="I8481" s="95"/>
      <c r="L8481" s="95"/>
    </row>
    <row r="8482" spans="4:12">
      <c r="D8482" s="95"/>
      <c r="E8482" s="95"/>
      <c r="G8482" s="95"/>
      <c r="I8482" s="95"/>
      <c r="L8482" s="95"/>
    </row>
    <row r="8483" spans="4:12">
      <c r="D8483" s="95"/>
      <c r="E8483" s="95"/>
      <c r="G8483" s="95"/>
      <c r="I8483" s="95"/>
      <c r="L8483" s="95"/>
    </row>
    <row r="8484" spans="4:12">
      <c r="D8484" s="95"/>
      <c r="E8484" s="95"/>
      <c r="G8484" s="95"/>
      <c r="I8484" s="95"/>
      <c r="L8484" s="95"/>
    </row>
    <row r="8485" spans="4:12">
      <c r="D8485" s="95"/>
      <c r="E8485" s="95"/>
      <c r="G8485" s="95"/>
      <c r="I8485" s="95"/>
      <c r="L8485" s="95"/>
    </row>
    <row r="8486" spans="4:12">
      <c r="D8486" s="95"/>
      <c r="E8486" s="95"/>
      <c r="G8486" s="95"/>
      <c r="I8486" s="95"/>
      <c r="L8486" s="95"/>
    </row>
    <row r="8487" spans="4:12">
      <c r="D8487" s="95"/>
      <c r="E8487" s="95"/>
      <c r="G8487" s="95"/>
      <c r="I8487" s="95"/>
      <c r="L8487" s="95"/>
    </row>
    <row r="8488" spans="4:12">
      <c r="D8488" s="95"/>
      <c r="E8488" s="95"/>
      <c r="G8488" s="95"/>
      <c r="I8488" s="95"/>
      <c r="L8488" s="95"/>
    </row>
    <row r="8489" spans="4:12">
      <c r="D8489" s="95"/>
      <c r="E8489" s="95"/>
      <c r="G8489" s="95"/>
      <c r="I8489" s="95"/>
      <c r="L8489" s="95"/>
    </row>
    <row r="8490" spans="4:12">
      <c r="D8490" s="95"/>
      <c r="E8490" s="95"/>
      <c r="G8490" s="95"/>
      <c r="I8490" s="95"/>
      <c r="L8490" s="95"/>
    </row>
    <row r="8491" spans="4:12">
      <c r="D8491" s="95"/>
      <c r="E8491" s="95"/>
      <c r="G8491" s="95"/>
      <c r="I8491" s="95"/>
      <c r="L8491" s="95"/>
    </row>
    <row r="8492" spans="4:12">
      <c r="D8492" s="95"/>
      <c r="E8492" s="95"/>
      <c r="G8492" s="95"/>
      <c r="I8492" s="95"/>
      <c r="L8492" s="95"/>
    </row>
    <row r="8493" spans="4:12">
      <c r="D8493" s="95"/>
      <c r="E8493" s="95"/>
      <c r="G8493" s="95"/>
      <c r="I8493" s="95"/>
      <c r="L8493" s="95"/>
    </row>
    <row r="8494" spans="4:12">
      <c r="D8494" s="95"/>
      <c r="E8494" s="95"/>
      <c r="G8494" s="95"/>
      <c r="I8494" s="95"/>
      <c r="L8494" s="95"/>
    </row>
    <row r="8495" spans="4:12">
      <c r="D8495" s="95"/>
      <c r="E8495" s="95"/>
      <c r="G8495" s="95"/>
      <c r="I8495" s="95"/>
      <c r="L8495" s="95"/>
    </row>
    <row r="8496" spans="4:12">
      <c r="D8496" s="95"/>
      <c r="E8496" s="95"/>
      <c r="G8496" s="95"/>
      <c r="I8496" s="95"/>
      <c r="L8496" s="95"/>
    </row>
    <row r="8497" spans="4:12">
      <c r="D8497" s="95"/>
      <c r="E8497" s="95"/>
      <c r="G8497" s="95"/>
      <c r="I8497" s="95"/>
      <c r="L8497" s="95"/>
    </row>
    <row r="8498" spans="4:12">
      <c r="D8498" s="95"/>
      <c r="E8498" s="95"/>
      <c r="G8498" s="95"/>
      <c r="I8498" s="95"/>
      <c r="L8498" s="95"/>
    </row>
    <row r="8499" spans="4:12">
      <c r="D8499" s="95"/>
      <c r="E8499" s="95"/>
      <c r="G8499" s="95"/>
      <c r="I8499" s="95"/>
      <c r="L8499" s="95"/>
    </row>
    <row r="8500" spans="4:12">
      <c r="D8500" s="95"/>
      <c r="E8500" s="95"/>
      <c r="G8500" s="95"/>
      <c r="I8500" s="95"/>
      <c r="L8500" s="95"/>
    </row>
    <row r="8501" spans="4:12">
      <c r="D8501" s="95"/>
      <c r="E8501" s="95"/>
      <c r="G8501" s="95"/>
      <c r="I8501" s="95"/>
      <c r="L8501" s="95"/>
    </row>
    <row r="8502" spans="4:12">
      <c r="D8502" s="95"/>
      <c r="E8502" s="95"/>
      <c r="G8502" s="95"/>
      <c r="I8502" s="95"/>
      <c r="L8502" s="95"/>
    </row>
    <row r="8503" spans="4:12">
      <c r="D8503" s="95"/>
      <c r="E8503" s="95"/>
      <c r="G8503" s="95"/>
      <c r="I8503" s="95"/>
      <c r="L8503" s="95"/>
    </row>
    <row r="8504" spans="4:12">
      <c r="D8504" s="95"/>
      <c r="E8504" s="95"/>
      <c r="G8504" s="95"/>
      <c r="I8504" s="95"/>
      <c r="L8504" s="95"/>
    </row>
    <row r="8505" spans="4:12">
      <c r="D8505" s="95"/>
      <c r="E8505" s="95"/>
      <c r="G8505" s="95"/>
      <c r="I8505" s="95"/>
      <c r="L8505" s="95"/>
    </row>
    <row r="8506" spans="4:12">
      <c r="D8506" s="95"/>
      <c r="E8506" s="95"/>
      <c r="G8506" s="95"/>
      <c r="I8506" s="95"/>
      <c r="L8506" s="95"/>
    </row>
    <row r="8507" spans="4:12">
      <c r="D8507" s="95"/>
      <c r="E8507" s="95"/>
      <c r="G8507" s="95"/>
      <c r="I8507" s="95"/>
      <c r="L8507" s="95"/>
    </row>
    <row r="8508" spans="4:12">
      <c r="D8508" s="95"/>
      <c r="E8508" s="95"/>
      <c r="G8508" s="95"/>
      <c r="I8508" s="95"/>
      <c r="L8508" s="95"/>
    </row>
    <row r="8509" spans="4:12">
      <c r="D8509" s="95"/>
      <c r="E8509" s="95"/>
      <c r="G8509" s="95"/>
      <c r="I8509" s="95"/>
      <c r="L8509" s="95"/>
    </row>
    <row r="8510" spans="4:12">
      <c r="D8510" s="95"/>
      <c r="E8510" s="95"/>
      <c r="G8510" s="95"/>
      <c r="I8510" s="95"/>
      <c r="L8510" s="95"/>
    </row>
    <row r="8511" spans="4:12">
      <c r="D8511" s="95"/>
      <c r="E8511" s="95"/>
      <c r="G8511" s="95"/>
      <c r="I8511" s="95"/>
      <c r="L8511" s="95"/>
    </row>
    <row r="8512" spans="4:12">
      <c r="D8512" s="95"/>
      <c r="E8512" s="95"/>
      <c r="G8512" s="95"/>
      <c r="I8512" s="95"/>
      <c r="L8512" s="95"/>
    </row>
    <row r="8513" spans="4:12">
      <c r="D8513" s="95"/>
      <c r="E8513" s="95"/>
      <c r="G8513" s="95"/>
      <c r="I8513" s="95"/>
      <c r="L8513" s="95"/>
    </row>
    <row r="8514" spans="4:12">
      <c r="D8514" s="95"/>
      <c r="E8514" s="95"/>
      <c r="G8514" s="95"/>
      <c r="I8514" s="95"/>
      <c r="L8514" s="95"/>
    </row>
    <row r="8515" spans="4:12">
      <c r="D8515" s="95"/>
      <c r="E8515" s="95"/>
      <c r="G8515" s="95"/>
      <c r="I8515" s="95"/>
      <c r="L8515" s="95"/>
    </row>
    <row r="8516" spans="4:12">
      <c r="D8516" s="95"/>
      <c r="E8516" s="95"/>
      <c r="G8516" s="95"/>
      <c r="I8516" s="95"/>
      <c r="L8516" s="95"/>
    </row>
    <row r="8517" spans="4:12">
      <c r="D8517" s="95"/>
      <c r="E8517" s="95"/>
      <c r="G8517" s="95"/>
      <c r="I8517" s="95"/>
      <c r="L8517" s="95"/>
    </row>
    <row r="8518" spans="4:12">
      <c r="D8518" s="95"/>
      <c r="E8518" s="95"/>
      <c r="G8518" s="95"/>
      <c r="I8518" s="95"/>
      <c r="L8518" s="95"/>
    </row>
    <row r="8519" spans="4:12">
      <c r="D8519" s="95"/>
      <c r="E8519" s="95"/>
      <c r="G8519" s="95"/>
      <c r="I8519" s="95"/>
      <c r="L8519" s="95"/>
    </row>
    <row r="8520" spans="4:12">
      <c r="D8520" s="95"/>
      <c r="E8520" s="95"/>
      <c r="G8520" s="95"/>
      <c r="I8520" s="95"/>
      <c r="L8520" s="95"/>
    </row>
    <row r="8521" spans="4:12">
      <c r="D8521" s="95"/>
      <c r="E8521" s="95"/>
      <c r="G8521" s="95"/>
      <c r="I8521" s="95"/>
      <c r="L8521" s="95"/>
    </row>
    <row r="8522" spans="4:12">
      <c r="D8522" s="95"/>
      <c r="E8522" s="95"/>
      <c r="G8522" s="95"/>
      <c r="I8522" s="95"/>
      <c r="L8522" s="95"/>
    </row>
    <row r="8523" spans="4:12">
      <c r="D8523" s="95"/>
      <c r="E8523" s="95"/>
      <c r="G8523" s="95"/>
      <c r="I8523" s="95"/>
      <c r="L8523" s="95"/>
    </row>
    <row r="8524" spans="4:12">
      <c r="D8524" s="95"/>
      <c r="E8524" s="95"/>
      <c r="G8524" s="95"/>
      <c r="I8524" s="95"/>
      <c r="L8524" s="95"/>
    </row>
    <row r="8525" spans="4:12">
      <c r="D8525" s="95"/>
      <c r="E8525" s="95"/>
      <c r="G8525" s="95"/>
      <c r="I8525" s="95"/>
      <c r="L8525" s="95"/>
    </row>
    <row r="8526" spans="4:12">
      <c r="D8526" s="95"/>
      <c r="E8526" s="95"/>
      <c r="G8526" s="95"/>
      <c r="I8526" s="95"/>
      <c r="L8526" s="95"/>
    </row>
    <row r="8527" spans="4:12">
      <c r="D8527" s="95"/>
      <c r="E8527" s="95"/>
      <c r="G8527" s="95"/>
      <c r="I8527" s="95"/>
      <c r="L8527" s="95"/>
    </row>
    <row r="8528" spans="4:12">
      <c r="D8528" s="95"/>
      <c r="E8528" s="95"/>
      <c r="G8528" s="95"/>
      <c r="I8528" s="95"/>
      <c r="L8528" s="95"/>
    </row>
    <row r="8529" spans="4:12">
      <c r="D8529" s="95"/>
      <c r="E8529" s="95"/>
      <c r="G8529" s="95"/>
      <c r="I8529" s="95"/>
      <c r="L8529" s="95"/>
    </row>
    <row r="8530" spans="4:12">
      <c r="D8530" s="95"/>
      <c r="E8530" s="95"/>
      <c r="G8530" s="95"/>
      <c r="I8530" s="95"/>
      <c r="L8530" s="95"/>
    </row>
    <row r="8531" spans="4:12">
      <c r="D8531" s="95"/>
      <c r="E8531" s="95"/>
      <c r="G8531" s="95"/>
      <c r="I8531" s="95"/>
      <c r="L8531" s="95"/>
    </row>
    <row r="8532" spans="4:12">
      <c r="D8532" s="95"/>
      <c r="E8532" s="95"/>
      <c r="G8532" s="95"/>
      <c r="I8532" s="95"/>
      <c r="L8532" s="95"/>
    </row>
    <row r="8533" spans="4:12">
      <c r="D8533" s="95"/>
      <c r="E8533" s="95"/>
      <c r="G8533" s="95"/>
      <c r="I8533" s="95"/>
      <c r="L8533" s="95"/>
    </row>
    <row r="8534" spans="4:12">
      <c r="D8534" s="95"/>
      <c r="E8534" s="95"/>
      <c r="G8534" s="95"/>
      <c r="I8534" s="95"/>
      <c r="L8534" s="95"/>
    </row>
    <row r="8535" spans="4:12">
      <c r="D8535" s="95"/>
      <c r="E8535" s="95"/>
      <c r="G8535" s="95"/>
      <c r="I8535" s="95"/>
      <c r="L8535" s="95"/>
    </row>
    <row r="8536" spans="4:12">
      <c r="D8536" s="95"/>
      <c r="E8536" s="95"/>
      <c r="G8536" s="95"/>
      <c r="I8536" s="95"/>
      <c r="L8536" s="95"/>
    </row>
    <row r="8537" spans="4:12">
      <c r="D8537" s="95"/>
      <c r="E8537" s="95"/>
      <c r="G8537" s="95"/>
      <c r="I8537" s="95"/>
      <c r="L8537" s="95"/>
    </row>
    <row r="8538" spans="4:12">
      <c r="D8538" s="95"/>
      <c r="E8538" s="95"/>
      <c r="G8538" s="95"/>
      <c r="I8538" s="95"/>
      <c r="L8538" s="95"/>
    </row>
    <row r="8539" spans="4:12">
      <c r="D8539" s="95"/>
      <c r="E8539" s="95"/>
      <c r="G8539" s="95"/>
      <c r="I8539" s="95"/>
      <c r="L8539" s="95"/>
    </row>
    <row r="8540" spans="4:12">
      <c r="D8540" s="95"/>
      <c r="E8540" s="95"/>
      <c r="G8540" s="95"/>
      <c r="I8540" s="95"/>
      <c r="L8540" s="95"/>
    </row>
    <row r="8541" spans="4:12">
      <c r="D8541" s="95"/>
      <c r="E8541" s="95"/>
      <c r="G8541" s="95"/>
      <c r="I8541" s="95"/>
      <c r="L8541" s="95"/>
    </row>
    <row r="8542" spans="4:12">
      <c r="D8542" s="95"/>
      <c r="E8542" s="95"/>
      <c r="G8542" s="95"/>
      <c r="I8542" s="95"/>
      <c r="L8542" s="95"/>
    </row>
    <row r="8543" spans="4:12">
      <c r="D8543" s="95"/>
      <c r="E8543" s="95"/>
      <c r="G8543" s="95"/>
      <c r="I8543" s="95"/>
      <c r="L8543" s="95"/>
    </row>
    <row r="8544" spans="4:12">
      <c r="D8544" s="95"/>
      <c r="E8544" s="95"/>
      <c r="G8544" s="95"/>
      <c r="I8544" s="95"/>
      <c r="L8544" s="95"/>
    </row>
    <row r="8545" spans="4:12">
      <c r="D8545" s="95"/>
      <c r="E8545" s="95"/>
      <c r="G8545" s="95"/>
      <c r="I8545" s="95"/>
      <c r="L8545" s="95"/>
    </row>
    <row r="8546" spans="4:12">
      <c r="D8546" s="95"/>
      <c r="E8546" s="95"/>
      <c r="G8546" s="95"/>
      <c r="I8546" s="95"/>
      <c r="L8546" s="95"/>
    </row>
    <row r="8547" spans="4:12">
      <c r="D8547" s="95"/>
      <c r="E8547" s="95"/>
      <c r="G8547" s="95"/>
      <c r="I8547" s="95"/>
      <c r="L8547" s="95"/>
    </row>
    <row r="8548" spans="4:12">
      <c r="D8548" s="95"/>
      <c r="E8548" s="95"/>
      <c r="G8548" s="95"/>
      <c r="I8548" s="95"/>
      <c r="L8548" s="95"/>
    </row>
    <row r="8549" spans="4:12">
      <c r="D8549" s="95"/>
      <c r="E8549" s="95"/>
      <c r="G8549" s="95"/>
      <c r="I8549" s="95"/>
      <c r="L8549" s="95"/>
    </row>
    <row r="8550" spans="4:12">
      <c r="D8550" s="95"/>
      <c r="E8550" s="95"/>
      <c r="G8550" s="95"/>
      <c r="I8550" s="95"/>
      <c r="L8550" s="95"/>
    </row>
    <row r="8551" spans="4:12">
      <c r="D8551" s="95"/>
      <c r="E8551" s="95"/>
      <c r="G8551" s="95"/>
      <c r="I8551" s="95"/>
      <c r="L8551" s="95"/>
    </row>
    <row r="8552" spans="4:12">
      <c r="D8552" s="95"/>
      <c r="E8552" s="95"/>
      <c r="G8552" s="95"/>
      <c r="I8552" s="95"/>
      <c r="L8552" s="95"/>
    </row>
    <row r="8553" spans="4:12">
      <c r="D8553" s="95"/>
      <c r="E8553" s="95"/>
      <c r="G8553" s="95"/>
      <c r="I8553" s="95"/>
      <c r="L8553" s="95"/>
    </row>
    <row r="8554" spans="4:12">
      <c r="D8554" s="95"/>
      <c r="E8554" s="95"/>
      <c r="G8554" s="95"/>
      <c r="I8554" s="95"/>
      <c r="L8554" s="95"/>
    </row>
    <row r="8555" spans="4:12">
      <c r="D8555" s="95"/>
      <c r="E8555" s="95"/>
      <c r="G8555" s="95"/>
      <c r="I8555" s="95"/>
      <c r="L8555" s="95"/>
    </row>
    <row r="8556" spans="4:12">
      <c r="D8556" s="95"/>
      <c r="E8556" s="95"/>
      <c r="G8556" s="95"/>
      <c r="I8556" s="95"/>
      <c r="L8556" s="95"/>
    </row>
    <row r="8557" spans="4:12">
      <c r="D8557" s="95"/>
      <c r="E8557" s="95"/>
      <c r="G8557" s="95"/>
      <c r="I8557" s="95"/>
      <c r="L8557" s="95"/>
    </row>
    <row r="8558" spans="4:12">
      <c r="D8558" s="95"/>
      <c r="E8558" s="95"/>
      <c r="G8558" s="95"/>
      <c r="I8558" s="95"/>
      <c r="L8558" s="95"/>
    </row>
    <row r="8559" spans="4:12">
      <c r="D8559" s="95"/>
      <c r="E8559" s="95"/>
      <c r="G8559" s="95"/>
      <c r="I8559" s="95"/>
      <c r="L8559" s="95"/>
    </row>
    <row r="8560" spans="4:12">
      <c r="D8560" s="95"/>
      <c r="E8560" s="95"/>
      <c r="G8560" s="95"/>
      <c r="I8560" s="95"/>
      <c r="L8560" s="95"/>
    </row>
    <row r="8561" spans="4:12">
      <c r="D8561" s="95"/>
      <c r="E8561" s="95"/>
      <c r="G8561" s="95"/>
      <c r="I8561" s="95"/>
      <c r="L8561" s="95"/>
    </row>
    <row r="8562" spans="4:12">
      <c r="D8562" s="95"/>
      <c r="E8562" s="95"/>
      <c r="G8562" s="95"/>
      <c r="I8562" s="95"/>
      <c r="L8562" s="95"/>
    </row>
    <row r="8563" spans="4:12">
      <c r="D8563" s="95"/>
      <c r="E8563" s="95"/>
      <c r="G8563" s="95"/>
      <c r="I8563" s="95"/>
      <c r="L8563" s="95"/>
    </row>
    <row r="8564" spans="4:12">
      <c r="D8564" s="95"/>
      <c r="E8564" s="95"/>
      <c r="G8564" s="95"/>
      <c r="I8564" s="95"/>
      <c r="L8564" s="95"/>
    </row>
    <row r="8565" spans="4:12">
      <c r="D8565" s="95"/>
      <c r="E8565" s="95"/>
      <c r="G8565" s="95"/>
      <c r="I8565" s="95"/>
      <c r="L8565" s="95"/>
    </row>
    <row r="8566" spans="4:12">
      <c r="D8566" s="95"/>
      <c r="E8566" s="95"/>
      <c r="G8566" s="95"/>
      <c r="I8566" s="95"/>
      <c r="L8566" s="95"/>
    </row>
    <row r="8567" spans="4:12">
      <c r="D8567" s="95"/>
      <c r="E8567" s="95"/>
      <c r="G8567" s="95"/>
      <c r="I8567" s="95"/>
      <c r="L8567" s="95"/>
    </row>
    <row r="8568" spans="4:12">
      <c r="D8568" s="95"/>
      <c r="E8568" s="95"/>
      <c r="G8568" s="95"/>
      <c r="I8568" s="95"/>
      <c r="L8568" s="95"/>
    </row>
    <row r="8569" spans="4:12">
      <c r="D8569" s="95"/>
      <c r="E8569" s="95"/>
      <c r="G8569" s="95"/>
      <c r="I8569" s="95"/>
      <c r="L8569" s="95"/>
    </row>
    <row r="8570" spans="4:12">
      <c r="D8570" s="95"/>
      <c r="E8570" s="95"/>
      <c r="G8570" s="95"/>
      <c r="I8570" s="95"/>
      <c r="L8570" s="95"/>
    </row>
    <row r="8571" spans="4:12">
      <c r="D8571" s="95"/>
      <c r="E8571" s="95"/>
      <c r="G8571" s="95"/>
      <c r="I8571" s="95"/>
      <c r="L8571" s="95"/>
    </row>
    <row r="8572" spans="4:12">
      <c r="D8572" s="95"/>
      <c r="E8572" s="95"/>
      <c r="G8572" s="95"/>
      <c r="I8572" s="95"/>
      <c r="L8572" s="95"/>
    </row>
    <row r="8573" spans="4:12">
      <c r="D8573" s="95"/>
      <c r="E8573" s="95"/>
      <c r="G8573" s="95"/>
      <c r="I8573" s="95"/>
      <c r="L8573" s="95"/>
    </row>
    <row r="8574" spans="4:12">
      <c r="D8574" s="95"/>
      <c r="E8574" s="95"/>
      <c r="G8574" s="95"/>
      <c r="I8574" s="95"/>
      <c r="L8574" s="95"/>
    </row>
    <row r="8575" spans="4:12">
      <c r="D8575" s="95"/>
      <c r="E8575" s="95"/>
      <c r="G8575" s="95"/>
      <c r="I8575" s="95"/>
      <c r="L8575" s="95"/>
    </row>
    <row r="8576" spans="4:12">
      <c r="D8576" s="95"/>
      <c r="E8576" s="95"/>
      <c r="G8576" s="95"/>
      <c r="I8576" s="95"/>
      <c r="L8576" s="95"/>
    </row>
    <row r="8577" spans="4:12">
      <c r="D8577" s="95"/>
      <c r="E8577" s="95"/>
      <c r="G8577" s="95"/>
      <c r="I8577" s="95"/>
      <c r="L8577" s="95"/>
    </row>
    <row r="8578" spans="4:12">
      <c r="D8578" s="95"/>
      <c r="E8578" s="95"/>
      <c r="G8578" s="95"/>
      <c r="I8578" s="95"/>
      <c r="L8578" s="95"/>
    </row>
    <row r="8579" spans="4:12">
      <c r="D8579" s="95"/>
      <c r="E8579" s="95"/>
      <c r="G8579" s="95"/>
      <c r="I8579" s="95"/>
      <c r="L8579" s="95"/>
    </row>
    <row r="8580" spans="4:12">
      <c r="D8580" s="95"/>
      <c r="E8580" s="95"/>
      <c r="G8580" s="95"/>
      <c r="I8580" s="95"/>
      <c r="L8580" s="95"/>
    </row>
    <row r="8581" spans="4:12">
      <c r="D8581" s="95"/>
      <c r="E8581" s="95"/>
      <c r="G8581" s="95"/>
      <c r="I8581" s="95"/>
      <c r="L8581" s="95"/>
    </row>
    <row r="8582" spans="4:12">
      <c r="D8582" s="95"/>
      <c r="E8582" s="95"/>
      <c r="G8582" s="95"/>
      <c r="I8582" s="95"/>
      <c r="L8582" s="95"/>
    </row>
    <row r="8583" spans="4:12">
      <c r="D8583" s="95"/>
      <c r="E8583" s="95"/>
      <c r="G8583" s="95"/>
      <c r="I8583" s="95"/>
      <c r="L8583" s="95"/>
    </row>
    <row r="8584" spans="4:12">
      <c r="D8584" s="95"/>
      <c r="E8584" s="95"/>
      <c r="G8584" s="95"/>
      <c r="I8584" s="95"/>
      <c r="L8584" s="95"/>
    </row>
    <row r="8585" spans="4:12">
      <c r="D8585" s="95"/>
      <c r="E8585" s="95"/>
      <c r="G8585" s="95"/>
      <c r="I8585" s="95"/>
      <c r="L8585" s="95"/>
    </row>
    <row r="8586" spans="4:12">
      <c r="D8586" s="95"/>
      <c r="E8586" s="95"/>
      <c r="G8586" s="95"/>
      <c r="I8586" s="95"/>
      <c r="L8586" s="95"/>
    </row>
    <row r="8587" spans="4:12">
      <c r="D8587" s="95"/>
      <c r="E8587" s="95"/>
      <c r="G8587" s="95"/>
      <c r="I8587" s="95"/>
      <c r="L8587" s="95"/>
    </row>
    <row r="8588" spans="4:12">
      <c r="D8588" s="95"/>
      <c r="E8588" s="95"/>
      <c r="G8588" s="95"/>
      <c r="I8588" s="95"/>
      <c r="L8588" s="95"/>
    </row>
    <row r="8589" spans="4:12">
      <c r="D8589" s="95"/>
      <c r="E8589" s="95"/>
      <c r="G8589" s="95"/>
      <c r="I8589" s="95"/>
      <c r="L8589" s="95"/>
    </row>
    <row r="8590" spans="4:12">
      <c r="D8590" s="95"/>
      <c r="E8590" s="95"/>
      <c r="G8590" s="95"/>
      <c r="I8590" s="95"/>
      <c r="L8590" s="95"/>
    </row>
    <row r="8591" spans="4:12">
      <c r="D8591" s="95"/>
      <c r="E8591" s="95"/>
      <c r="G8591" s="95"/>
      <c r="I8591" s="95"/>
      <c r="L8591" s="95"/>
    </row>
    <row r="8592" spans="4:12">
      <c r="D8592" s="95"/>
      <c r="E8592" s="95"/>
      <c r="G8592" s="95"/>
      <c r="I8592" s="95"/>
      <c r="L8592" s="95"/>
    </row>
    <row r="8593" spans="4:12">
      <c r="D8593" s="95"/>
      <c r="E8593" s="95"/>
      <c r="G8593" s="95"/>
      <c r="I8593" s="95"/>
      <c r="L8593" s="95"/>
    </row>
    <row r="8594" spans="4:12">
      <c r="D8594" s="95"/>
      <c r="E8594" s="95"/>
      <c r="G8594" s="95"/>
      <c r="I8594" s="95"/>
      <c r="L8594" s="95"/>
    </row>
    <row r="8595" spans="4:12">
      <c r="D8595" s="95"/>
      <c r="E8595" s="95"/>
      <c r="G8595" s="95"/>
      <c r="I8595" s="95"/>
      <c r="L8595" s="95"/>
    </row>
    <row r="8596" spans="4:12">
      <c r="D8596" s="95"/>
      <c r="E8596" s="95"/>
      <c r="G8596" s="95"/>
      <c r="I8596" s="95"/>
      <c r="L8596" s="95"/>
    </row>
    <row r="8597" spans="4:12">
      <c r="D8597" s="95"/>
      <c r="E8597" s="95"/>
      <c r="G8597" s="95"/>
      <c r="I8597" s="95"/>
      <c r="L8597" s="95"/>
    </row>
    <row r="8598" spans="4:12">
      <c r="D8598" s="95"/>
      <c r="E8598" s="95"/>
      <c r="G8598" s="95"/>
      <c r="I8598" s="95"/>
      <c r="L8598" s="95"/>
    </row>
    <row r="8599" spans="4:12">
      <c r="D8599" s="95"/>
      <c r="E8599" s="95"/>
      <c r="G8599" s="95"/>
      <c r="I8599" s="95"/>
      <c r="L8599" s="95"/>
    </row>
    <row r="8600" spans="4:12">
      <c r="D8600" s="95"/>
      <c r="E8600" s="95"/>
      <c r="G8600" s="95"/>
      <c r="I8600" s="95"/>
      <c r="L8600" s="95"/>
    </row>
    <row r="8601" spans="4:12">
      <c r="D8601" s="95"/>
      <c r="E8601" s="95"/>
      <c r="G8601" s="95"/>
      <c r="I8601" s="95"/>
      <c r="L8601" s="95"/>
    </row>
    <row r="8602" spans="4:12">
      <c r="D8602" s="95"/>
      <c r="E8602" s="95"/>
      <c r="G8602" s="95"/>
      <c r="I8602" s="95"/>
      <c r="L8602" s="95"/>
    </row>
    <row r="8603" spans="4:12">
      <c r="D8603" s="95"/>
      <c r="E8603" s="95"/>
      <c r="G8603" s="95"/>
      <c r="I8603" s="95"/>
      <c r="L8603" s="95"/>
    </row>
    <row r="8604" spans="4:12">
      <c r="D8604" s="95"/>
      <c r="E8604" s="95"/>
      <c r="G8604" s="95"/>
      <c r="I8604" s="95"/>
      <c r="L8604" s="95"/>
    </row>
    <row r="8605" spans="4:12">
      <c r="D8605" s="95"/>
      <c r="E8605" s="95"/>
      <c r="G8605" s="95"/>
      <c r="I8605" s="95"/>
      <c r="L8605" s="95"/>
    </row>
    <row r="8606" spans="4:12">
      <c r="D8606" s="95"/>
      <c r="E8606" s="95"/>
      <c r="G8606" s="95"/>
      <c r="I8606" s="95"/>
      <c r="L8606" s="95"/>
    </row>
    <row r="8607" spans="4:12">
      <c r="D8607" s="95"/>
      <c r="E8607" s="95"/>
      <c r="G8607" s="95"/>
      <c r="I8607" s="95"/>
      <c r="L8607" s="95"/>
    </row>
    <row r="8608" spans="4:12">
      <c r="D8608" s="95"/>
      <c r="E8608" s="95"/>
      <c r="G8608" s="95"/>
      <c r="I8608" s="95"/>
      <c r="L8608" s="95"/>
    </row>
    <row r="8609" spans="4:12">
      <c r="D8609" s="95"/>
      <c r="E8609" s="95"/>
      <c r="G8609" s="95"/>
      <c r="I8609" s="95"/>
      <c r="L8609" s="95"/>
    </row>
    <row r="8610" spans="4:12">
      <c r="D8610" s="95"/>
      <c r="E8610" s="95"/>
      <c r="G8610" s="95"/>
      <c r="I8610" s="95"/>
      <c r="L8610" s="95"/>
    </row>
    <row r="8611" spans="4:12">
      <c r="D8611" s="95"/>
      <c r="E8611" s="95"/>
      <c r="G8611" s="95"/>
      <c r="I8611" s="95"/>
      <c r="L8611" s="95"/>
    </row>
    <row r="8612" spans="4:12">
      <c r="D8612" s="95"/>
      <c r="E8612" s="95"/>
      <c r="G8612" s="95"/>
      <c r="I8612" s="95"/>
      <c r="L8612" s="95"/>
    </row>
    <row r="8613" spans="4:12">
      <c r="D8613" s="95"/>
      <c r="E8613" s="95"/>
      <c r="G8613" s="95"/>
      <c r="I8613" s="95"/>
      <c r="L8613" s="95"/>
    </row>
    <row r="8614" spans="4:12">
      <c r="D8614" s="95"/>
      <c r="E8614" s="95"/>
      <c r="G8614" s="95"/>
      <c r="I8614" s="95"/>
      <c r="L8614" s="95"/>
    </row>
    <row r="8615" spans="4:12">
      <c r="D8615" s="95"/>
      <c r="E8615" s="95"/>
      <c r="G8615" s="95"/>
      <c r="I8615" s="95"/>
      <c r="L8615" s="95"/>
    </row>
    <row r="8616" spans="4:12">
      <c r="D8616" s="95"/>
      <c r="E8616" s="95"/>
      <c r="G8616" s="95"/>
      <c r="I8616" s="95"/>
      <c r="L8616" s="95"/>
    </row>
    <row r="8617" spans="4:12">
      <c r="D8617" s="95"/>
      <c r="E8617" s="95"/>
      <c r="G8617" s="95"/>
      <c r="I8617" s="95"/>
      <c r="L8617" s="95"/>
    </row>
    <row r="8618" spans="4:12">
      <c r="D8618" s="95"/>
      <c r="E8618" s="95"/>
      <c r="G8618" s="95"/>
      <c r="I8618" s="95"/>
      <c r="L8618" s="95"/>
    </row>
    <row r="8619" spans="4:12">
      <c r="D8619" s="95"/>
      <c r="E8619" s="95"/>
      <c r="G8619" s="95"/>
      <c r="I8619" s="95"/>
      <c r="L8619" s="95"/>
    </row>
    <row r="8620" spans="4:12">
      <c r="D8620" s="95"/>
      <c r="E8620" s="95"/>
      <c r="G8620" s="95"/>
      <c r="I8620" s="95"/>
      <c r="L8620" s="95"/>
    </row>
    <row r="8621" spans="4:12">
      <c r="D8621" s="95"/>
      <c r="E8621" s="95"/>
      <c r="G8621" s="95"/>
      <c r="I8621" s="95"/>
      <c r="L8621" s="95"/>
    </row>
    <row r="8622" spans="4:12">
      <c r="D8622" s="95"/>
      <c r="E8622" s="95"/>
      <c r="G8622" s="95"/>
      <c r="I8622" s="95"/>
      <c r="L8622" s="95"/>
    </row>
    <row r="8623" spans="4:12">
      <c r="D8623" s="95"/>
      <c r="E8623" s="95"/>
      <c r="G8623" s="95"/>
      <c r="I8623" s="95"/>
      <c r="L8623" s="95"/>
    </row>
    <row r="8624" spans="4:12">
      <c r="D8624" s="95"/>
      <c r="E8624" s="95"/>
      <c r="G8624" s="95"/>
      <c r="I8624" s="95"/>
      <c r="L8624" s="95"/>
    </row>
    <row r="8625" spans="4:12">
      <c r="D8625" s="95"/>
      <c r="E8625" s="95"/>
      <c r="G8625" s="95"/>
      <c r="I8625" s="95"/>
      <c r="L8625" s="95"/>
    </row>
    <row r="8626" spans="4:12">
      <c r="D8626" s="95"/>
      <c r="E8626" s="95"/>
      <c r="G8626" s="95"/>
      <c r="I8626" s="95"/>
      <c r="L8626" s="95"/>
    </row>
    <row r="8627" spans="4:12">
      <c r="D8627" s="95"/>
      <c r="E8627" s="95"/>
      <c r="G8627" s="95"/>
      <c r="I8627" s="95"/>
      <c r="L8627" s="95"/>
    </row>
    <row r="8628" spans="4:12">
      <c r="D8628" s="95"/>
      <c r="E8628" s="95"/>
      <c r="G8628" s="95"/>
      <c r="I8628" s="95"/>
      <c r="L8628" s="95"/>
    </row>
    <row r="8629" spans="4:12">
      <c r="D8629" s="95"/>
      <c r="E8629" s="95"/>
      <c r="G8629" s="95"/>
      <c r="I8629" s="95"/>
      <c r="L8629" s="95"/>
    </row>
    <row r="8630" spans="4:12">
      <c r="D8630" s="95"/>
      <c r="E8630" s="95"/>
      <c r="G8630" s="95"/>
      <c r="I8630" s="95"/>
      <c r="L8630" s="95"/>
    </row>
    <row r="8631" spans="4:12">
      <c r="D8631" s="95"/>
      <c r="E8631" s="95"/>
      <c r="G8631" s="95"/>
      <c r="I8631" s="95"/>
      <c r="L8631" s="95"/>
    </row>
    <row r="8632" spans="4:12">
      <c r="D8632" s="95"/>
      <c r="E8632" s="95"/>
      <c r="G8632" s="95"/>
      <c r="I8632" s="95"/>
      <c r="L8632" s="95"/>
    </row>
    <row r="8633" spans="4:12">
      <c r="D8633" s="95"/>
      <c r="E8633" s="95"/>
      <c r="G8633" s="95"/>
      <c r="I8633" s="95"/>
      <c r="L8633" s="95"/>
    </row>
    <row r="8634" spans="4:12">
      <c r="D8634" s="95"/>
      <c r="E8634" s="95"/>
      <c r="G8634" s="95"/>
      <c r="I8634" s="95"/>
      <c r="L8634" s="95"/>
    </row>
    <row r="8635" spans="4:12">
      <c r="D8635" s="95"/>
      <c r="E8635" s="95"/>
      <c r="G8635" s="95"/>
      <c r="I8635" s="95"/>
      <c r="L8635" s="95"/>
    </row>
    <row r="8636" spans="4:12">
      <c r="D8636" s="95"/>
      <c r="E8636" s="95"/>
      <c r="G8636" s="95"/>
      <c r="I8636" s="95"/>
      <c r="L8636" s="95"/>
    </row>
    <row r="8637" spans="4:12">
      <c r="D8637" s="95"/>
      <c r="E8637" s="95"/>
      <c r="G8637" s="95"/>
      <c r="I8637" s="95"/>
      <c r="L8637" s="95"/>
    </row>
    <row r="8638" spans="4:12">
      <c r="D8638" s="95"/>
      <c r="E8638" s="95"/>
      <c r="G8638" s="95"/>
      <c r="I8638" s="95"/>
      <c r="L8638" s="95"/>
    </row>
    <row r="8639" spans="4:12">
      <c r="D8639" s="95"/>
      <c r="E8639" s="95"/>
      <c r="G8639" s="95"/>
      <c r="I8639" s="95"/>
      <c r="L8639" s="95"/>
    </row>
    <row r="8640" spans="4:12">
      <c r="D8640" s="95"/>
      <c r="E8640" s="95"/>
      <c r="G8640" s="95"/>
      <c r="I8640" s="95"/>
      <c r="L8640" s="95"/>
    </row>
    <row r="8641" spans="4:12">
      <c r="D8641" s="95"/>
      <c r="E8641" s="95"/>
      <c r="G8641" s="95"/>
      <c r="I8641" s="95"/>
      <c r="L8641" s="95"/>
    </row>
    <row r="8642" spans="4:12">
      <c r="D8642" s="95"/>
      <c r="E8642" s="95"/>
      <c r="G8642" s="95"/>
      <c r="I8642" s="95"/>
      <c r="L8642" s="95"/>
    </row>
    <row r="8643" spans="4:12">
      <c r="D8643" s="95"/>
      <c r="E8643" s="95"/>
      <c r="G8643" s="95"/>
      <c r="I8643" s="95"/>
      <c r="L8643" s="95"/>
    </row>
    <row r="8644" spans="4:12">
      <c r="D8644" s="95"/>
      <c r="E8644" s="95"/>
      <c r="G8644" s="95"/>
      <c r="I8644" s="95"/>
      <c r="L8644" s="95"/>
    </row>
    <row r="8645" spans="4:12">
      <c r="D8645" s="95"/>
      <c r="E8645" s="95"/>
      <c r="G8645" s="95"/>
      <c r="I8645" s="95"/>
      <c r="L8645" s="95"/>
    </row>
    <row r="8646" spans="4:12">
      <c r="D8646" s="95"/>
      <c r="E8646" s="95"/>
      <c r="G8646" s="95"/>
      <c r="I8646" s="95"/>
      <c r="L8646" s="95"/>
    </row>
    <row r="8647" spans="4:12">
      <c r="D8647" s="95"/>
      <c r="E8647" s="95"/>
      <c r="G8647" s="95"/>
      <c r="I8647" s="95"/>
      <c r="L8647" s="95"/>
    </row>
    <row r="8648" spans="4:12">
      <c r="D8648" s="95"/>
      <c r="E8648" s="95"/>
      <c r="G8648" s="95"/>
      <c r="I8648" s="95"/>
      <c r="L8648" s="95"/>
    </row>
    <row r="8649" spans="4:12">
      <c r="D8649" s="95"/>
      <c r="E8649" s="95"/>
      <c r="G8649" s="95"/>
      <c r="I8649" s="95"/>
      <c r="L8649" s="95"/>
    </row>
    <row r="8650" spans="4:12">
      <c r="D8650" s="95"/>
      <c r="E8650" s="95"/>
      <c r="G8650" s="95"/>
      <c r="I8650" s="95"/>
      <c r="L8650" s="95"/>
    </row>
    <row r="8651" spans="4:12">
      <c r="D8651" s="95"/>
      <c r="E8651" s="95"/>
      <c r="G8651" s="95"/>
      <c r="I8651" s="95"/>
      <c r="L8651" s="95"/>
    </row>
    <row r="8652" spans="4:12">
      <c r="D8652" s="95"/>
      <c r="E8652" s="95"/>
      <c r="G8652" s="95"/>
      <c r="I8652" s="95"/>
      <c r="L8652" s="95"/>
    </row>
    <row r="8653" spans="4:12">
      <c r="D8653" s="95"/>
      <c r="E8653" s="95"/>
      <c r="G8653" s="95"/>
      <c r="I8653" s="95"/>
      <c r="L8653" s="95"/>
    </row>
    <row r="8654" spans="4:12">
      <c r="D8654" s="95"/>
      <c r="E8654" s="95"/>
      <c r="G8654" s="95"/>
      <c r="I8654" s="95"/>
      <c r="L8654" s="95"/>
    </row>
    <row r="8655" spans="4:12">
      <c r="D8655" s="95"/>
      <c r="E8655" s="95"/>
      <c r="G8655" s="95"/>
      <c r="I8655" s="95"/>
      <c r="L8655" s="95"/>
    </row>
    <row r="8656" spans="4:12">
      <c r="D8656" s="95"/>
      <c r="E8656" s="95"/>
      <c r="G8656" s="95"/>
      <c r="I8656" s="95"/>
      <c r="L8656" s="95"/>
    </row>
    <row r="8657" spans="4:12">
      <c r="D8657" s="95"/>
      <c r="E8657" s="95"/>
      <c r="G8657" s="95"/>
      <c r="I8657" s="95"/>
      <c r="L8657" s="95"/>
    </row>
    <row r="8658" spans="4:12">
      <c r="D8658" s="95"/>
      <c r="E8658" s="95"/>
      <c r="G8658" s="95"/>
      <c r="I8658" s="95"/>
      <c r="L8658" s="95"/>
    </row>
    <row r="8659" spans="4:12">
      <c r="D8659" s="95"/>
      <c r="E8659" s="95"/>
      <c r="G8659" s="95"/>
      <c r="I8659" s="95"/>
      <c r="L8659" s="95"/>
    </row>
    <row r="8660" spans="4:12">
      <c r="D8660" s="95"/>
      <c r="E8660" s="95"/>
      <c r="G8660" s="95"/>
      <c r="I8660" s="95"/>
      <c r="L8660" s="95"/>
    </row>
    <row r="8661" spans="4:12">
      <c r="D8661" s="95"/>
      <c r="E8661" s="95"/>
      <c r="G8661" s="95"/>
      <c r="I8661" s="95"/>
      <c r="L8661" s="95"/>
    </row>
    <row r="8662" spans="4:12">
      <c r="D8662" s="95"/>
      <c r="E8662" s="95"/>
      <c r="G8662" s="95"/>
      <c r="I8662" s="95"/>
      <c r="L8662" s="95"/>
    </row>
    <row r="8663" spans="4:12">
      <c r="D8663" s="95"/>
      <c r="E8663" s="95"/>
      <c r="G8663" s="95"/>
      <c r="I8663" s="95"/>
      <c r="L8663" s="95"/>
    </row>
    <row r="8664" spans="4:12">
      <c r="D8664" s="95"/>
      <c r="E8664" s="95"/>
      <c r="G8664" s="95"/>
      <c r="I8664" s="95"/>
      <c r="L8664" s="95"/>
    </row>
    <row r="8665" spans="4:12">
      <c r="D8665" s="95"/>
      <c r="E8665" s="95"/>
      <c r="G8665" s="95"/>
      <c r="I8665" s="95"/>
      <c r="L8665" s="95"/>
    </row>
    <row r="8666" spans="4:12">
      <c r="D8666" s="95"/>
      <c r="E8666" s="95"/>
      <c r="G8666" s="95"/>
      <c r="I8666" s="95"/>
      <c r="L8666" s="95"/>
    </row>
    <row r="8667" spans="4:12">
      <c r="D8667" s="95"/>
      <c r="E8667" s="95"/>
      <c r="G8667" s="95"/>
      <c r="I8667" s="95"/>
      <c r="L8667" s="95"/>
    </row>
    <row r="8668" spans="4:12">
      <c r="D8668" s="95"/>
      <c r="E8668" s="95"/>
      <c r="G8668" s="95"/>
      <c r="I8668" s="95"/>
      <c r="L8668" s="95"/>
    </row>
    <row r="8669" spans="4:12">
      <c r="D8669" s="95"/>
      <c r="E8669" s="95"/>
      <c r="G8669" s="95"/>
      <c r="I8669" s="95"/>
      <c r="L8669" s="95"/>
    </row>
    <row r="8670" spans="4:12">
      <c r="D8670" s="95"/>
      <c r="E8670" s="95"/>
      <c r="G8670" s="95"/>
      <c r="I8670" s="95"/>
      <c r="L8670" s="95"/>
    </row>
    <row r="8671" spans="4:12">
      <c r="D8671" s="95"/>
      <c r="E8671" s="95"/>
      <c r="G8671" s="95"/>
      <c r="I8671" s="95"/>
      <c r="L8671" s="95"/>
    </row>
    <row r="8672" spans="4:12">
      <c r="D8672" s="95"/>
      <c r="E8672" s="95"/>
      <c r="G8672" s="95"/>
      <c r="I8672" s="95"/>
      <c r="L8672" s="95"/>
    </row>
    <row r="8673" spans="4:12">
      <c r="D8673" s="95"/>
      <c r="E8673" s="95"/>
      <c r="G8673" s="95"/>
      <c r="I8673" s="95"/>
      <c r="L8673" s="95"/>
    </row>
    <row r="8674" spans="4:12">
      <c r="D8674" s="95"/>
      <c r="E8674" s="95"/>
      <c r="G8674" s="95"/>
      <c r="I8674" s="95"/>
      <c r="L8674" s="95"/>
    </row>
    <row r="8675" spans="4:12">
      <c r="D8675" s="95"/>
      <c r="E8675" s="95"/>
      <c r="G8675" s="95"/>
      <c r="I8675" s="95"/>
      <c r="L8675" s="95"/>
    </row>
    <row r="8676" spans="4:12">
      <c r="D8676" s="95"/>
      <c r="E8676" s="95"/>
      <c r="G8676" s="95"/>
      <c r="I8676" s="95"/>
      <c r="L8676" s="95"/>
    </row>
    <row r="8677" spans="4:12">
      <c r="D8677" s="95"/>
      <c r="E8677" s="95"/>
      <c r="G8677" s="95"/>
      <c r="I8677" s="95"/>
      <c r="L8677" s="95"/>
    </row>
    <row r="8678" spans="4:12">
      <c r="D8678" s="95"/>
      <c r="E8678" s="95"/>
      <c r="G8678" s="95"/>
      <c r="I8678" s="95"/>
      <c r="L8678" s="95"/>
    </row>
    <row r="8679" spans="4:12">
      <c r="D8679" s="95"/>
      <c r="E8679" s="95"/>
      <c r="G8679" s="95"/>
      <c r="I8679" s="95"/>
      <c r="L8679" s="95"/>
    </row>
    <row r="8680" spans="4:12">
      <c r="D8680" s="95"/>
      <c r="E8680" s="95"/>
      <c r="G8680" s="95"/>
      <c r="I8680" s="95"/>
      <c r="L8680" s="95"/>
    </row>
    <row r="8681" spans="4:12">
      <c r="D8681" s="95"/>
      <c r="E8681" s="95"/>
      <c r="G8681" s="95"/>
      <c r="I8681" s="95"/>
      <c r="L8681" s="95"/>
    </row>
    <row r="8682" spans="4:12">
      <c r="D8682" s="95"/>
      <c r="E8682" s="95"/>
      <c r="G8682" s="95"/>
      <c r="I8682" s="95"/>
      <c r="L8682" s="95"/>
    </row>
    <row r="8683" spans="4:12">
      <c r="D8683" s="95"/>
      <c r="E8683" s="95"/>
      <c r="G8683" s="95"/>
      <c r="I8683" s="95"/>
      <c r="L8683" s="95"/>
    </row>
    <row r="8684" spans="4:12">
      <c r="D8684" s="95"/>
      <c r="E8684" s="95"/>
      <c r="G8684" s="95"/>
      <c r="I8684" s="95"/>
      <c r="L8684" s="95"/>
    </row>
    <row r="8685" spans="4:12">
      <c r="D8685" s="95"/>
      <c r="E8685" s="95"/>
      <c r="G8685" s="95"/>
      <c r="I8685" s="95"/>
      <c r="L8685" s="95"/>
    </row>
    <row r="8686" spans="4:12">
      <c r="D8686" s="95"/>
      <c r="E8686" s="95"/>
      <c r="G8686" s="95"/>
      <c r="I8686" s="95"/>
      <c r="L8686" s="95"/>
    </row>
    <row r="8687" spans="4:12">
      <c r="D8687" s="95"/>
      <c r="E8687" s="95"/>
      <c r="G8687" s="95"/>
      <c r="I8687" s="95"/>
      <c r="L8687" s="95"/>
    </row>
    <row r="8688" spans="4:12">
      <c r="D8688" s="95"/>
      <c r="E8688" s="95"/>
      <c r="G8688" s="95"/>
      <c r="I8688" s="95"/>
      <c r="L8688" s="95"/>
    </row>
    <row r="8689" spans="4:12">
      <c r="D8689" s="95"/>
      <c r="E8689" s="95"/>
      <c r="G8689" s="95"/>
      <c r="I8689" s="95"/>
      <c r="L8689" s="95"/>
    </row>
    <row r="8690" spans="4:12">
      <c r="D8690" s="95"/>
      <c r="E8690" s="95"/>
      <c r="G8690" s="95"/>
      <c r="I8690" s="95"/>
      <c r="L8690" s="95"/>
    </row>
    <row r="8691" spans="4:12">
      <c r="D8691" s="95"/>
      <c r="E8691" s="95"/>
      <c r="G8691" s="95"/>
      <c r="I8691" s="95"/>
      <c r="L8691" s="95"/>
    </row>
    <row r="8692" spans="4:12">
      <c r="D8692" s="95"/>
      <c r="E8692" s="95"/>
      <c r="G8692" s="95"/>
      <c r="I8692" s="95"/>
      <c r="L8692" s="95"/>
    </row>
    <row r="8693" spans="4:12">
      <c r="D8693" s="95"/>
      <c r="E8693" s="95"/>
      <c r="G8693" s="95"/>
      <c r="I8693" s="95"/>
      <c r="L8693" s="95"/>
    </row>
    <row r="8694" spans="4:12">
      <c r="D8694" s="95"/>
      <c r="E8694" s="95"/>
      <c r="G8694" s="95"/>
      <c r="I8694" s="95"/>
      <c r="L8694" s="95"/>
    </row>
    <row r="8695" spans="4:12">
      <c r="D8695" s="95"/>
      <c r="E8695" s="95"/>
      <c r="G8695" s="95"/>
      <c r="I8695" s="95"/>
      <c r="L8695" s="95"/>
    </row>
    <row r="8696" spans="4:12">
      <c r="D8696" s="95"/>
      <c r="E8696" s="95"/>
      <c r="G8696" s="95"/>
      <c r="I8696" s="95"/>
      <c r="L8696" s="95"/>
    </row>
    <row r="8697" spans="4:12">
      <c r="D8697" s="95"/>
      <c r="E8697" s="95"/>
      <c r="G8697" s="95"/>
      <c r="I8697" s="95"/>
      <c r="L8697" s="95"/>
    </row>
    <row r="8698" spans="4:12">
      <c r="D8698" s="95"/>
      <c r="E8698" s="95"/>
      <c r="G8698" s="95"/>
      <c r="I8698" s="95"/>
      <c r="L8698" s="95"/>
    </row>
    <row r="8699" spans="4:12">
      <c r="D8699" s="95"/>
      <c r="E8699" s="95"/>
      <c r="G8699" s="95"/>
      <c r="I8699" s="95"/>
      <c r="L8699" s="95"/>
    </row>
    <row r="8700" spans="4:12">
      <c r="D8700" s="95"/>
      <c r="E8700" s="95"/>
      <c r="G8700" s="95"/>
      <c r="I8700" s="95"/>
      <c r="L8700" s="95"/>
    </row>
    <row r="8701" spans="4:12">
      <c r="D8701" s="95"/>
      <c r="E8701" s="95"/>
      <c r="G8701" s="95"/>
      <c r="I8701" s="95"/>
      <c r="L8701" s="95"/>
    </row>
    <row r="8702" spans="4:12">
      <c r="D8702" s="95"/>
      <c r="E8702" s="95"/>
      <c r="G8702" s="95"/>
      <c r="I8702" s="95"/>
      <c r="L8702" s="95"/>
    </row>
    <row r="8703" spans="4:12">
      <c r="D8703" s="95"/>
      <c r="E8703" s="95"/>
      <c r="G8703" s="95"/>
      <c r="I8703" s="95"/>
      <c r="L8703" s="95"/>
    </row>
    <row r="8704" spans="4:12">
      <c r="D8704" s="95"/>
      <c r="E8704" s="95"/>
      <c r="G8704" s="95"/>
      <c r="I8704" s="95"/>
      <c r="L8704" s="95"/>
    </row>
    <row r="8705" spans="4:12">
      <c r="D8705" s="95"/>
      <c r="E8705" s="95"/>
      <c r="G8705" s="95"/>
      <c r="I8705" s="95"/>
      <c r="L8705" s="95"/>
    </row>
    <row r="8706" spans="4:12">
      <c r="D8706" s="95"/>
      <c r="E8706" s="95"/>
      <c r="G8706" s="95"/>
      <c r="I8706" s="95"/>
      <c r="L8706" s="95"/>
    </row>
    <row r="8707" spans="4:12">
      <c r="D8707" s="95"/>
      <c r="E8707" s="95"/>
      <c r="G8707" s="95"/>
      <c r="I8707" s="95"/>
      <c r="L8707" s="95"/>
    </row>
    <row r="8708" spans="4:12">
      <c r="D8708" s="95"/>
      <c r="E8708" s="95"/>
      <c r="G8708" s="95"/>
      <c r="I8708" s="95"/>
      <c r="L8708" s="95"/>
    </row>
    <row r="8709" spans="4:12">
      <c r="D8709" s="95"/>
      <c r="E8709" s="95"/>
      <c r="G8709" s="95"/>
      <c r="I8709" s="95"/>
      <c r="L8709" s="95"/>
    </row>
    <row r="8710" spans="4:12">
      <c r="D8710" s="95"/>
      <c r="E8710" s="95"/>
      <c r="G8710" s="95"/>
      <c r="I8710" s="95"/>
      <c r="L8710" s="95"/>
    </row>
    <row r="8711" spans="4:12">
      <c r="D8711" s="95"/>
      <c r="E8711" s="95"/>
      <c r="G8711" s="95"/>
      <c r="I8711" s="95"/>
      <c r="L8711" s="95"/>
    </row>
    <row r="8712" spans="4:12">
      <c r="D8712" s="95"/>
      <c r="E8712" s="95"/>
      <c r="G8712" s="95"/>
      <c r="I8712" s="95"/>
      <c r="L8712" s="95"/>
    </row>
    <row r="8713" spans="4:12">
      <c r="D8713" s="95"/>
      <c r="E8713" s="95"/>
      <c r="G8713" s="95"/>
      <c r="I8713" s="95"/>
      <c r="L8713" s="95"/>
    </row>
    <row r="8714" spans="4:12">
      <c r="D8714" s="95"/>
      <c r="E8714" s="95"/>
      <c r="G8714" s="95"/>
      <c r="I8714" s="95"/>
      <c r="L8714" s="95"/>
    </row>
    <row r="8715" spans="4:12">
      <c r="D8715" s="95"/>
      <c r="E8715" s="95"/>
      <c r="G8715" s="95"/>
      <c r="I8715" s="95"/>
      <c r="L8715" s="95"/>
    </row>
    <row r="8716" spans="4:12">
      <c r="D8716" s="95"/>
      <c r="E8716" s="95"/>
      <c r="G8716" s="95"/>
      <c r="I8716" s="95"/>
      <c r="L8716" s="95"/>
    </row>
    <row r="8717" spans="4:12">
      <c r="D8717" s="95"/>
      <c r="E8717" s="95"/>
      <c r="G8717" s="95"/>
      <c r="I8717" s="95"/>
      <c r="L8717" s="95"/>
    </row>
    <row r="8718" spans="4:12">
      <c r="D8718" s="95"/>
      <c r="E8718" s="95"/>
      <c r="G8718" s="95"/>
      <c r="I8718" s="95"/>
      <c r="L8718" s="95"/>
    </row>
    <row r="8719" spans="4:12">
      <c r="D8719" s="95"/>
      <c r="E8719" s="95"/>
      <c r="G8719" s="95"/>
      <c r="I8719" s="95"/>
      <c r="L8719" s="95"/>
    </row>
    <row r="8720" spans="4:12">
      <c r="D8720" s="95"/>
      <c r="E8720" s="95"/>
      <c r="G8720" s="95"/>
      <c r="I8720" s="95"/>
      <c r="L8720" s="95"/>
    </row>
    <row r="8721" spans="4:12">
      <c r="D8721" s="95"/>
      <c r="E8721" s="95"/>
      <c r="G8721" s="95"/>
      <c r="I8721" s="95"/>
      <c r="L8721" s="95"/>
    </row>
    <row r="8722" spans="4:12">
      <c r="D8722" s="95"/>
      <c r="E8722" s="95"/>
      <c r="G8722" s="95"/>
      <c r="I8722" s="95"/>
      <c r="L8722" s="95"/>
    </row>
    <row r="8723" spans="4:12">
      <c r="D8723" s="95"/>
      <c r="E8723" s="95"/>
      <c r="G8723" s="95"/>
      <c r="I8723" s="95"/>
      <c r="L8723" s="95"/>
    </row>
    <row r="8724" spans="4:12">
      <c r="D8724" s="95"/>
      <c r="E8724" s="95"/>
      <c r="G8724" s="95"/>
      <c r="I8724" s="95"/>
      <c r="L8724" s="95"/>
    </row>
    <row r="8725" spans="4:12">
      <c r="D8725" s="95"/>
      <c r="E8725" s="95"/>
      <c r="G8725" s="95"/>
      <c r="I8725" s="95"/>
      <c r="L8725" s="95"/>
    </row>
    <row r="8726" spans="4:12">
      <c r="D8726" s="95"/>
      <c r="E8726" s="95"/>
      <c r="G8726" s="95"/>
      <c r="I8726" s="95"/>
      <c r="L8726" s="95"/>
    </row>
    <row r="8727" spans="4:12">
      <c r="D8727" s="95"/>
      <c r="E8727" s="95"/>
      <c r="G8727" s="95"/>
      <c r="I8727" s="95"/>
      <c r="L8727" s="95"/>
    </row>
    <row r="8728" spans="4:12">
      <c r="D8728" s="95"/>
      <c r="E8728" s="95"/>
      <c r="G8728" s="95"/>
      <c r="I8728" s="95"/>
      <c r="L8728" s="95"/>
    </row>
    <row r="8729" spans="4:12">
      <c r="D8729" s="95"/>
      <c r="E8729" s="95"/>
      <c r="G8729" s="95"/>
      <c r="I8729" s="95"/>
      <c r="L8729" s="95"/>
    </row>
    <row r="8730" spans="4:12">
      <c r="D8730" s="95"/>
      <c r="E8730" s="95"/>
      <c r="G8730" s="95"/>
      <c r="I8730" s="95"/>
      <c r="L8730" s="95"/>
    </row>
    <row r="8731" spans="4:12">
      <c r="D8731" s="95"/>
      <c r="E8731" s="95"/>
      <c r="G8731" s="95"/>
      <c r="I8731" s="95"/>
      <c r="L8731" s="95"/>
    </row>
    <row r="8732" spans="4:12">
      <c r="D8732" s="95"/>
      <c r="E8732" s="95"/>
      <c r="G8732" s="95"/>
      <c r="I8732" s="95"/>
      <c r="L8732" s="95"/>
    </row>
    <row r="8733" spans="4:12">
      <c r="D8733" s="95"/>
      <c r="E8733" s="95"/>
      <c r="G8733" s="95"/>
      <c r="I8733" s="95"/>
      <c r="L8733" s="95"/>
    </row>
    <row r="8734" spans="4:12">
      <c r="D8734" s="95"/>
      <c r="E8734" s="95"/>
      <c r="G8734" s="95"/>
      <c r="I8734" s="95"/>
      <c r="L8734" s="95"/>
    </row>
    <row r="8735" spans="4:12">
      <c r="D8735" s="95"/>
      <c r="E8735" s="95"/>
      <c r="G8735" s="95"/>
      <c r="I8735" s="95"/>
      <c r="L8735" s="95"/>
    </row>
    <row r="8736" spans="4:12">
      <c r="D8736" s="95"/>
      <c r="E8736" s="95"/>
      <c r="G8736" s="95"/>
      <c r="I8736" s="95"/>
      <c r="L8736" s="95"/>
    </row>
    <row r="8737" spans="4:12">
      <c r="D8737" s="95"/>
      <c r="E8737" s="95"/>
      <c r="G8737" s="95"/>
      <c r="I8737" s="95"/>
      <c r="L8737" s="95"/>
    </row>
    <row r="8738" spans="4:12">
      <c r="D8738" s="95"/>
      <c r="E8738" s="95"/>
      <c r="G8738" s="95"/>
      <c r="I8738" s="95"/>
      <c r="L8738" s="95"/>
    </row>
    <row r="8739" spans="4:12">
      <c r="D8739" s="95"/>
      <c r="E8739" s="95"/>
      <c r="G8739" s="95"/>
      <c r="I8739" s="95"/>
      <c r="L8739" s="95"/>
    </row>
    <row r="8740" spans="4:12">
      <c r="D8740" s="95"/>
      <c r="E8740" s="95"/>
      <c r="G8740" s="95"/>
      <c r="I8740" s="95"/>
      <c r="L8740" s="95"/>
    </row>
    <row r="8741" spans="4:12">
      <c r="D8741" s="95"/>
      <c r="E8741" s="95"/>
      <c r="G8741" s="95"/>
      <c r="I8741" s="95"/>
      <c r="L8741" s="95"/>
    </row>
    <row r="8742" spans="4:12">
      <c r="D8742" s="95"/>
      <c r="E8742" s="95"/>
      <c r="G8742" s="95"/>
      <c r="I8742" s="95"/>
      <c r="L8742" s="95"/>
    </row>
    <row r="8743" spans="4:12">
      <c r="D8743" s="95"/>
      <c r="E8743" s="95"/>
      <c r="G8743" s="95"/>
      <c r="I8743" s="95"/>
      <c r="L8743" s="95"/>
    </row>
    <row r="8744" spans="4:12">
      <c r="D8744" s="95"/>
      <c r="E8744" s="95"/>
      <c r="G8744" s="95"/>
      <c r="I8744" s="95"/>
      <c r="L8744" s="95"/>
    </row>
    <row r="8745" spans="4:12">
      <c r="D8745" s="95"/>
      <c r="E8745" s="95"/>
      <c r="G8745" s="95"/>
      <c r="I8745" s="95"/>
      <c r="L8745" s="95"/>
    </row>
    <row r="8746" spans="4:12">
      <c r="D8746" s="95"/>
      <c r="E8746" s="95"/>
      <c r="G8746" s="95"/>
      <c r="I8746" s="95"/>
      <c r="L8746" s="95"/>
    </row>
    <row r="8747" spans="4:12">
      <c r="D8747" s="95"/>
      <c r="E8747" s="95"/>
      <c r="G8747" s="95"/>
      <c r="I8747" s="95"/>
      <c r="L8747" s="95"/>
    </row>
    <row r="8748" spans="4:12">
      <c r="D8748" s="95"/>
      <c r="E8748" s="95"/>
      <c r="G8748" s="95"/>
      <c r="I8748" s="95"/>
      <c r="L8748" s="95"/>
    </row>
    <row r="8749" spans="4:12">
      <c r="D8749" s="95"/>
      <c r="E8749" s="95"/>
      <c r="G8749" s="95"/>
      <c r="I8749" s="95"/>
      <c r="L8749" s="95"/>
    </row>
    <row r="8750" spans="4:12">
      <c r="D8750" s="95"/>
      <c r="E8750" s="95"/>
      <c r="G8750" s="95"/>
      <c r="I8750" s="95"/>
      <c r="L8750" s="95"/>
    </row>
    <row r="8751" spans="4:12">
      <c r="D8751" s="95"/>
      <c r="E8751" s="95"/>
      <c r="G8751" s="95"/>
      <c r="I8751" s="95"/>
      <c r="L8751" s="95"/>
    </row>
    <row r="8752" spans="4:12">
      <c r="D8752" s="95"/>
      <c r="E8752" s="95"/>
      <c r="G8752" s="95"/>
      <c r="I8752" s="95"/>
      <c r="L8752" s="95"/>
    </row>
    <row r="8753" spans="4:12">
      <c r="D8753" s="95"/>
      <c r="E8753" s="95"/>
      <c r="G8753" s="95"/>
      <c r="I8753" s="95"/>
      <c r="L8753" s="95"/>
    </row>
    <row r="8754" spans="4:12">
      <c r="D8754" s="95"/>
      <c r="E8754" s="95"/>
      <c r="G8754" s="95"/>
      <c r="I8754" s="95"/>
      <c r="L8754" s="95"/>
    </row>
    <row r="8755" spans="4:12">
      <c r="D8755" s="95"/>
      <c r="E8755" s="95"/>
      <c r="G8755" s="95"/>
      <c r="I8755" s="95"/>
      <c r="L8755" s="95"/>
    </row>
    <row r="8756" spans="4:12">
      <c r="D8756" s="95"/>
      <c r="E8756" s="95"/>
      <c r="G8756" s="95"/>
      <c r="I8756" s="95"/>
      <c r="L8756" s="95"/>
    </row>
    <row r="8757" spans="4:12">
      <c r="D8757" s="95"/>
      <c r="E8757" s="95"/>
      <c r="G8757" s="95"/>
      <c r="I8757" s="95"/>
      <c r="L8757" s="95"/>
    </row>
    <row r="8758" spans="4:12">
      <c r="D8758" s="95"/>
      <c r="E8758" s="95"/>
      <c r="G8758" s="95"/>
      <c r="I8758" s="95"/>
      <c r="L8758" s="95"/>
    </row>
    <row r="8759" spans="4:12">
      <c r="D8759" s="95"/>
      <c r="E8759" s="95"/>
      <c r="G8759" s="95"/>
      <c r="I8759" s="95"/>
      <c r="L8759" s="95"/>
    </row>
    <row r="8760" spans="4:12">
      <c r="D8760" s="95"/>
      <c r="E8760" s="95"/>
      <c r="G8760" s="95"/>
      <c r="I8760" s="95"/>
      <c r="L8760" s="95"/>
    </row>
    <row r="8761" spans="4:12">
      <c r="D8761" s="95"/>
      <c r="E8761" s="95"/>
      <c r="G8761" s="95"/>
      <c r="I8761" s="95"/>
      <c r="L8761" s="95"/>
    </row>
    <row r="8762" spans="4:12">
      <c r="D8762" s="95"/>
      <c r="E8762" s="95"/>
      <c r="G8762" s="95"/>
      <c r="I8762" s="95"/>
      <c r="L8762" s="95"/>
    </row>
    <row r="8763" spans="4:12">
      <c r="D8763" s="95"/>
      <c r="E8763" s="95"/>
      <c r="G8763" s="95"/>
      <c r="I8763" s="95"/>
      <c r="L8763" s="95"/>
    </row>
    <row r="8764" spans="4:12">
      <c r="D8764" s="95"/>
      <c r="E8764" s="95"/>
      <c r="G8764" s="95"/>
      <c r="I8764" s="95"/>
      <c r="L8764" s="95"/>
    </row>
    <row r="8765" spans="4:12">
      <c r="D8765" s="95"/>
      <c r="E8765" s="95"/>
      <c r="G8765" s="95"/>
      <c r="I8765" s="95"/>
      <c r="L8765" s="95"/>
    </row>
    <row r="8766" spans="4:12">
      <c r="D8766" s="95"/>
      <c r="E8766" s="95"/>
      <c r="G8766" s="95"/>
      <c r="I8766" s="95"/>
      <c r="L8766" s="95"/>
    </row>
    <row r="8767" spans="4:12">
      <c r="D8767" s="95"/>
      <c r="E8767" s="95"/>
      <c r="G8767" s="95"/>
      <c r="I8767" s="95"/>
      <c r="L8767" s="95"/>
    </row>
    <row r="8768" spans="4:12">
      <c r="D8768" s="95"/>
      <c r="E8768" s="95"/>
      <c r="G8768" s="95"/>
      <c r="I8768" s="95"/>
      <c r="L8768" s="95"/>
    </row>
    <row r="8769" spans="4:12">
      <c r="D8769" s="95"/>
      <c r="E8769" s="95"/>
      <c r="G8769" s="95"/>
      <c r="I8769" s="95"/>
      <c r="L8769" s="95"/>
    </row>
    <row r="8770" spans="4:12">
      <c r="D8770" s="95"/>
      <c r="E8770" s="95"/>
      <c r="G8770" s="95"/>
      <c r="I8770" s="95"/>
      <c r="L8770" s="95"/>
    </row>
    <row r="8771" spans="4:12">
      <c r="D8771" s="95"/>
      <c r="E8771" s="95"/>
      <c r="G8771" s="95"/>
      <c r="I8771" s="95"/>
      <c r="L8771" s="95"/>
    </row>
    <row r="8772" spans="4:12">
      <c r="D8772" s="95"/>
      <c r="E8772" s="95"/>
      <c r="G8772" s="95"/>
      <c r="I8772" s="95"/>
      <c r="L8772" s="95"/>
    </row>
    <row r="8773" spans="4:12">
      <c r="D8773" s="95"/>
      <c r="E8773" s="95"/>
      <c r="G8773" s="95"/>
      <c r="I8773" s="95"/>
      <c r="L8773" s="95"/>
    </row>
    <row r="8774" spans="4:12">
      <c r="D8774" s="95"/>
      <c r="E8774" s="95"/>
      <c r="G8774" s="95"/>
      <c r="I8774" s="95"/>
      <c r="L8774" s="95"/>
    </row>
    <row r="8775" spans="4:12">
      <c r="D8775" s="95"/>
      <c r="E8775" s="95"/>
      <c r="G8775" s="95"/>
      <c r="I8775" s="95"/>
      <c r="L8775" s="95"/>
    </row>
    <row r="8776" spans="4:12">
      <c r="D8776" s="95"/>
      <c r="E8776" s="95"/>
      <c r="G8776" s="95"/>
      <c r="I8776" s="95"/>
      <c r="L8776" s="95"/>
    </row>
    <row r="8777" spans="4:12">
      <c r="D8777" s="95"/>
      <c r="E8777" s="95"/>
      <c r="G8777" s="95"/>
      <c r="I8777" s="95"/>
      <c r="L8777" s="95"/>
    </row>
    <row r="8778" spans="4:12">
      <c r="D8778" s="95"/>
      <c r="E8778" s="95"/>
      <c r="G8778" s="95"/>
      <c r="I8778" s="95"/>
      <c r="L8778" s="95"/>
    </row>
    <row r="8779" spans="4:12">
      <c r="D8779" s="95"/>
      <c r="E8779" s="95"/>
      <c r="G8779" s="95"/>
      <c r="I8779" s="95"/>
      <c r="L8779" s="95"/>
    </row>
    <row r="8780" spans="4:12">
      <c r="D8780" s="95"/>
      <c r="E8780" s="95"/>
      <c r="G8780" s="95"/>
      <c r="I8780" s="95"/>
      <c r="L8780" s="95"/>
    </row>
    <row r="8781" spans="4:12">
      <c r="D8781" s="95"/>
      <c r="E8781" s="95"/>
      <c r="G8781" s="95"/>
      <c r="I8781" s="95"/>
      <c r="L8781" s="95"/>
    </row>
    <row r="8782" spans="4:12">
      <c r="D8782" s="95"/>
      <c r="E8782" s="95"/>
      <c r="G8782" s="95"/>
      <c r="I8782" s="95"/>
      <c r="L8782" s="95"/>
    </row>
    <row r="8783" spans="4:12">
      <c r="D8783" s="95"/>
      <c r="E8783" s="95"/>
      <c r="G8783" s="95"/>
      <c r="I8783" s="95"/>
      <c r="L8783" s="95"/>
    </row>
    <row r="8784" spans="4:12">
      <c r="D8784" s="95"/>
      <c r="E8784" s="95"/>
      <c r="G8784" s="95"/>
      <c r="I8784" s="95"/>
      <c r="L8784" s="95"/>
    </row>
    <row r="8785" spans="4:12">
      <c r="D8785" s="95"/>
      <c r="E8785" s="95"/>
      <c r="G8785" s="95"/>
      <c r="I8785" s="95"/>
      <c r="L8785" s="95"/>
    </row>
    <row r="8786" spans="4:12">
      <c r="D8786" s="95"/>
      <c r="E8786" s="95"/>
      <c r="G8786" s="95"/>
      <c r="I8786" s="95"/>
      <c r="L8786" s="95"/>
    </row>
    <row r="8787" spans="4:12">
      <c r="D8787" s="95"/>
      <c r="E8787" s="95"/>
      <c r="G8787" s="95"/>
      <c r="I8787" s="95"/>
      <c r="L8787" s="95"/>
    </row>
    <row r="8788" spans="4:12">
      <c r="D8788" s="95"/>
      <c r="E8788" s="95"/>
      <c r="G8788" s="95"/>
      <c r="I8788" s="95"/>
      <c r="L8788" s="95"/>
    </row>
    <row r="8789" spans="4:12">
      <c r="D8789" s="95"/>
      <c r="E8789" s="95"/>
      <c r="G8789" s="95"/>
      <c r="I8789" s="95"/>
      <c r="L8789" s="95"/>
    </row>
    <row r="8790" spans="4:12">
      <c r="D8790" s="95"/>
      <c r="E8790" s="95"/>
      <c r="G8790" s="95"/>
      <c r="I8790" s="95"/>
      <c r="L8790" s="95"/>
    </row>
    <row r="8791" spans="4:12">
      <c r="D8791" s="95"/>
      <c r="E8791" s="95"/>
      <c r="G8791" s="95"/>
      <c r="I8791" s="95"/>
      <c r="L8791" s="95"/>
    </row>
    <row r="8792" spans="4:12">
      <c r="D8792" s="95"/>
      <c r="E8792" s="95"/>
      <c r="G8792" s="95"/>
      <c r="I8792" s="95"/>
      <c r="L8792" s="95"/>
    </row>
    <row r="8793" spans="4:12">
      <c r="D8793" s="95"/>
      <c r="E8793" s="95"/>
      <c r="G8793" s="95"/>
      <c r="I8793" s="95"/>
      <c r="L8793" s="95"/>
    </row>
    <row r="8794" spans="4:12">
      <c r="D8794" s="95"/>
      <c r="E8794" s="95"/>
      <c r="G8794" s="95"/>
      <c r="I8794" s="95"/>
      <c r="L8794" s="95"/>
    </row>
    <row r="8795" spans="4:12">
      <c r="D8795" s="95"/>
      <c r="E8795" s="95"/>
      <c r="G8795" s="95"/>
      <c r="I8795" s="95"/>
      <c r="L8795" s="95"/>
    </row>
    <row r="8796" spans="4:12">
      <c r="D8796" s="95"/>
      <c r="E8796" s="95"/>
      <c r="G8796" s="95"/>
      <c r="I8796" s="95"/>
      <c r="L8796" s="95"/>
    </row>
    <row r="8797" spans="4:12">
      <c r="D8797" s="95"/>
      <c r="E8797" s="95"/>
      <c r="G8797" s="95"/>
      <c r="I8797" s="95"/>
      <c r="L8797" s="95"/>
    </row>
    <row r="8798" spans="4:12">
      <c r="D8798" s="95"/>
      <c r="E8798" s="95"/>
      <c r="G8798" s="95"/>
      <c r="I8798" s="95"/>
      <c r="L8798" s="95"/>
    </row>
    <row r="8799" spans="4:12">
      <c r="D8799" s="95"/>
      <c r="E8799" s="95"/>
      <c r="G8799" s="95"/>
      <c r="I8799" s="95"/>
      <c r="L8799" s="95"/>
    </row>
    <row r="8800" spans="4:12">
      <c r="D8800" s="95"/>
      <c r="E8800" s="95"/>
      <c r="G8800" s="95"/>
      <c r="I8800" s="95"/>
      <c r="L8800" s="95"/>
    </row>
    <row r="8801" spans="4:12">
      <c r="D8801" s="95"/>
      <c r="E8801" s="95"/>
      <c r="G8801" s="95"/>
      <c r="I8801" s="95"/>
      <c r="L8801" s="95"/>
    </row>
    <row r="8802" spans="4:12">
      <c r="D8802" s="95"/>
      <c r="E8802" s="95"/>
      <c r="G8802" s="95"/>
      <c r="I8802" s="95"/>
      <c r="L8802" s="95"/>
    </row>
    <row r="8803" spans="4:12">
      <c r="D8803" s="95"/>
      <c r="E8803" s="95"/>
      <c r="G8803" s="95"/>
      <c r="I8803" s="95"/>
      <c r="L8803" s="95"/>
    </row>
    <row r="8804" spans="4:12">
      <c r="D8804" s="95"/>
      <c r="E8804" s="95"/>
      <c r="G8804" s="95"/>
      <c r="I8804" s="95"/>
      <c r="L8804" s="95"/>
    </row>
    <row r="8805" spans="4:12">
      <c r="D8805" s="95"/>
      <c r="E8805" s="95"/>
      <c r="G8805" s="95"/>
      <c r="I8805" s="95"/>
      <c r="L8805" s="95"/>
    </row>
    <row r="8806" spans="4:12">
      <c r="D8806" s="95"/>
      <c r="E8806" s="95"/>
      <c r="G8806" s="95"/>
      <c r="I8806" s="95"/>
      <c r="L8806" s="95"/>
    </row>
    <row r="8807" spans="4:12">
      <c r="D8807" s="95"/>
      <c r="E8807" s="95"/>
      <c r="G8807" s="95"/>
      <c r="I8807" s="95"/>
      <c r="L8807" s="95"/>
    </row>
    <row r="8808" spans="4:12">
      <c r="D8808" s="95"/>
      <c r="E8808" s="95"/>
      <c r="G8808" s="95"/>
      <c r="I8808" s="95"/>
      <c r="L8808" s="95"/>
    </row>
    <row r="8809" spans="4:12">
      <c r="D8809" s="95"/>
      <c r="E8809" s="95"/>
      <c r="G8809" s="95"/>
      <c r="I8809" s="95"/>
      <c r="L8809" s="95"/>
    </row>
    <row r="8810" spans="4:12">
      <c r="D8810" s="95"/>
      <c r="E8810" s="95"/>
      <c r="G8810" s="95"/>
      <c r="I8810" s="95"/>
      <c r="L8810" s="95"/>
    </row>
    <row r="8811" spans="4:12">
      <c r="D8811" s="95"/>
      <c r="E8811" s="95"/>
      <c r="G8811" s="95"/>
      <c r="I8811" s="95"/>
      <c r="L8811" s="95"/>
    </row>
    <row r="8812" spans="4:12">
      <c r="D8812" s="95"/>
      <c r="E8812" s="95"/>
      <c r="G8812" s="95"/>
      <c r="I8812" s="95"/>
      <c r="L8812" s="95"/>
    </row>
    <row r="8813" spans="4:12">
      <c r="D8813" s="95"/>
      <c r="E8813" s="95"/>
      <c r="G8813" s="95"/>
      <c r="I8813" s="95"/>
      <c r="L8813" s="95"/>
    </row>
    <row r="8814" spans="4:12">
      <c r="D8814" s="95"/>
      <c r="E8814" s="95"/>
      <c r="G8814" s="95"/>
      <c r="I8814" s="95"/>
      <c r="L8814" s="95"/>
    </row>
    <row r="8815" spans="4:12">
      <c r="D8815" s="95"/>
      <c r="E8815" s="95"/>
      <c r="G8815" s="95"/>
      <c r="I8815" s="95"/>
      <c r="L8815" s="95"/>
    </row>
    <row r="8816" spans="4:12">
      <c r="D8816" s="95"/>
      <c r="E8816" s="95"/>
      <c r="G8816" s="95"/>
      <c r="I8816" s="95"/>
      <c r="L8816" s="95"/>
    </row>
    <row r="8817" spans="4:12">
      <c r="D8817" s="95"/>
      <c r="E8817" s="95"/>
      <c r="G8817" s="95"/>
      <c r="I8817" s="95"/>
      <c r="L8817" s="95"/>
    </row>
    <row r="8818" spans="4:12">
      <c r="D8818" s="95"/>
      <c r="E8818" s="95"/>
      <c r="G8818" s="95"/>
      <c r="I8818" s="95"/>
      <c r="L8818" s="95"/>
    </row>
    <row r="8819" spans="4:12">
      <c r="D8819" s="95"/>
      <c r="E8819" s="95"/>
      <c r="G8819" s="95"/>
      <c r="I8819" s="95"/>
      <c r="L8819" s="95"/>
    </row>
    <row r="8820" spans="4:12">
      <c r="D8820" s="95"/>
      <c r="E8820" s="95"/>
      <c r="G8820" s="95"/>
      <c r="I8820" s="95"/>
      <c r="L8820" s="95"/>
    </row>
    <row r="8821" spans="4:12">
      <c r="D8821" s="95"/>
      <c r="E8821" s="95"/>
      <c r="G8821" s="95"/>
      <c r="I8821" s="95"/>
      <c r="L8821" s="95"/>
    </row>
    <row r="8822" spans="4:12">
      <c r="D8822" s="95"/>
      <c r="E8822" s="95"/>
      <c r="G8822" s="95"/>
      <c r="I8822" s="95"/>
      <c r="L8822" s="95"/>
    </row>
    <row r="8823" spans="4:12">
      <c r="D8823" s="95"/>
      <c r="E8823" s="95"/>
      <c r="G8823" s="95"/>
      <c r="I8823" s="95"/>
      <c r="L8823" s="95"/>
    </row>
    <row r="8824" spans="4:12">
      <c r="D8824" s="95"/>
      <c r="E8824" s="95"/>
      <c r="G8824" s="95"/>
      <c r="I8824" s="95"/>
      <c r="L8824" s="95"/>
    </row>
    <row r="8825" spans="4:12">
      <c r="D8825" s="95"/>
      <c r="E8825" s="95"/>
      <c r="G8825" s="95"/>
      <c r="I8825" s="95"/>
      <c r="L8825" s="95"/>
    </row>
    <row r="8826" spans="4:12">
      <c r="D8826" s="95"/>
      <c r="E8826" s="95"/>
      <c r="G8826" s="95"/>
      <c r="I8826" s="95"/>
      <c r="L8826" s="95"/>
    </row>
    <row r="8827" spans="4:12">
      <c r="D8827" s="95"/>
      <c r="E8827" s="95"/>
      <c r="G8827" s="95"/>
      <c r="I8827" s="95"/>
      <c r="L8827" s="95"/>
    </row>
    <row r="8828" spans="4:12">
      <c r="D8828" s="95"/>
      <c r="E8828" s="95"/>
      <c r="G8828" s="95"/>
      <c r="I8828" s="95"/>
      <c r="L8828" s="95"/>
    </row>
    <row r="8829" spans="4:12">
      <c r="D8829" s="95"/>
      <c r="E8829" s="95"/>
      <c r="G8829" s="95"/>
      <c r="I8829" s="95"/>
      <c r="L8829" s="95"/>
    </row>
    <row r="8830" spans="4:12">
      <c r="D8830" s="95"/>
      <c r="E8830" s="95"/>
      <c r="G8830" s="95"/>
      <c r="I8830" s="95"/>
      <c r="L8830" s="95"/>
    </row>
    <row r="8831" spans="4:12">
      <c r="D8831" s="95"/>
      <c r="E8831" s="95"/>
      <c r="G8831" s="95"/>
      <c r="I8831" s="95"/>
      <c r="L8831" s="95"/>
    </row>
    <row r="8832" spans="4:12">
      <c r="D8832" s="95"/>
      <c r="E8832" s="95"/>
      <c r="G8832" s="95"/>
      <c r="I8832" s="95"/>
      <c r="L8832" s="95"/>
    </row>
    <row r="8833" spans="4:12">
      <c r="D8833" s="95"/>
      <c r="E8833" s="95"/>
      <c r="G8833" s="95"/>
      <c r="I8833" s="95"/>
      <c r="L8833" s="95"/>
    </row>
    <row r="8834" spans="4:12">
      <c r="D8834" s="95"/>
      <c r="E8834" s="95"/>
      <c r="G8834" s="95"/>
      <c r="I8834" s="95"/>
      <c r="L8834" s="95"/>
    </row>
    <row r="8835" spans="4:12">
      <c r="D8835" s="95"/>
      <c r="E8835" s="95"/>
      <c r="G8835" s="95"/>
      <c r="I8835" s="95"/>
      <c r="L8835" s="95"/>
    </row>
    <row r="8836" spans="4:12">
      <c r="D8836" s="95"/>
      <c r="E8836" s="95"/>
      <c r="G8836" s="95"/>
      <c r="I8836" s="95"/>
      <c r="L8836" s="95"/>
    </row>
    <row r="8837" spans="4:12">
      <c r="D8837" s="95"/>
      <c r="E8837" s="95"/>
      <c r="G8837" s="95"/>
      <c r="I8837" s="95"/>
      <c r="L8837" s="95"/>
    </row>
    <row r="8838" spans="4:12">
      <c r="D8838" s="95"/>
      <c r="E8838" s="95"/>
      <c r="G8838" s="95"/>
      <c r="I8838" s="95"/>
      <c r="L8838" s="95"/>
    </row>
    <row r="8839" spans="4:12">
      <c r="D8839" s="95"/>
      <c r="E8839" s="95"/>
      <c r="G8839" s="95"/>
      <c r="I8839" s="95"/>
      <c r="L8839" s="95"/>
    </row>
    <row r="8840" spans="4:12">
      <c r="D8840" s="95"/>
      <c r="E8840" s="95"/>
      <c r="G8840" s="95"/>
      <c r="I8840" s="95"/>
      <c r="L8840" s="95"/>
    </row>
    <row r="8841" spans="4:12">
      <c r="D8841" s="95"/>
      <c r="E8841" s="95"/>
      <c r="G8841" s="95"/>
      <c r="I8841" s="95"/>
      <c r="L8841" s="95"/>
    </row>
    <row r="8842" spans="4:12">
      <c r="D8842" s="95"/>
      <c r="E8842" s="95"/>
      <c r="G8842" s="95"/>
      <c r="I8842" s="95"/>
      <c r="L8842" s="95"/>
    </row>
    <row r="8843" spans="4:12">
      <c r="D8843" s="95"/>
      <c r="E8843" s="95"/>
      <c r="G8843" s="95"/>
      <c r="I8843" s="95"/>
      <c r="L8843" s="95"/>
    </row>
    <row r="8844" spans="4:12">
      <c r="D8844" s="95"/>
      <c r="E8844" s="95"/>
      <c r="G8844" s="95"/>
      <c r="I8844" s="95"/>
      <c r="L8844" s="95"/>
    </row>
    <row r="8845" spans="4:12">
      <c r="D8845" s="95"/>
      <c r="E8845" s="95"/>
      <c r="G8845" s="95"/>
      <c r="I8845" s="95"/>
      <c r="L8845" s="95"/>
    </row>
    <row r="8846" spans="4:12">
      <c r="D8846" s="95"/>
      <c r="E8846" s="95"/>
      <c r="G8846" s="95"/>
      <c r="I8846" s="95"/>
      <c r="L8846" s="95"/>
    </row>
    <row r="8847" spans="4:12">
      <c r="D8847" s="95"/>
      <c r="E8847" s="95"/>
      <c r="G8847" s="95"/>
      <c r="I8847" s="95"/>
      <c r="L8847" s="95"/>
    </row>
    <row r="8848" spans="4:12">
      <c r="D8848" s="95"/>
      <c r="E8848" s="95"/>
      <c r="G8848" s="95"/>
      <c r="I8848" s="95"/>
      <c r="L8848" s="95"/>
    </row>
    <row r="8849" spans="4:12">
      <c r="D8849" s="95"/>
      <c r="E8849" s="95"/>
      <c r="G8849" s="95"/>
      <c r="I8849" s="95"/>
      <c r="L8849" s="95"/>
    </row>
    <row r="8850" spans="4:12">
      <c r="D8850" s="95"/>
      <c r="E8850" s="95"/>
      <c r="G8850" s="95"/>
      <c r="I8850" s="95"/>
      <c r="L8850" s="95"/>
    </row>
    <row r="8851" spans="4:12">
      <c r="D8851" s="95"/>
      <c r="E8851" s="95"/>
      <c r="G8851" s="95"/>
      <c r="I8851" s="95"/>
      <c r="L8851" s="95"/>
    </row>
    <row r="8852" spans="4:12">
      <c r="D8852" s="95"/>
      <c r="E8852" s="95"/>
      <c r="G8852" s="95"/>
      <c r="I8852" s="95"/>
      <c r="L8852" s="95"/>
    </row>
    <row r="8853" spans="4:12">
      <c r="D8853" s="95"/>
      <c r="E8853" s="95"/>
      <c r="G8853" s="95"/>
      <c r="I8853" s="95"/>
      <c r="L8853" s="95"/>
    </row>
    <row r="8854" spans="4:12">
      <c r="D8854" s="95"/>
      <c r="E8854" s="95"/>
      <c r="G8854" s="95"/>
      <c r="I8854" s="95"/>
      <c r="L8854" s="95"/>
    </row>
    <row r="8855" spans="4:12">
      <c r="D8855" s="95"/>
      <c r="E8855" s="95"/>
      <c r="G8855" s="95"/>
      <c r="I8855" s="95"/>
      <c r="L8855" s="95"/>
    </row>
    <row r="8856" spans="4:12">
      <c r="D8856" s="95"/>
      <c r="E8856" s="95"/>
      <c r="G8856" s="95"/>
      <c r="I8856" s="95"/>
      <c r="L8856" s="95"/>
    </row>
    <row r="8857" spans="4:12">
      <c r="D8857" s="95"/>
      <c r="E8857" s="95"/>
      <c r="G8857" s="95"/>
      <c r="I8857" s="95"/>
      <c r="L8857" s="95"/>
    </row>
    <row r="8858" spans="4:12">
      <c r="D8858" s="95"/>
      <c r="E8858" s="95"/>
      <c r="G8858" s="95"/>
      <c r="I8858" s="95"/>
      <c r="L8858" s="95"/>
    </row>
    <row r="8859" spans="4:12">
      <c r="D8859" s="95"/>
      <c r="E8859" s="95"/>
      <c r="G8859" s="95"/>
      <c r="I8859" s="95"/>
      <c r="L8859" s="95"/>
    </row>
    <row r="8860" spans="4:12">
      <c r="D8860" s="95"/>
      <c r="E8860" s="95"/>
      <c r="G8860" s="95"/>
      <c r="I8860" s="95"/>
      <c r="L8860" s="95"/>
    </row>
    <row r="8861" spans="4:12">
      <c r="D8861" s="95"/>
      <c r="E8861" s="95"/>
      <c r="G8861" s="95"/>
      <c r="I8861" s="95"/>
      <c r="L8861" s="95"/>
    </row>
    <row r="8862" spans="4:12">
      <c r="D8862" s="95"/>
      <c r="E8862" s="95"/>
      <c r="G8862" s="95"/>
      <c r="I8862" s="95"/>
      <c r="L8862" s="95"/>
    </row>
    <row r="8863" spans="4:12">
      <c r="D8863" s="95"/>
      <c r="E8863" s="95"/>
      <c r="G8863" s="95"/>
      <c r="I8863" s="95"/>
      <c r="L8863" s="95"/>
    </row>
    <row r="8864" spans="4:12">
      <c r="D8864" s="95"/>
      <c r="E8864" s="95"/>
      <c r="G8864" s="95"/>
      <c r="I8864" s="95"/>
      <c r="L8864" s="95"/>
    </row>
    <row r="8865" spans="4:12">
      <c r="D8865" s="95"/>
      <c r="E8865" s="95"/>
      <c r="G8865" s="95"/>
      <c r="I8865" s="95"/>
      <c r="L8865" s="95"/>
    </row>
    <row r="8866" spans="4:12">
      <c r="D8866" s="95"/>
      <c r="E8866" s="95"/>
      <c r="G8866" s="95"/>
      <c r="I8866" s="95"/>
      <c r="L8866" s="95"/>
    </row>
    <row r="8867" spans="4:12">
      <c r="D8867" s="95"/>
      <c r="E8867" s="95"/>
      <c r="G8867" s="95"/>
      <c r="I8867" s="95"/>
      <c r="L8867" s="95"/>
    </row>
    <row r="8868" spans="4:12">
      <c r="D8868" s="95"/>
      <c r="E8868" s="95"/>
      <c r="G8868" s="95"/>
      <c r="I8868" s="95"/>
      <c r="L8868" s="95"/>
    </row>
    <row r="8869" spans="4:12">
      <c r="D8869" s="95"/>
      <c r="E8869" s="95"/>
      <c r="G8869" s="95"/>
      <c r="I8869" s="95"/>
      <c r="L8869" s="95"/>
    </row>
    <row r="8870" spans="4:12">
      <c r="D8870" s="95"/>
      <c r="E8870" s="95"/>
      <c r="G8870" s="95"/>
      <c r="I8870" s="95"/>
      <c r="L8870" s="95"/>
    </row>
    <row r="8871" spans="4:12">
      <c r="D8871" s="95"/>
      <c r="E8871" s="95"/>
      <c r="G8871" s="95"/>
      <c r="I8871" s="95"/>
      <c r="L8871" s="95"/>
    </row>
    <row r="8872" spans="4:12">
      <c r="D8872" s="95"/>
      <c r="E8872" s="95"/>
      <c r="G8872" s="95"/>
      <c r="I8872" s="95"/>
      <c r="L8872" s="95"/>
    </row>
    <row r="8873" spans="4:12">
      <c r="D8873" s="95"/>
      <c r="E8873" s="95"/>
      <c r="G8873" s="95"/>
      <c r="I8873" s="95"/>
      <c r="L8873" s="95"/>
    </row>
    <row r="8874" spans="4:12">
      <c r="D8874" s="95"/>
      <c r="E8874" s="95"/>
      <c r="G8874" s="95"/>
      <c r="I8874" s="95"/>
      <c r="L8874" s="95"/>
    </row>
    <row r="8875" spans="4:12">
      <c r="D8875" s="95"/>
      <c r="E8875" s="95"/>
      <c r="G8875" s="95"/>
      <c r="I8875" s="95"/>
      <c r="L8875" s="95"/>
    </row>
    <row r="8876" spans="4:12">
      <c r="D8876" s="95"/>
      <c r="E8876" s="95"/>
      <c r="G8876" s="95"/>
      <c r="I8876" s="95"/>
      <c r="L8876" s="95"/>
    </row>
    <row r="8877" spans="4:12">
      <c r="D8877" s="95"/>
      <c r="E8877" s="95"/>
      <c r="G8877" s="95"/>
      <c r="I8877" s="95"/>
      <c r="L8877" s="95"/>
    </row>
    <row r="8878" spans="4:12">
      <c r="D8878" s="95"/>
      <c r="E8878" s="95"/>
      <c r="G8878" s="95"/>
      <c r="I8878" s="95"/>
      <c r="L8878" s="95"/>
    </row>
    <row r="8879" spans="4:12">
      <c r="D8879" s="95"/>
      <c r="E8879" s="95"/>
      <c r="G8879" s="95"/>
      <c r="I8879" s="95"/>
      <c r="L8879" s="95"/>
    </row>
    <row r="8880" spans="4:12">
      <c r="D8880" s="95"/>
      <c r="E8880" s="95"/>
      <c r="G8880" s="95"/>
      <c r="I8880" s="95"/>
      <c r="L8880" s="95"/>
    </row>
    <row r="8881" spans="4:12">
      <c r="D8881" s="95"/>
      <c r="E8881" s="95"/>
      <c r="G8881" s="95"/>
      <c r="I8881" s="95"/>
      <c r="L8881" s="95"/>
    </row>
    <row r="8882" spans="4:12">
      <c r="D8882" s="95"/>
      <c r="E8882" s="95"/>
      <c r="G8882" s="95"/>
      <c r="I8882" s="95"/>
      <c r="L8882" s="95"/>
    </row>
    <row r="8883" spans="4:12">
      <c r="D8883" s="95"/>
      <c r="E8883" s="95"/>
      <c r="G8883" s="95"/>
      <c r="I8883" s="95"/>
      <c r="L8883" s="95"/>
    </row>
    <row r="8884" spans="4:12">
      <c r="D8884" s="95"/>
      <c r="E8884" s="95"/>
      <c r="G8884" s="95"/>
      <c r="I8884" s="95"/>
      <c r="L8884" s="95"/>
    </row>
    <row r="8885" spans="4:12">
      <c r="D8885" s="95"/>
      <c r="E8885" s="95"/>
      <c r="G8885" s="95"/>
      <c r="I8885" s="95"/>
      <c r="L8885" s="95"/>
    </row>
    <row r="8886" spans="4:12">
      <c r="D8886" s="95"/>
      <c r="E8886" s="95"/>
      <c r="G8886" s="95"/>
      <c r="I8886" s="95"/>
      <c r="L8886" s="95"/>
    </row>
    <row r="8887" spans="4:12">
      <c r="D8887" s="95"/>
      <c r="E8887" s="95"/>
      <c r="G8887" s="95"/>
      <c r="I8887" s="95"/>
      <c r="L8887" s="95"/>
    </row>
    <row r="8888" spans="4:12">
      <c r="D8888" s="95"/>
      <c r="E8888" s="95"/>
      <c r="G8888" s="95"/>
      <c r="I8888" s="95"/>
      <c r="L8888" s="95"/>
    </row>
    <row r="8889" spans="4:12">
      <c r="D8889" s="95"/>
      <c r="E8889" s="95"/>
      <c r="G8889" s="95"/>
      <c r="I8889" s="95"/>
      <c r="L8889" s="95"/>
    </row>
    <row r="8890" spans="4:12">
      <c r="D8890" s="95"/>
      <c r="E8890" s="95"/>
      <c r="G8890" s="95"/>
      <c r="I8890" s="95"/>
      <c r="L8890" s="95"/>
    </row>
    <row r="8891" spans="4:12">
      <c r="D8891" s="95"/>
      <c r="E8891" s="95"/>
      <c r="G8891" s="95"/>
      <c r="I8891" s="95"/>
      <c r="L8891" s="95"/>
    </row>
    <row r="8892" spans="4:12">
      <c r="D8892" s="95"/>
      <c r="E8892" s="95"/>
      <c r="G8892" s="95"/>
      <c r="I8892" s="95"/>
      <c r="L8892" s="95"/>
    </row>
    <row r="8893" spans="4:12">
      <c r="D8893" s="95"/>
      <c r="E8893" s="95"/>
      <c r="G8893" s="95"/>
      <c r="I8893" s="95"/>
      <c r="L8893" s="95"/>
    </row>
    <row r="8894" spans="4:12">
      <c r="D8894" s="95"/>
      <c r="E8894" s="95"/>
      <c r="G8894" s="95"/>
      <c r="I8894" s="95"/>
      <c r="L8894" s="95"/>
    </row>
    <row r="8895" spans="4:12">
      <c r="D8895" s="95"/>
      <c r="E8895" s="95"/>
      <c r="G8895" s="95"/>
      <c r="I8895" s="95"/>
      <c r="L8895" s="95"/>
    </row>
    <row r="8896" spans="4:12">
      <c r="D8896" s="95"/>
      <c r="E8896" s="95"/>
      <c r="G8896" s="95"/>
      <c r="I8896" s="95"/>
      <c r="L8896" s="95"/>
    </row>
    <row r="8897" spans="4:12">
      <c r="D8897" s="95"/>
      <c r="E8897" s="95"/>
      <c r="G8897" s="95"/>
      <c r="I8897" s="95"/>
      <c r="L8897" s="95"/>
    </row>
    <row r="8898" spans="4:12">
      <c r="D8898" s="95"/>
      <c r="E8898" s="95"/>
      <c r="G8898" s="95"/>
      <c r="I8898" s="95"/>
      <c r="L8898" s="95"/>
    </row>
    <row r="8899" spans="4:12">
      <c r="D8899" s="95"/>
      <c r="E8899" s="95"/>
      <c r="G8899" s="95"/>
      <c r="I8899" s="95"/>
      <c r="L8899" s="95"/>
    </row>
    <row r="8900" spans="4:12">
      <c r="D8900" s="95"/>
      <c r="E8900" s="95"/>
      <c r="G8900" s="95"/>
      <c r="I8900" s="95"/>
      <c r="L8900" s="95"/>
    </row>
    <row r="8901" spans="4:12">
      <c r="D8901" s="95"/>
      <c r="E8901" s="95"/>
      <c r="G8901" s="95"/>
      <c r="I8901" s="95"/>
      <c r="L8901" s="95"/>
    </row>
    <row r="8902" spans="4:12">
      <c r="D8902" s="95"/>
      <c r="E8902" s="95"/>
      <c r="G8902" s="95"/>
      <c r="I8902" s="95"/>
      <c r="L8902" s="95"/>
    </row>
    <row r="8903" spans="4:12">
      <c r="D8903" s="95"/>
      <c r="E8903" s="95"/>
      <c r="G8903" s="95"/>
      <c r="I8903" s="95"/>
      <c r="L8903" s="95"/>
    </row>
    <row r="8904" spans="4:12">
      <c r="D8904" s="95"/>
      <c r="E8904" s="95"/>
      <c r="G8904" s="95"/>
      <c r="I8904" s="95"/>
      <c r="L8904" s="95"/>
    </row>
    <row r="8905" spans="4:12">
      <c r="D8905" s="95"/>
      <c r="E8905" s="95"/>
      <c r="G8905" s="95"/>
      <c r="I8905" s="95"/>
      <c r="L8905" s="95"/>
    </row>
    <row r="8906" spans="4:12">
      <c r="D8906" s="95"/>
      <c r="E8906" s="95"/>
      <c r="G8906" s="95"/>
      <c r="I8906" s="95"/>
      <c r="L8906" s="95"/>
    </row>
    <row r="8907" spans="4:12">
      <c r="D8907" s="95"/>
      <c r="E8907" s="95"/>
      <c r="G8907" s="95"/>
      <c r="I8907" s="95"/>
      <c r="L8907" s="95"/>
    </row>
    <row r="8908" spans="4:12">
      <c r="D8908" s="95"/>
      <c r="E8908" s="95"/>
      <c r="G8908" s="95"/>
      <c r="I8908" s="95"/>
      <c r="L8908" s="95"/>
    </row>
    <row r="8909" spans="4:12">
      <c r="D8909" s="95"/>
      <c r="E8909" s="95"/>
      <c r="G8909" s="95"/>
      <c r="I8909" s="95"/>
      <c r="L8909" s="95"/>
    </row>
    <row r="8910" spans="4:12">
      <c r="D8910" s="95"/>
      <c r="E8910" s="95"/>
      <c r="G8910" s="95"/>
      <c r="I8910" s="95"/>
      <c r="L8910" s="95"/>
    </row>
    <row r="8911" spans="4:12">
      <c r="D8911" s="95"/>
      <c r="E8911" s="95"/>
      <c r="G8911" s="95"/>
      <c r="I8911" s="95"/>
      <c r="L8911" s="95"/>
    </row>
    <row r="8912" spans="4:12">
      <c r="D8912" s="95"/>
      <c r="E8912" s="95"/>
      <c r="G8912" s="95"/>
      <c r="I8912" s="95"/>
      <c r="L8912" s="95"/>
    </row>
    <row r="8913" spans="4:12">
      <c r="D8913" s="95"/>
      <c r="E8913" s="95"/>
      <c r="G8913" s="95"/>
      <c r="I8913" s="95"/>
      <c r="L8913" s="95"/>
    </row>
    <row r="8914" spans="4:12">
      <c r="D8914" s="95"/>
      <c r="E8914" s="95"/>
      <c r="G8914" s="95"/>
      <c r="I8914" s="95"/>
      <c r="L8914" s="95"/>
    </row>
    <row r="8915" spans="4:12">
      <c r="D8915" s="95"/>
      <c r="E8915" s="95"/>
      <c r="G8915" s="95"/>
      <c r="I8915" s="95"/>
      <c r="L8915" s="95"/>
    </row>
    <row r="8916" spans="4:12">
      <c r="D8916" s="95"/>
      <c r="E8916" s="95"/>
      <c r="G8916" s="95"/>
      <c r="I8916" s="95"/>
      <c r="L8916" s="95"/>
    </row>
    <row r="8917" spans="4:12">
      <c r="D8917" s="95"/>
      <c r="E8917" s="95"/>
      <c r="G8917" s="95"/>
      <c r="I8917" s="95"/>
      <c r="L8917" s="95"/>
    </row>
    <row r="8918" spans="4:12">
      <c r="D8918" s="95"/>
      <c r="E8918" s="95"/>
      <c r="G8918" s="95"/>
      <c r="I8918" s="95"/>
      <c r="L8918" s="95"/>
    </row>
    <row r="8919" spans="4:12">
      <c r="D8919" s="95"/>
      <c r="E8919" s="95"/>
      <c r="G8919" s="95"/>
      <c r="I8919" s="95"/>
      <c r="L8919" s="95"/>
    </row>
    <row r="8920" spans="4:12">
      <c r="D8920" s="95"/>
      <c r="E8920" s="95"/>
      <c r="G8920" s="95"/>
      <c r="I8920" s="95"/>
      <c r="L8920" s="95"/>
    </row>
    <row r="8921" spans="4:12">
      <c r="D8921" s="95"/>
      <c r="E8921" s="95"/>
      <c r="G8921" s="95"/>
      <c r="I8921" s="95"/>
      <c r="L8921" s="95"/>
    </row>
    <row r="8922" spans="4:12">
      <c r="D8922" s="95"/>
      <c r="E8922" s="95"/>
      <c r="G8922" s="95"/>
      <c r="I8922" s="95"/>
      <c r="L8922" s="95"/>
    </row>
    <row r="8923" spans="4:12">
      <c r="D8923" s="95"/>
      <c r="E8923" s="95"/>
      <c r="G8923" s="95"/>
      <c r="I8923" s="95"/>
      <c r="L8923" s="95"/>
    </row>
    <row r="8924" spans="4:12">
      <c r="D8924" s="95"/>
      <c r="E8924" s="95"/>
      <c r="G8924" s="95"/>
      <c r="I8924" s="95"/>
      <c r="L8924" s="95"/>
    </row>
    <row r="8925" spans="4:12">
      <c r="D8925" s="95"/>
      <c r="E8925" s="95"/>
      <c r="G8925" s="95"/>
      <c r="I8925" s="95"/>
      <c r="L8925" s="95"/>
    </row>
    <row r="8926" spans="4:12">
      <c r="D8926" s="95"/>
      <c r="E8926" s="95"/>
      <c r="G8926" s="95"/>
      <c r="I8926" s="95"/>
      <c r="L8926" s="95"/>
    </row>
    <row r="8927" spans="4:12">
      <c r="D8927" s="95"/>
      <c r="E8927" s="95"/>
      <c r="G8927" s="95"/>
      <c r="I8927" s="95"/>
      <c r="L8927" s="95"/>
    </row>
    <row r="8928" spans="4:12">
      <c r="D8928" s="95"/>
      <c r="E8928" s="95"/>
      <c r="G8928" s="95"/>
      <c r="I8928" s="95"/>
      <c r="L8928" s="95"/>
    </row>
    <row r="8929" spans="4:12">
      <c r="D8929" s="95"/>
      <c r="E8929" s="95"/>
      <c r="G8929" s="95"/>
      <c r="I8929" s="95"/>
      <c r="L8929" s="95"/>
    </row>
    <row r="8930" spans="4:12">
      <c r="D8930" s="95"/>
      <c r="E8930" s="95"/>
      <c r="G8930" s="95"/>
      <c r="I8930" s="95"/>
      <c r="L8930" s="95"/>
    </row>
    <row r="8931" spans="4:12">
      <c r="D8931" s="95"/>
      <c r="E8931" s="95"/>
      <c r="G8931" s="95"/>
      <c r="I8931" s="95"/>
      <c r="L8931" s="95"/>
    </row>
    <row r="8932" spans="4:12">
      <c r="D8932" s="95"/>
      <c r="E8932" s="95"/>
      <c r="G8932" s="95"/>
      <c r="I8932" s="95"/>
      <c r="L8932" s="95"/>
    </row>
    <row r="8933" spans="4:12">
      <c r="D8933" s="95"/>
      <c r="E8933" s="95"/>
      <c r="G8933" s="95"/>
      <c r="I8933" s="95"/>
      <c r="L8933" s="95"/>
    </row>
    <row r="8934" spans="4:12">
      <c r="D8934" s="95"/>
      <c r="E8934" s="95"/>
      <c r="G8934" s="95"/>
      <c r="I8934" s="95"/>
      <c r="L8934" s="95"/>
    </row>
    <row r="8935" spans="4:12">
      <c r="D8935" s="95"/>
      <c r="E8935" s="95"/>
      <c r="G8935" s="95"/>
      <c r="I8935" s="95"/>
      <c r="L8935" s="95"/>
    </row>
    <row r="8936" spans="4:12">
      <c r="D8936" s="95"/>
      <c r="E8936" s="95"/>
      <c r="G8936" s="95"/>
      <c r="I8936" s="95"/>
      <c r="L8936" s="95"/>
    </row>
    <row r="8937" spans="4:12">
      <c r="D8937" s="95"/>
      <c r="E8937" s="95"/>
      <c r="G8937" s="95"/>
      <c r="I8937" s="95"/>
      <c r="L8937" s="95"/>
    </row>
    <row r="8938" spans="4:12">
      <c r="D8938" s="95"/>
      <c r="E8938" s="95"/>
      <c r="G8938" s="95"/>
      <c r="I8938" s="95"/>
      <c r="L8938" s="95"/>
    </row>
    <row r="8939" spans="4:12">
      <c r="D8939" s="95"/>
      <c r="E8939" s="95"/>
      <c r="G8939" s="95"/>
      <c r="I8939" s="95"/>
      <c r="L8939" s="95"/>
    </row>
    <row r="8940" spans="4:12">
      <c r="D8940" s="95"/>
      <c r="E8940" s="95"/>
      <c r="G8940" s="95"/>
      <c r="I8940" s="95"/>
      <c r="L8940" s="95"/>
    </row>
    <row r="8941" spans="4:12">
      <c r="D8941" s="95"/>
      <c r="E8941" s="95"/>
      <c r="G8941" s="95"/>
      <c r="I8941" s="95"/>
      <c r="L8941" s="95"/>
    </row>
    <row r="8942" spans="4:12">
      <c r="D8942" s="95"/>
      <c r="E8942" s="95"/>
      <c r="G8942" s="95"/>
      <c r="I8942" s="95"/>
      <c r="L8942" s="95"/>
    </row>
    <row r="8943" spans="4:12">
      <c r="D8943" s="95"/>
      <c r="E8943" s="95"/>
      <c r="G8943" s="95"/>
      <c r="I8943" s="95"/>
      <c r="L8943" s="95"/>
    </row>
    <row r="8944" spans="4:12">
      <c r="D8944" s="95"/>
      <c r="E8944" s="95"/>
      <c r="G8944" s="95"/>
      <c r="I8944" s="95"/>
      <c r="L8944" s="95"/>
    </row>
    <row r="8945" spans="4:12">
      <c r="D8945" s="95"/>
      <c r="E8945" s="95"/>
      <c r="G8945" s="95"/>
      <c r="I8945" s="95"/>
      <c r="L8945" s="95"/>
    </row>
    <row r="8946" spans="4:12">
      <c r="D8946" s="95"/>
      <c r="E8946" s="95"/>
      <c r="G8946" s="95"/>
      <c r="I8946" s="95"/>
      <c r="L8946" s="95"/>
    </row>
    <row r="8947" spans="4:12">
      <c r="D8947" s="95"/>
      <c r="E8947" s="95"/>
      <c r="G8947" s="95"/>
      <c r="I8947" s="95"/>
      <c r="L8947" s="95"/>
    </row>
    <row r="8948" spans="4:12">
      <c r="D8948" s="95"/>
      <c r="E8948" s="95"/>
      <c r="G8948" s="95"/>
      <c r="I8948" s="95"/>
      <c r="L8948" s="95"/>
    </row>
    <row r="8949" spans="4:12">
      <c r="D8949" s="95"/>
      <c r="E8949" s="95"/>
      <c r="G8949" s="95"/>
      <c r="I8949" s="95"/>
      <c r="L8949" s="95"/>
    </row>
    <row r="8950" spans="4:12">
      <c r="D8950" s="95"/>
      <c r="E8950" s="95"/>
      <c r="G8950" s="95"/>
      <c r="I8950" s="95"/>
      <c r="L8950" s="95"/>
    </row>
    <row r="8951" spans="4:12">
      <c r="D8951" s="95"/>
      <c r="E8951" s="95"/>
      <c r="G8951" s="95"/>
      <c r="I8951" s="95"/>
      <c r="L8951" s="95"/>
    </row>
    <row r="8952" spans="4:12">
      <c r="D8952" s="95"/>
      <c r="E8952" s="95"/>
      <c r="G8952" s="95"/>
      <c r="I8952" s="95"/>
      <c r="L8952" s="95"/>
    </row>
    <row r="8953" spans="4:12">
      <c r="D8953" s="95"/>
      <c r="E8953" s="95"/>
      <c r="G8953" s="95"/>
      <c r="I8953" s="95"/>
      <c r="L8953" s="95"/>
    </row>
    <row r="8954" spans="4:12">
      <c r="D8954" s="95"/>
      <c r="E8954" s="95"/>
      <c r="G8954" s="95"/>
      <c r="I8954" s="95"/>
      <c r="L8954" s="95"/>
    </row>
    <row r="8955" spans="4:12">
      <c r="D8955" s="95"/>
      <c r="E8955" s="95"/>
      <c r="G8955" s="95"/>
      <c r="I8955" s="95"/>
      <c r="L8955" s="95"/>
    </row>
    <row r="8956" spans="4:12">
      <c r="D8956" s="95"/>
      <c r="E8956" s="95"/>
      <c r="G8956" s="95"/>
      <c r="I8956" s="95"/>
      <c r="L8956" s="95"/>
    </row>
    <row r="8957" spans="4:12">
      <c r="D8957" s="95"/>
      <c r="E8957" s="95"/>
      <c r="G8957" s="95"/>
      <c r="I8957" s="95"/>
      <c r="L8957" s="95"/>
    </row>
    <row r="8958" spans="4:12">
      <c r="D8958" s="95"/>
      <c r="E8958" s="95"/>
      <c r="G8958" s="95"/>
      <c r="I8958" s="95"/>
      <c r="L8958" s="95"/>
    </row>
    <row r="8959" spans="4:12">
      <c r="D8959" s="95"/>
      <c r="E8959" s="95"/>
      <c r="G8959" s="95"/>
      <c r="I8959" s="95"/>
      <c r="L8959" s="95"/>
    </row>
    <row r="8960" spans="4:12">
      <c r="D8960" s="95"/>
      <c r="E8960" s="95"/>
      <c r="G8960" s="95"/>
      <c r="I8960" s="95"/>
      <c r="L8960" s="95"/>
    </row>
    <row r="8961" spans="4:12">
      <c r="D8961" s="95"/>
      <c r="E8961" s="95"/>
      <c r="G8961" s="95"/>
      <c r="I8961" s="95"/>
      <c r="L8961" s="95"/>
    </row>
    <row r="8962" spans="4:12">
      <c r="D8962" s="95"/>
      <c r="E8962" s="95"/>
      <c r="G8962" s="95"/>
      <c r="I8962" s="95"/>
      <c r="L8962" s="95"/>
    </row>
    <row r="8963" spans="4:12">
      <c r="D8963" s="95"/>
      <c r="E8963" s="95"/>
      <c r="G8963" s="95"/>
      <c r="I8963" s="95"/>
      <c r="L8963" s="95"/>
    </row>
    <row r="8964" spans="4:12">
      <c r="D8964" s="95"/>
      <c r="E8964" s="95"/>
      <c r="G8964" s="95"/>
      <c r="I8964" s="95"/>
      <c r="L8964" s="95"/>
    </row>
    <row r="8965" spans="4:12">
      <c r="D8965" s="95"/>
      <c r="E8965" s="95"/>
      <c r="G8965" s="95"/>
      <c r="I8965" s="95"/>
      <c r="L8965" s="95"/>
    </row>
    <row r="8966" spans="4:12">
      <c r="D8966" s="95"/>
      <c r="E8966" s="95"/>
      <c r="G8966" s="95"/>
      <c r="I8966" s="95"/>
      <c r="L8966" s="95"/>
    </row>
    <row r="8967" spans="4:12">
      <c r="D8967" s="95"/>
      <c r="E8967" s="95"/>
      <c r="G8967" s="95"/>
      <c r="I8967" s="95"/>
      <c r="L8967" s="95"/>
    </row>
    <row r="8968" spans="4:12">
      <c r="D8968" s="95"/>
      <c r="E8968" s="95"/>
      <c r="G8968" s="95"/>
      <c r="I8968" s="95"/>
      <c r="L8968" s="95"/>
    </row>
    <row r="8969" spans="4:12">
      <c r="D8969" s="95"/>
      <c r="E8969" s="95"/>
      <c r="G8969" s="95"/>
      <c r="I8969" s="95"/>
      <c r="L8969" s="95"/>
    </row>
    <row r="8970" spans="4:12">
      <c r="D8970" s="95"/>
      <c r="E8970" s="95"/>
      <c r="G8970" s="95"/>
      <c r="I8970" s="95"/>
      <c r="L8970" s="95"/>
    </row>
    <row r="8971" spans="4:12">
      <c r="D8971" s="95"/>
      <c r="E8971" s="95"/>
      <c r="G8971" s="95"/>
      <c r="I8971" s="95"/>
      <c r="L8971" s="95"/>
    </row>
    <row r="8972" spans="4:12">
      <c r="D8972" s="95"/>
      <c r="E8972" s="95"/>
      <c r="G8972" s="95"/>
      <c r="I8972" s="95"/>
      <c r="L8972" s="95"/>
    </row>
    <row r="8973" spans="4:12">
      <c r="D8973" s="95"/>
      <c r="E8973" s="95"/>
      <c r="G8973" s="95"/>
      <c r="I8973" s="95"/>
      <c r="L8973" s="95"/>
    </row>
    <row r="8974" spans="4:12">
      <c r="D8974" s="95"/>
      <c r="E8974" s="95"/>
      <c r="G8974" s="95"/>
      <c r="I8974" s="95"/>
      <c r="L8974" s="95"/>
    </row>
    <row r="8975" spans="4:12">
      <c r="D8975" s="95"/>
      <c r="E8975" s="95"/>
      <c r="G8975" s="95"/>
      <c r="I8975" s="95"/>
      <c r="L8975" s="95"/>
    </row>
    <row r="8976" spans="4:12">
      <c r="D8976" s="95"/>
      <c r="E8976" s="95"/>
      <c r="G8976" s="95"/>
      <c r="I8976" s="95"/>
      <c r="L8976" s="95"/>
    </row>
    <row r="8977" spans="4:12">
      <c r="D8977" s="95"/>
      <c r="E8977" s="95"/>
      <c r="G8977" s="95"/>
      <c r="I8977" s="95"/>
      <c r="L8977" s="95"/>
    </row>
    <row r="8978" spans="4:12">
      <c r="D8978" s="95"/>
      <c r="E8978" s="95"/>
      <c r="G8978" s="95"/>
      <c r="I8978" s="95"/>
      <c r="L8978" s="95"/>
    </row>
    <row r="8979" spans="4:12">
      <c r="D8979" s="95"/>
      <c r="E8979" s="95"/>
      <c r="G8979" s="95"/>
      <c r="I8979" s="95"/>
      <c r="L8979" s="95"/>
    </row>
    <row r="8980" spans="4:12">
      <c r="D8980" s="95"/>
      <c r="E8980" s="95"/>
      <c r="G8980" s="95"/>
      <c r="I8980" s="95"/>
      <c r="L8980" s="95"/>
    </row>
    <row r="8981" spans="4:12">
      <c r="D8981" s="95"/>
      <c r="E8981" s="95"/>
      <c r="G8981" s="95"/>
      <c r="I8981" s="95"/>
      <c r="L8981" s="95"/>
    </row>
    <row r="8982" spans="4:12">
      <c r="D8982" s="95"/>
      <c r="E8982" s="95"/>
      <c r="G8982" s="95"/>
      <c r="I8982" s="95"/>
      <c r="L8982" s="95"/>
    </row>
    <row r="8983" spans="4:12">
      <c r="D8983" s="95"/>
      <c r="E8983" s="95"/>
      <c r="G8983" s="95"/>
      <c r="I8983" s="95"/>
      <c r="L8983" s="95"/>
    </row>
    <row r="8984" spans="4:12">
      <c r="D8984" s="95"/>
      <c r="E8984" s="95"/>
      <c r="G8984" s="95"/>
      <c r="I8984" s="95"/>
      <c r="L8984" s="95"/>
    </row>
    <row r="8985" spans="4:12">
      <c r="D8985" s="95"/>
      <c r="E8985" s="95"/>
      <c r="G8985" s="95"/>
      <c r="I8985" s="95"/>
      <c r="L8985" s="95"/>
    </row>
    <row r="8986" spans="4:12">
      <c r="D8986" s="95"/>
      <c r="E8986" s="95"/>
      <c r="G8986" s="95"/>
      <c r="I8986" s="95"/>
      <c r="L8986" s="95"/>
    </row>
    <row r="8987" spans="4:12">
      <c r="D8987" s="95"/>
      <c r="E8987" s="95"/>
      <c r="G8987" s="95"/>
      <c r="I8987" s="95"/>
      <c r="L8987" s="95"/>
    </row>
    <row r="8988" spans="4:12">
      <c r="D8988" s="95"/>
      <c r="E8988" s="95"/>
      <c r="G8988" s="95"/>
      <c r="I8988" s="95"/>
      <c r="L8988" s="95"/>
    </row>
    <row r="8989" spans="4:12">
      <c r="D8989" s="95"/>
      <c r="E8989" s="95"/>
      <c r="G8989" s="95"/>
      <c r="I8989" s="95"/>
      <c r="L8989" s="95"/>
    </row>
    <row r="8990" spans="4:12">
      <c r="D8990" s="95"/>
      <c r="E8990" s="95"/>
      <c r="G8990" s="95"/>
      <c r="I8990" s="95"/>
      <c r="L8990" s="95"/>
    </row>
    <row r="8991" spans="4:12">
      <c r="D8991" s="95"/>
      <c r="E8991" s="95"/>
      <c r="G8991" s="95"/>
      <c r="I8991" s="95"/>
      <c r="L8991" s="95"/>
    </row>
    <row r="8992" spans="4:12">
      <c r="D8992" s="95"/>
      <c r="E8992" s="95"/>
      <c r="G8992" s="95"/>
      <c r="I8992" s="95"/>
      <c r="L8992" s="95"/>
    </row>
    <row r="8993" spans="4:12">
      <c r="D8993" s="95"/>
      <c r="E8993" s="95"/>
      <c r="G8993" s="95"/>
      <c r="I8993" s="95"/>
      <c r="L8993" s="95"/>
    </row>
    <row r="8994" spans="4:12">
      <c r="D8994" s="95"/>
      <c r="E8994" s="95"/>
      <c r="G8994" s="95"/>
      <c r="I8994" s="95"/>
      <c r="L8994" s="95"/>
    </row>
    <row r="8995" spans="4:12">
      <c r="D8995" s="95"/>
      <c r="E8995" s="95"/>
      <c r="G8995" s="95"/>
      <c r="I8995" s="95"/>
      <c r="L8995" s="95"/>
    </row>
    <row r="8996" spans="4:12">
      <c r="D8996" s="95"/>
      <c r="E8996" s="95"/>
      <c r="G8996" s="95"/>
      <c r="I8996" s="95"/>
      <c r="L8996" s="95"/>
    </row>
    <row r="8997" spans="4:12">
      <c r="D8997" s="95"/>
      <c r="E8997" s="95"/>
      <c r="G8997" s="95"/>
      <c r="I8997" s="95"/>
      <c r="L8997" s="95"/>
    </row>
    <row r="8998" spans="4:12">
      <c r="D8998" s="95"/>
      <c r="E8998" s="95"/>
      <c r="G8998" s="95"/>
      <c r="I8998" s="95"/>
      <c r="L8998" s="95"/>
    </row>
    <row r="8999" spans="4:12">
      <c r="D8999" s="95"/>
      <c r="E8999" s="95"/>
      <c r="G8999" s="95"/>
      <c r="I8999" s="95"/>
      <c r="L8999" s="95"/>
    </row>
    <row r="9000" spans="4:12">
      <c r="D9000" s="95"/>
      <c r="E9000" s="95"/>
      <c r="G9000" s="95"/>
      <c r="I9000" s="95"/>
      <c r="L9000" s="95"/>
    </row>
    <row r="9001" spans="4:12">
      <c r="D9001" s="95"/>
      <c r="E9001" s="95"/>
      <c r="G9001" s="95"/>
      <c r="I9001" s="95"/>
      <c r="L9001" s="95"/>
    </row>
    <row r="9002" spans="4:12">
      <c r="D9002" s="95"/>
      <c r="E9002" s="95"/>
      <c r="G9002" s="95"/>
      <c r="I9002" s="95"/>
      <c r="L9002" s="95"/>
    </row>
    <row r="9003" spans="4:12">
      <c r="D9003" s="95"/>
      <c r="E9003" s="95"/>
      <c r="G9003" s="95"/>
      <c r="I9003" s="95"/>
      <c r="L9003" s="95"/>
    </row>
    <row r="9004" spans="4:12">
      <c r="D9004" s="95"/>
      <c r="E9004" s="95"/>
      <c r="G9004" s="95"/>
      <c r="I9004" s="95"/>
      <c r="L9004" s="95"/>
    </row>
    <row r="9005" spans="4:12">
      <c r="D9005" s="95"/>
      <c r="E9005" s="95"/>
      <c r="G9005" s="95"/>
      <c r="I9005" s="95"/>
      <c r="L9005" s="95"/>
    </row>
    <row r="9006" spans="4:12">
      <c r="D9006" s="95"/>
      <c r="E9006" s="95"/>
      <c r="G9006" s="95"/>
      <c r="I9006" s="95"/>
      <c r="L9006" s="95"/>
    </row>
    <row r="9007" spans="4:12">
      <c r="D9007" s="95"/>
      <c r="E9007" s="95"/>
      <c r="G9007" s="95"/>
      <c r="I9007" s="95"/>
      <c r="L9007" s="95"/>
    </row>
    <row r="9008" spans="4:12">
      <c r="D9008" s="95"/>
      <c r="E9008" s="95"/>
      <c r="G9008" s="95"/>
      <c r="I9008" s="95"/>
      <c r="L9008" s="95"/>
    </row>
    <row r="9009" spans="4:12">
      <c r="D9009" s="95"/>
      <c r="E9009" s="95"/>
      <c r="G9009" s="95"/>
      <c r="I9009" s="95"/>
      <c r="L9009" s="95"/>
    </row>
    <row r="9010" spans="4:12">
      <c r="D9010" s="95"/>
      <c r="E9010" s="95"/>
      <c r="G9010" s="95"/>
      <c r="I9010" s="95"/>
      <c r="L9010" s="95"/>
    </row>
    <row r="9011" spans="4:12">
      <c r="D9011" s="95"/>
      <c r="E9011" s="95"/>
      <c r="G9011" s="95"/>
      <c r="I9011" s="95"/>
      <c r="L9011" s="95"/>
    </row>
    <row r="9012" spans="4:12">
      <c r="D9012" s="95"/>
      <c r="E9012" s="95"/>
      <c r="G9012" s="95"/>
      <c r="I9012" s="95"/>
      <c r="L9012" s="95"/>
    </row>
    <row r="9013" spans="4:12">
      <c r="D9013" s="95"/>
      <c r="E9013" s="95"/>
      <c r="G9013" s="95"/>
      <c r="I9013" s="95"/>
      <c r="L9013" s="95"/>
    </row>
    <row r="9014" spans="4:12">
      <c r="D9014" s="95"/>
      <c r="E9014" s="95"/>
      <c r="G9014" s="95"/>
      <c r="I9014" s="95"/>
      <c r="L9014" s="95"/>
    </row>
    <row r="9015" spans="4:12">
      <c r="D9015" s="95"/>
      <c r="E9015" s="95"/>
      <c r="G9015" s="95"/>
      <c r="I9015" s="95"/>
      <c r="L9015" s="95"/>
    </row>
    <row r="9016" spans="4:12">
      <c r="D9016" s="95"/>
      <c r="E9016" s="95"/>
      <c r="G9016" s="95"/>
      <c r="I9016" s="95"/>
      <c r="L9016" s="95"/>
    </row>
    <row r="9017" spans="4:12">
      <c r="D9017" s="95"/>
      <c r="E9017" s="95"/>
      <c r="G9017" s="95"/>
      <c r="I9017" s="95"/>
      <c r="L9017" s="95"/>
    </row>
    <row r="9018" spans="4:12">
      <c r="D9018" s="95"/>
      <c r="E9018" s="95"/>
      <c r="G9018" s="95"/>
      <c r="I9018" s="95"/>
      <c r="L9018" s="95"/>
    </row>
    <row r="9019" spans="4:12">
      <c r="D9019" s="95"/>
      <c r="E9019" s="95"/>
      <c r="G9019" s="95"/>
      <c r="I9019" s="95"/>
      <c r="L9019" s="95"/>
    </row>
    <row r="9020" spans="4:12">
      <c r="D9020" s="95"/>
      <c r="E9020" s="95"/>
      <c r="G9020" s="95"/>
      <c r="I9020" s="95"/>
      <c r="L9020" s="95"/>
    </row>
    <row r="9021" spans="4:12">
      <c r="D9021" s="95"/>
      <c r="E9021" s="95"/>
      <c r="G9021" s="95"/>
      <c r="I9021" s="95"/>
      <c r="L9021" s="95"/>
    </row>
    <row r="9022" spans="4:12">
      <c r="D9022" s="95"/>
      <c r="E9022" s="95"/>
      <c r="G9022" s="95"/>
      <c r="I9022" s="95"/>
      <c r="L9022" s="95"/>
    </row>
    <row r="9023" spans="4:12">
      <c r="D9023" s="95"/>
      <c r="E9023" s="95"/>
      <c r="G9023" s="95"/>
      <c r="I9023" s="95"/>
      <c r="L9023" s="95"/>
    </row>
    <row r="9024" spans="4:12">
      <c r="D9024" s="95"/>
      <c r="E9024" s="95"/>
      <c r="G9024" s="95"/>
      <c r="I9024" s="95"/>
      <c r="L9024" s="95"/>
    </row>
    <row r="9025" spans="4:12">
      <c r="D9025" s="95"/>
      <c r="E9025" s="95"/>
      <c r="G9025" s="95"/>
      <c r="I9025" s="95"/>
      <c r="L9025" s="95"/>
    </row>
    <row r="9026" spans="4:12">
      <c r="D9026" s="95"/>
      <c r="E9026" s="95"/>
      <c r="G9026" s="95"/>
      <c r="I9026" s="95"/>
      <c r="L9026" s="95"/>
    </row>
    <row r="9027" spans="4:12">
      <c r="D9027" s="95"/>
      <c r="E9027" s="95"/>
      <c r="G9027" s="95"/>
      <c r="I9027" s="95"/>
      <c r="L9027" s="95"/>
    </row>
    <row r="9028" spans="4:12">
      <c r="D9028" s="95"/>
      <c r="E9028" s="95"/>
      <c r="G9028" s="95"/>
      <c r="I9028" s="95"/>
      <c r="L9028" s="95"/>
    </row>
    <row r="9029" spans="4:12">
      <c r="D9029" s="95"/>
      <c r="E9029" s="95"/>
      <c r="G9029" s="95"/>
      <c r="I9029" s="95"/>
      <c r="L9029" s="95"/>
    </row>
    <row r="9030" spans="4:12">
      <c r="D9030" s="95"/>
      <c r="E9030" s="95"/>
      <c r="G9030" s="95"/>
      <c r="I9030" s="95"/>
      <c r="L9030" s="95"/>
    </row>
    <row r="9031" spans="4:12">
      <c r="D9031" s="95"/>
      <c r="E9031" s="95"/>
      <c r="G9031" s="95"/>
      <c r="I9031" s="95"/>
      <c r="L9031" s="95"/>
    </row>
    <row r="9032" spans="4:12">
      <c r="D9032" s="95"/>
      <c r="E9032" s="95"/>
      <c r="G9032" s="95"/>
      <c r="I9032" s="95"/>
      <c r="L9032" s="95"/>
    </row>
    <row r="9033" spans="4:12">
      <c r="D9033" s="95"/>
      <c r="E9033" s="95"/>
      <c r="G9033" s="95"/>
      <c r="I9033" s="95"/>
      <c r="L9033" s="95"/>
    </row>
    <row r="9034" spans="4:12">
      <c r="D9034" s="95"/>
      <c r="E9034" s="95"/>
      <c r="G9034" s="95"/>
      <c r="I9034" s="95"/>
      <c r="L9034" s="95"/>
    </row>
    <row r="9035" spans="4:12">
      <c r="D9035" s="95"/>
      <c r="E9035" s="95"/>
      <c r="G9035" s="95"/>
      <c r="I9035" s="95"/>
      <c r="L9035" s="95"/>
    </row>
    <row r="9036" spans="4:12">
      <c r="D9036" s="95"/>
      <c r="E9036" s="95"/>
      <c r="G9036" s="95"/>
      <c r="I9036" s="95"/>
      <c r="L9036" s="95"/>
    </row>
    <row r="9037" spans="4:12">
      <c r="D9037" s="95"/>
      <c r="E9037" s="95"/>
      <c r="G9037" s="95"/>
      <c r="I9037" s="95"/>
      <c r="L9037" s="95"/>
    </row>
    <row r="9038" spans="4:12">
      <c r="D9038" s="95"/>
      <c r="E9038" s="95"/>
      <c r="G9038" s="95"/>
      <c r="I9038" s="95"/>
      <c r="L9038" s="95"/>
    </row>
    <row r="9039" spans="4:12">
      <c r="D9039" s="95"/>
      <c r="E9039" s="95"/>
      <c r="G9039" s="95"/>
      <c r="I9039" s="95"/>
      <c r="L9039" s="95"/>
    </row>
    <row r="9040" spans="4:12">
      <c r="D9040" s="95"/>
      <c r="E9040" s="95"/>
      <c r="G9040" s="95"/>
      <c r="I9040" s="95"/>
      <c r="L9040" s="95"/>
    </row>
    <row r="9041" spans="4:12">
      <c r="D9041" s="95"/>
      <c r="E9041" s="95"/>
      <c r="G9041" s="95"/>
      <c r="I9041" s="95"/>
      <c r="L9041" s="95"/>
    </row>
    <row r="9042" spans="4:12">
      <c r="D9042" s="95"/>
      <c r="E9042" s="95"/>
      <c r="G9042" s="95"/>
      <c r="I9042" s="95"/>
      <c r="L9042" s="95"/>
    </row>
    <row r="9043" spans="4:12">
      <c r="D9043" s="95"/>
      <c r="E9043" s="95"/>
      <c r="G9043" s="95"/>
      <c r="I9043" s="95"/>
      <c r="L9043" s="95"/>
    </row>
    <row r="9044" spans="4:12">
      <c r="D9044" s="95"/>
      <c r="E9044" s="95"/>
      <c r="G9044" s="95"/>
      <c r="I9044" s="95"/>
      <c r="L9044" s="95"/>
    </row>
    <row r="9045" spans="4:12">
      <c r="D9045" s="95"/>
      <c r="E9045" s="95"/>
      <c r="G9045" s="95"/>
      <c r="I9045" s="95"/>
      <c r="L9045" s="95"/>
    </row>
    <row r="9046" spans="4:12">
      <c r="D9046" s="95"/>
      <c r="E9046" s="95"/>
      <c r="G9046" s="95"/>
      <c r="I9046" s="95"/>
      <c r="L9046" s="95"/>
    </row>
    <row r="9047" spans="4:12">
      <c r="D9047" s="95"/>
      <c r="E9047" s="95"/>
      <c r="G9047" s="95"/>
      <c r="I9047" s="95"/>
      <c r="L9047" s="95"/>
    </row>
    <row r="9048" spans="4:12">
      <c r="D9048" s="95"/>
      <c r="E9048" s="95"/>
      <c r="G9048" s="95"/>
      <c r="I9048" s="95"/>
      <c r="L9048" s="95"/>
    </row>
    <row r="9049" spans="4:12">
      <c r="D9049" s="95"/>
      <c r="E9049" s="95"/>
      <c r="G9049" s="95"/>
      <c r="I9049" s="95"/>
      <c r="L9049" s="95"/>
    </row>
    <row r="9050" spans="4:12">
      <c r="D9050" s="95"/>
      <c r="E9050" s="95"/>
      <c r="G9050" s="95"/>
      <c r="I9050" s="95"/>
      <c r="L9050" s="95"/>
    </row>
    <row r="9051" spans="4:12">
      <c r="D9051" s="95"/>
      <c r="E9051" s="95"/>
      <c r="G9051" s="95"/>
      <c r="I9051" s="95"/>
      <c r="L9051" s="95"/>
    </row>
    <row r="9052" spans="4:12">
      <c r="D9052" s="95"/>
      <c r="E9052" s="95"/>
      <c r="G9052" s="95"/>
      <c r="I9052" s="95"/>
      <c r="L9052" s="95"/>
    </row>
    <row r="9053" spans="4:12">
      <c r="D9053" s="95"/>
      <c r="E9053" s="95"/>
      <c r="G9053" s="95"/>
      <c r="I9053" s="95"/>
      <c r="L9053" s="95"/>
    </row>
    <row r="9054" spans="4:12">
      <c r="D9054" s="95"/>
      <c r="E9054" s="95"/>
      <c r="G9054" s="95"/>
      <c r="I9054" s="95"/>
      <c r="L9054" s="95"/>
    </row>
    <row r="9055" spans="4:12">
      <c r="D9055" s="95"/>
      <c r="E9055" s="95"/>
      <c r="G9055" s="95"/>
      <c r="I9055" s="95"/>
      <c r="L9055" s="95"/>
    </row>
    <row r="9056" spans="4:12">
      <c r="D9056" s="95"/>
      <c r="E9056" s="95"/>
      <c r="G9056" s="95"/>
      <c r="I9056" s="95"/>
      <c r="L9056" s="95"/>
    </row>
    <row r="9057" spans="4:12">
      <c r="D9057" s="95"/>
      <c r="E9057" s="95"/>
      <c r="G9057" s="95"/>
      <c r="I9057" s="95"/>
      <c r="L9057" s="95"/>
    </row>
    <row r="9058" spans="4:12">
      <c r="D9058" s="95"/>
      <c r="E9058" s="95"/>
      <c r="G9058" s="95"/>
      <c r="I9058" s="95"/>
      <c r="L9058" s="95"/>
    </row>
    <row r="9059" spans="4:12">
      <c r="D9059" s="95"/>
      <c r="E9059" s="95"/>
      <c r="G9059" s="95"/>
      <c r="I9059" s="95"/>
      <c r="L9059" s="95"/>
    </row>
    <row r="9060" spans="4:12">
      <c r="D9060" s="95"/>
      <c r="E9060" s="95"/>
      <c r="G9060" s="95"/>
      <c r="I9060" s="95"/>
      <c r="L9060" s="95"/>
    </row>
    <row r="9061" spans="4:12">
      <c r="D9061" s="95"/>
      <c r="E9061" s="95"/>
      <c r="G9061" s="95"/>
      <c r="I9061" s="95"/>
      <c r="L9061" s="95"/>
    </row>
    <row r="9062" spans="4:12">
      <c r="D9062" s="95"/>
      <c r="E9062" s="95"/>
      <c r="G9062" s="95"/>
      <c r="I9062" s="95"/>
      <c r="L9062" s="95"/>
    </row>
    <row r="9063" spans="4:12">
      <c r="D9063" s="95"/>
      <c r="E9063" s="95"/>
      <c r="G9063" s="95"/>
      <c r="I9063" s="95"/>
      <c r="L9063" s="95"/>
    </row>
    <row r="9064" spans="4:12">
      <c r="D9064" s="95"/>
      <c r="E9064" s="95"/>
      <c r="G9064" s="95"/>
      <c r="I9064" s="95"/>
      <c r="L9064" s="95"/>
    </row>
    <row r="9065" spans="4:12">
      <c r="D9065" s="95"/>
      <c r="E9065" s="95"/>
      <c r="G9065" s="95"/>
      <c r="I9065" s="95"/>
      <c r="L9065" s="95"/>
    </row>
    <row r="9066" spans="4:12">
      <c r="D9066" s="95"/>
      <c r="E9066" s="95"/>
      <c r="G9066" s="95"/>
      <c r="I9066" s="95"/>
      <c r="L9066" s="95"/>
    </row>
    <row r="9067" spans="4:12">
      <c r="D9067" s="95"/>
      <c r="E9067" s="95"/>
      <c r="G9067" s="95"/>
      <c r="I9067" s="95"/>
      <c r="L9067" s="95"/>
    </row>
    <row r="9068" spans="4:12">
      <c r="D9068" s="95"/>
      <c r="E9068" s="95"/>
      <c r="G9068" s="95"/>
      <c r="I9068" s="95"/>
      <c r="L9068" s="95"/>
    </row>
    <row r="9069" spans="4:12">
      <c r="D9069" s="95"/>
      <c r="E9069" s="95"/>
      <c r="G9069" s="95"/>
      <c r="I9069" s="95"/>
      <c r="L9069" s="95"/>
    </row>
    <row r="9070" spans="4:12">
      <c r="D9070" s="95"/>
      <c r="E9070" s="95"/>
      <c r="G9070" s="95"/>
      <c r="I9070" s="95"/>
      <c r="L9070" s="95"/>
    </row>
    <row r="9071" spans="4:12">
      <c r="D9071" s="95"/>
      <c r="E9071" s="95"/>
      <c r="G9071" s="95"/>
      <c r="I9071" s="95"/>
      <c r="L9071" s="95"/>
    </row>
    <row r="9072" spans="4:12">
      <c r="D9072" s="95"/>
      <c r="E9072" s="95"/>
      <c r="G9072" s="95"/>
      <c r="I9072" s="95"/>
      <c r="L9072" s="95"/>
    </row>
    <row r="9073" spans="4:12">
      <c r="D9073" s="95"/>
      <c r="E9073" s="95"/>
      <c r="G9073" s="95"/>
      <c r="I9073" s="95"/>
      <c r="L9073" s="95"/>
    </row>
    <row r="9074" spans="4:12">
      <c r="D9074" s="95"/>
      <c r="E9074" s="95"/>
      <c r="G9074" s="95"/>
      <c r="I9074" s="95"/>
      <c r="L9074" s="95"/>
    </row>
    <row r="9075" spans="4:12">
      <c r="D9075" s="95"/>
      <c r="E9075" s="95"/>
      <c r="G9075" s="95"/>
      <c r="I9075" s="95"/>
      <c r="L9075" s="95"/>
    </row>
    <row r="9076" spans="4:12">
      <c r="D9076" s="95"/>
      <c r="E9076" s="95"/>
      <c r="G9076" s="95"/>
      <c r="I9076" s="95"/>
      <c r="L9076" s="95"/>
    </row>
    <row r="9077" spans="4:12">
      <c r="D9077" s="95"/>
      <c r="E9077" s="95"/>
      <c r="G9077" s="95"/>
      <c r="I9077" s="95"/>
      <c r="L9077" s="95"/>
    </row>
    <row r="9078" spans="4:12">
      <c r="D9078" s="95"/>
      <c r="E9078" s="95"/>
      <c r="G9078" s="95"/>
      <c r="I9078" s="95"/>
      <c r="L9078" s="95"/>
    </row>
    <row r="9079" spans="4:12">
      <c r="D9079" s="95"/>
      <c r="E9079" s="95"/>
      <c r="G9079" s="95"/>
      <c r="I9079" s="95"/>
      <c r="L9079" s="95"/>
    </row>
    <row r="9080" spans="4:12">
      <c r="D9080" s="95"/>
      <c r="E9080" s="95"/>
      <c r="G9080" s="95"/>
      <c r="I9080" s="95"/>
      <c r="L9080" s="95"/>
    </row>
    <row r="9081" spans="4:12">
      <c r="D9081" s="95"/>
      <c r="E9081" s="95"/>
      <c r="G9081" s="95"/>
      <c r="I9081" s="95"/>
      <c r="L9081" s="95"/>
    </row>
    <row r="9082" spans="4:12">
      <c r="D9082" s="95"/>
      <c r="E9082" s="95"/>
      <c r="G9082" s="95"/>
      <c r="I9082" s="95"/>
      <c r="L9082" s="95"/>
    </row>
    <row r="9083" spans="4:12">
      <c r="D9083" s="95"/>
      <c r="E9083" s="95"/>
      <c r="G9083" s="95"/>
      <c r="I9083" s="95"/>
      <c r="L9083" s="95"/>
    </row>
    <row r="9084" spans="4:12">
      <c r="D9084" s="95"/>
      <c r="E9084" s="95"/>
      <c r="G9084" s="95"/>
      <c r="I9084" s="95"/>
      <c r="L9084" s="95"/>
    </row>
    <row r="9085" spans="4:12">
      <c r="D9085" s="95"/>
      <c r="E9085" s="95"/>
      <c r="G9085" s="95"/>
      <c r="I9085" s="95"/>
      <c r="L9085" s="95"/>
    </row>
    <row r="9086" spans="4:12">
      <c r="D9086" s="95"/>
      <c r="E9086" s="95"/>
      <c r="G9086" s="95"/>
      <c r="I9086" s="95"/>
      <c r="L9086" s="95"/>
    </row>
    <row r="9087" spans="4:12">
      <c r="D9087" s="95"/>
      <c r="E9087" s="95"/>
      <c r="G9087" s="95"/>
      <c r="I9087" s="95"/>
      <c r="L9087" s="95"/>
    </row>
    <row r="9088" spans="4:12">
      <c r="D9088" s="95"/>
      <c r="E9088" s="95"/>
      <c r="G9088" s="95"/>
      <c r="I9088" s="95"/>
      <c r="L9088" s="95"/>
    </row>
    <row r="9089" spans="4:12">
      <c r="D9089" s="95"/>
      <c r="E9089" s="95"/>
      <c r="G9089" s="95"/>
      <c r="I9089" s="95"/>
      <c r="L9089" s="95"/>
    </row>
    <row r="9090" spans="4:12">
      <c r="D9090" s="95"/>
      <c r="E9090" s="95"/>
      <c r="G9090" s="95"/>
      <c r="I9090" s="95"/>
      <c r="L9090" s="95"/>
    </row>
    <row r="9091" spans="4:12">
      <c r="D9091" s="95"/>
      <c r="E9091" s="95"/>
      <c r="G9091" s="95"/>
      <c r="I9091" s="95"/>
      <c r="L9091" s="95"/>
    </row>
    <row r="9092" spans="4:12">
      <c r="D9092" s="95"/>
      <c r="E9092" s="95"/>
      <c r="G9092" s="95"/>
      <c r="I9092" s="95"/>
      <c r="L9092" s="95"/>
    </row>
    <row r="9093" spans="4:12">
      <c r="D9093" s="95"/>
      <c r="E9093" s="95"/>
      <c r="G9093" s="95"/>
      <c r="I9093" s="95"/>
      <c r="L9093" s="95"/>
    </row>
    <row r="9094" spans="4:12">
      <c r="D9094" s="95"/>
      <c r="E9094" s="95"/>
      <c r="G9094" s="95"/>
      <c r="I9094" s="95"/>
      <c r="L9094" s="95"/>
    </row>
    <row r="9095" spans="4:12">
      <c r="D9095" s="95"/>
      <c r="E9095" s="95"/>
      <c r="G9095" s="95"/>
      <c r="I9095" s="95"/>
      <c r="L9095" s="95"/>
    </row>
    <row r="9096" spans="4:12">
      <c r="D9096" s="95"/>
      <c r="E9096" s="95"/>
      <c r="G9096" s="95"/>
      <c r="I9096" s="95"/>
      <c r="L9096" s="95"/>
    </row>
    <row r="9097" spans="4:12">
      <c r="D9097" s="95"/>
      <c r="E9097" s="95"/>
      <c r="G9097" s="95"/>
      <c r="I9097" s="95"/>
      <c r="L9097" s="95"/>
    </row>
    <row r="9098" spans="4:12">
      <c r="D9098" s="95"/>
      <c r="E9098" s="95"/>
      <c r="G9098" s="95"/>
      <c r="I9098" s="95"/>
      <c r="L9098" s="95"/>
    </row>
    <row r="9099" spans="4:12">
      <c r="D9099" s="95"/>
      <c r="E9099" s="95"/>
      <c r="G9099" s="95"/>
      <c r="I9099" s="95"/>
      <c r="L9099" s="95"/>
    </row>
    <row r="9100" spans="4:12">
      <c r="D9100" s="95"/>
      <c r="E9100" s="95"/>
      <c r="G9100" s="95"/>
      <c r="I9100" s="95"/>
      <c r="L9100" s="95"/>
    </row>
    <row r="9101" spans="4:12">
      <c r="D9101" s="95"/>
      <c r="E9101" s="95"/>
      <c r="G9101" s="95"/>
      <c r="I9101" s="95"/>
      <c r="L9101" s="95"/>
    </row>
    <row r="9102" spans="4:12">
      <c r="D9102" s="95"/>
      <c r="E9102" s="95"/>
      <c r="G9102" s="95"/>
      <c r="I9102" s="95"/>
      <c r="L9102" s="95"/>
    </row>
    <row r="9103" spans="4:12">
      <c r="D9103" s="95"/>
      <c r="E9103" s="95"/>
      <c r="G9103" s="95"/>
      <c r="I9103" s="95"/>
      <c r="L9103" s="95"/>
    </row>
    <row r="9104" spans="4:12">
      <c r="D9104" s="95"/>
      <c r="E9104" s="95"/>
      <c r="G9104" s="95"/>
      <c r="I9104" s="95"/>
      <c r="L9104" s="95"/>
    </row>
    <row r="9105" spans="4:12">
      <c r="D9105" s="95"/>
      <c r="E9105" s="95"/>
      <c r="G9105" s="95"/>
      <c r="I9105" s="95"/>
      <c r="L9105" s="95"/>
    </row>
    <row r="9106" spans="4:12">
      <c r="D9106" s="95"/>
      <c r="E9106" s="95"/>
      <c r="G9106" s="95"/>
      <c r="I9106" s="95"/>
      <c r="L9106" s="95"/>
    </row>
    <row r="9107" spans="4:12">
      <c r="D9107" s="95"/>
      <c r="E9107" s="95"/>
      <c r="G9107" s="95"/>
      <c r="I9107" s="95"/>
      <c r="L9107" s="95"/>
    </row>
    <row r="9108" spans="4:12">
      <c r="D9108" s="95"/>
      <c r="E9108" s="95"/>
      <c r="G9108" s="95"/>
      <c r="I9108" s="95"/>
      <c r="L9108" s="95"/>
    </row>
    <row r="9109" spans="4:12">
      <c r="D9109" s="95"/>
      <c r="E9109" s="95"/>
      <c r="G9109" s="95"/>
      <c r="I9109" s="95"/>
      <c r="L9109" s="95"/>
    </row>
    <row r="9110" spans="4:12">
      <c r="D9110" s="95"/>
      <c r="E9110" s="95"/>
      <c r="G9110" s="95"/>
      <c r="I9110" s="95"/>
      <c r="L9110" s="95"/>
    </row>
    <row r="9111" spans="4:12">
      <c r="D9111" s="95"/>
      <c r="E9111" s="95"/>
      <c r="G9111" s="95"/>
      <c r="I9111" s="95"/>
      <c r="L9111" s="95"/>
    </row>
    <row r="9112" spans="4:12">
      <c r="D9112" s="95"/>
      <c r="E9112" s="95"/>
      <c r="G9112" s="95"/>
      <c r="I9112" s="95"/>
      <c r="L9112" s="95"/>
    </row>
    <row r="9113" spans="4:12">
      <c r="D9113" s="95"/>
      <c r="E9113" s="95"/>
      <c r="G9113" s="95"/>
      <c r="I9113" s="95"/>
      <c r="L9113" s="95"/>
    </row>
    <row r="9114" spans="4:12">
      <c r="D9114" s="95"/>
      <c r="E9114" s="95"/>
      <c r="G9114" s="95"/>
      <c r="I9114" s="95"/>
      <c r="L9114" s="95"/>
    </row>
    <row r="9115" spans="4:12">
      <c r="D9115" s="95"/>
      <c r="E9115" s="95"/>
      <c r="G9115" s="95"/>
      <c r="I9115" s="95"/>
      <c r="L9115" s="95"/>
    </row>
    <row r="9116" spans="4:12">
      <c r="D9116" s="95"/>
      <c r="E9116" s="95"/>
      <c r="G9116" s="95"/>
      <c r="I9116" s="95"/>
      <c r="L9116" s="95"/>
    </row>
    <row r="9117" spans="4:12">
      <c r="D9117" s="95"/>
      <c r="E9117" s="95"/>
      <c r="G9117" s="95"/>
      <c r="I9117" s="95"/>
      <c r="L9117" s="95"/>
    </row>
    <row r="9118" spans="4:12">
      <c r="D9118" s="95"/>
      <c r="E9118" s="95"/>
      <c r="G9118" s="95"/>
      <c r="I9118" s="95"/>
      <c r="L9118" s="95"/>
    </row>
    <row r="9119" spans="4:12">
      <c r="D9119" s="95"/>
      <c r="E9119" s="95"/>
      <c r="G9119" s="95"/>
      <c r="I9119" s="95"/>
      <c r="L9119" s="95"/>
    </row>
    <row r="9120" spans="4:12">
      <c r="D9120" s="95"/>
      <c r="E9120" s="95"/>
      <c r="G9120" s="95"/>
      <c r="I9120" s="95"/>
      <c r="L9120" s="95"/>
    </row>
    <row r="9121" spans="4:12">
      <c r="D9121" s="95"/>
      <c r="E9121" s="95"/>
      <c r="G9121" s="95"/>
      <c r="I9121" s="95"/>
      <c r="L9121" s="95"/>
    </row>
    <row r="9122" spans="4:12">
      <c r="D9122" s="95"/>
      <c r="E9122" s="95"/>
      <c r="G9122" s="95"/>
      <c r="I9122" s="95"/>
      <c r="L9122" s="95"/>
    </row>
    <row r="9123" spans="4:12">
      <c r="D9123" s="95"/>
      <c r="E9123" s="95"/>
      <c r="G9123" s="95"/>
      <c r="I9123" s="95"/>
      <c r="L9123" s="95"/>
    </row>
    <row r="9124" spans="4:12">
      <c r="D9124" s="95"/>
      <c r="E9124" s="95"/>
      <c r="G9124" s="95"/>
      <c r="I9124" s="95"/>
      <c r="L9124" s="95"/>
    </row>
    <row r="9125" spans="4:12">
      <c r="D9125" s="95"/>
      <c r="E9125" s="95"/>
      <c r="G9125" s="95"/>
      <c r="I9125" s="95"/>
      <c r="L9125" s="95"/>
    </row>
    <row r="9126" spans="4:12">
      <c r="D9126" s="95"/>
      <c r="E9126" s="95"/>
      <c r="G9126" s="95"/>
      <c r="I9126" s="95"/>
      <c r="L9126" s="95"/>
    </row>
    <row r="9127" spans="4:12">
      <c r="D9127" s="95"/>
      <c r="E9127" s="95"/>
      <c r="G9127" s="95"/>
      <c r="I9127" s="95"/>
      <c r="L9127" s="95"/>
    </row>
    <row r="9128" spans="4:12">
      <c r="D9128" s="95"/>
      <c r="E9128" s="95"/>
      <c r="G9128" s="95"/>
      <c r="I9128" s="95"/>
      <c r="L9128" s="95"/>
    </row>
    <row r="9129" spans="4:12">
      <c r="D9129" s="95"/>
      <c r="E9129" s="95"/>
      <c r="G9129" s="95"/>
      <c r="I9129" s="95"/>
      <c r="L9129" s="95"/>
    </row>
    <row r="9130" spans="4:12">
      <c r="D9130" s="95"/>
      <c r="E9130" s="95"/>
      <c r="G9130" s="95"/>
      <c r="I9130" s="95"/>
      <c r="L9130" s="95"/>
    </row>
    <row r="9131" spans="4:12">
      <c r="D9131" s="95"/>
      <c r="E9131" s="95"/>
      <c r="G9131" s="95"/>
      <c r="I9131" s="95"/>
      <c r="L9131" s="95"/>
    </row>
    <row r="9132" spans="4:12">
      <c r="D9132" s="95"/>
      <c r="E9132" s="95"/>
      <c r="G9132" s="95"/>
      <c r="I9132" s="95"/>
      <c r="L9132" s="95"/>
    </row>
    <row r="9133" spans="4:12">
      <c r="D9133" s="95"/>
      <c r="E9133" s="95"/>
      <c r="G9133" s="95"/>
      <c r="I9133" s="95"/>
      <c r="L9133" s="95"/>
    </row>
    <row r="9134" spans="4:12">
      <c r="D9134" s="95"/>
      <c r="E9134" s="95"/>
      <c r="G9134" s="95"/>
      <c r="I9134" s="95"/>
      <c r="L9134" s="95"/>
    </row>
    <row r="9135" spans="4:12">
      <c r="D9135" s="95"/>
      <c r="E9135" s="95"/>
      <c r="G9135" s="95"/>
      <c r="I9135" s="95"/>
      <c r="L9135" s="95"/>
    </row>
    <row r="9136" spans="4:12">
      <c r="D9136" s="95"/>
      <c r="E9136" s="95"/>
      <c r="G9136" s="95"/>
      <c r="I9136" s="95"/>
      <c r="L9136" s="95"/>
    </row>
    <row r="9137" spans="4:12">
      <c r="D9137" s="95"/>
      <c r="E9137" s="95"/>
      <c r="G9137" s="95"/>
      <c r="I9137" s="95"/>
      <c r="L9137" s="95"/>
    </row>
    <row r="9138" spans="4:12">
      <c r="D9138" s="95"/>
      <c r="E9138" s="95"/>
      <c r="G9138" s="95"/>
      <c r="I9138" s="95"/>
      <c r="L9138" s="95"/>
    </row>
    <row r="9139" spans="4:12">
      <c r="D9139" s="95"/>
      <c r="E9139" s="95"/>
      <c r="G9139" s="95"/>
      <c r="I9139" s="95"/>
      <c r="L9139" s="95"/>
    </row>
    <row r="9140" spans="4:12">
      <c r="D9140" s="95"/>
      <c r="E9140" s="95"/>
      <c r="G9140" s="95"/>
      <c r="I9140" s="95"/>
      <c r="L9140" s="95"/>
    </row>
    <row r="9141" spans="4:12">
      <c r="D9141" s="95"/>
      <c r="E9141" s="95"/>
      <c r="G9141" s="95"/>
      <c r="I9141" s="95"/>
      <c r="L9141" s="95"/>
    </row>
    <row r="9142" spans="4:12">
      <c r="D9142" s="95"/>
      <c r="E9142" s="95"/>
      <c r="G9142" s="95"/>
      <c r="I9142" s="95"/>
      <c r="L9142" s="95"/>
    </row>
    <row r="9143" spans="4:12">
      <c r="D9143" s="95"/>
      <c r="E9143" s="95"/>
      <c r="G9143" s="95"/>
      <c r="I9143" s="95"/>
      <c r="L9143" s="95"/>
    </row>
    <row r="9144" spans="4:12">
      <c r="D9144" s="95"/>
      <c r="E9144" s="95"/>
      <c r="G9144" s="95"/>
      <c r="I9144" s="95"/>
      <c r="L9144" s="95"/>
    </row>
    <row r="9145" spans="4:12">
      <c r="D9145" s="95"/>
      <c r="E9145" s="95"/>
      <c r="G9145" s="95"/>
      <c r="I9145" s="95"/>
      <c r="L9145" s="95"/>
    </row>
    <row r="9146" spans="4:12">
      <c r="D9146" s="95"/>
      <c r="E9146" s="95"/>
      <c r="G9146" s="95"/>
      <c r="I9146" s="95"/>
      <c r="L9146" s="95"/>
    </row>
    <row r="9147" spans="4:12">
      <c r="D9147" s="95"/>
      <c r="E9147" s="95"/>
      <c r="G9147" s="95"/>
      <c r="I9147" s="95"/>
      <c r="L9147" s="95"/>
    </row>
    <row r="9148" spans="4:12">
      <c r="D9148" s="95"/>
      <c r="E9148" s="95"/>
      <c r="G9148" s="95"/>
      <c r="I9148" s="95"/>
      <c r="L9148" s="95"/>
    </row>
    <row r="9149" spans="4:12">
      <c r="D9149" s="95"/>
      <c r="E9149" s="95"/>
      <c r="G9149" s="95"/>
      <c r="I9149" s="95"/>
      <c r="L9149" s="95"/>
    </row>
    <row r="9150" spans="4:12">
      <c r="D9150" s="95"/>
      <c r="E9150" s="95"/>
      <c r="G9150" s="95"/>
      <c r="I9150" s="95"/>
      <c r="L9150" s="95"/>
    </row>
    <row r="9151" spans="4:12">
      <c r="D9151" s="95"/>
      <c r="E9151" s="95"/>
      <c r="G9151" s="95"/>
      <c r="I9151" s="95"/>
      <c r="L9151" s="95"/>
    </row>
    <row r="9152" spans="4:12">
      <c r="D9152" s="95"/>
      <c r="E9152" s="95"/>
      <c r="G9152" s="95"/>
      <c r="I9152" s="95"/>
      <c r="L9152" s="95"/>
    </row>
    <row r="9153" spans="4:12">
      <c r="D9153" s="95"/>
      <c r="E9153" s="95"/>
      <c r="G9153" s="95"/>
      <c r="I9153" s="95"/>
      <c r="L9153" s="95"/>
    </row>
    <row r="9154" spans="4:12">
      <c r="D9154" s="95"/>
      <c r="E9154" s="95"/>
      <c r="G9154" s="95"/>
      <c r="I9154" s="95"/>
      <c r="L9154" s="95"/>
    </row>
    <row r="9155" spans="4:12">
      <c r="D9155" s="95"/>
      <c r="E9155" s="95"/>
      <c r="G9155" s="95"/>
      <c r="I9155" s="95"/>
      <c r="L9155" s="95"/>
    </row>
    <row r="9156" spans="4:12">
      <c r="D9156" s="95"/>
      <c r="E9156" s="95"/>
      <c r="G9156" s="95"/>
      <c r="I9156" s="95"/>
      <c r="L9156" s="95"/>
    </row>
    <row r="9157" spans="4:12">
      <c r="D9157" s="95"/>
      <c r="E9157" s="95"/>
      <c r="G9157" s="95"/>
      <c r="I9157" s="95"/>
      <c r="L9157" s="95"/>
    </row>
    <row r="9158" spans="4:12">
      <c r="D9158" s="95"/>
      <c r="E9158" s="95"/>
      <c r="G9158" s="95"/>
      <c r="I9158" s="95"/>
      <c r="L9158" s="95"/>
    </row>
    <row r="9159" spans="4:12">
      <c r="D9159" s="95"/>
      <c r="E9159" s="95"/>
      <c r="G9159" s="95"/>
      <c r="I9159" s="95"/>
      <c r="L9159" s="95"/>
    </row>
    <row r="9160" spans="4:12">
      <c r="D9160" s="95"/>
      <c r="E9160" s="95"/>
      <c r="G9160" s="95"/>
      <c r="I9160" s="95"/>
      <c r="L9160" s="95"/>
    </row>
    <row r="9161" spans="4:12">
      <c r="D9161" s="95"/>
      <c r="E9161" s="95"/>
      <c r="G9161" s="95"/>
      <c r="I9161" s="95"/>
      <c r="L9161" s="95"/>
    </row>
    <row r="9162" spans="4:12">
      <c r="D9162" s="95"/>
      <c r="E9162" s="95"/>
      <c r="G9162" s="95"/>
      <c r="I9162" s="95"/>
      <c r="L9162" s="95"/>
    </row>
    <row r="9163" spans="4:12">
      <c r="D9163" s="95"/>
      <c r="E9163" s="95"/>
      <c r="G9163" s="95"/>
      <c r="I9163" s="95"/>
      <c r="L9163" s="95"/>
    </row>
    <row r="9164" spans="4:12">
      <c r="D9164" s="95"/>
      <c r="E9164" s="95"/>
      <c r="G9164" s="95"/>
      <c r="I9164" s="95"/>
      <c r="L9164" s="95"/>
    </row>
    <row r="9165" spans="4:12">
      <c r="D9165" s="95"/>
      <c r="E9165" s="95"/>
      <c r="G9165" s="95"/>
      <c r="I9165" s="95"/>
      <c r="L9165" s="95"/>
    </row>
    <row r="9166" spans="4:12">
      <c r="D9166" s="95"/>
      <c r="E9166" s="95"/>
      <c r="G9166" s="95"/>
      <c r="I9166" s="95"/>
      <c r="L9166" s="95"/>
    </row>
    <row r="9167" spans="4:12">
      <c r="D9167" s="95"/>
      <c r="E9167" s="95"/>
      <c r="G9167" s="95"/>
      <c r="I9167" s="95"/>
      <c r="L9167" s="95"/>
    </row>
    <row r="9168" spans="4:12">
      <c r="D9168" s="95"/>
      <c r="E9168" s="95"/>
      <c r="G9168" s="95"/>
      <c r="I9168" s="95"/>
      <c r="L9168" s="95"/>
    </row>
    <row r="9169" spans="4:12">
      <c r="D9169" s="95"/>
      <c r="E9169" s="95"/>
      <c r="G9169" s="95"/>
      <c r="I9169" s="95"/>
      <c r="L9169" s="95"/>
    </row>
    <row r="9170" spans="4:12">
      <c r="D9170" s="95"/>
      <c r="E9170" s="95"/>
      <c r="G9170" s="95"/>
      <c r="I9170" s="95"/>
      <c r="L9170" s="95"/>
    </row>
    <row r="9171" spans="4:12">
      <c r="D9171" s="95"/>
      <c r="E9171" s="95"/>
      <c r="G9171" s="95"/>
      <c r="I9171" s="95"/>
      <c r="L9171" s="95"/>
    </row>
    <row r="9172" spans="4:12">
      <c r="D9172" s="95"/>
      <c r="E9172" s="95"/>
      <c r="G9172" s="95"/>
      <c r="I9172" s="95"/>
      <c r="L9172" s="95"/>
    </row>
    <row r="9173" spans="4:12">
      <c r="D9173" s="95"/>
      <c r="E9173" s="95"/>
      <c r="G9173" s="95"/>
      <c r="I9173" s="95"/>
      <c r="L9173" s="95"/>
    </row>
    <row r="9174" spans="4:12">
      <c r="D9174" s="95"/>
      <c r="E9174" s="95"/>
      <c r="G9174" s="95"/>
      <c r="I9174" s="95"/>
      <c r="L9174" s="95"/>
    </row>
    <row r="9175" spans="4:12">
      <c r="D9175" s="95"/>
      <c r="E9175" s="95"/>
      <c r="G9175" s="95"/>
      <c r="I9175" s="95"/>
      <c r="L9175" s="95"/>
    </row>
    <row r="9176" spans="4:12">
      <c r="D9176" s="95"/>
      <c r="E9176" s="95"/>
      <c r="G9176" s="95"/>
      <c r="I9176" s="95"/>
      <c r="L9176" s="95"/>
    </row>
    <row r="9177" spans="4:12">
      <c r="D9177" s="95"/>
      <c r="E9177" s="95"/>
      <c r="G9177" s="95"/>
      <c r="I9177" s="95"/>
      <c r="L9177" s="95"/>
    </row>
    <row r="9178" spans="4:12">
      <c r="D9178" s="95"/>
      <c r="E9178" s="95"/>
      <c r="G9178" s="95"/>
      <c r="I9178" s="95"/>
      <c r="L9178" s="95"/>
    </row>
    <row r="9179" spans="4:12">
      <c r="D9179" s="95"/>
      <c r="E9179" s="95"/>
      <c r="G9179" s="95"/>
      <c r="I9179" s="95"/>
      <c r="L9179" s="95"/>
    </row>
    <row r="9180" spans="4:12">
      <c r="D9180" s="95"/>
      <c r="E9180" s="95"/>
      <c r="G9180" s="95"/>
      <c r="I9180" s="95"/>
      <c r="L9180" s="95"/>
    </row>
    <row r="9181" spans="4:12">
      <c r="D9181" s="95"/>
      <c r="E9181" s="95"/>
      <c r="G9181" s="95"/>
      <c r="I9181" s="95"/>
      <c r="L9181" s="95"/>
    </row>
    <row r="9182" spans="4:12">
      <c r="D9182" s="95"/>
      <c r="E9182" s="95"/>
      <c r="G9182" s="95"/>
      <c r="I9182" s="95"/>
      <c r="L9182" s="95"/>
    </row>
    <row r="9183" spans="4:12">
      <c r="D9183" s="95"/>
      <c r="E9183" s="95"/>
      <c r="G9183" s="95"/>
      <c r="I9183" s="95"/>
      <c r="L9183" s="95"/>
    </row>
    <row r="9184" spans="4:12">
      <c r="D9184" s="95"/>
      <c r="E9184" s="95"/>
      <c r="G9184" s="95"/>
      <c r="I9184" s="95"/>
      <c r="L9184" s="95"/>
    </row>
    <row r="9185" spans="4:12">
      <c r="D9185" s="95"/>
      <c r="E9185" s="95"/>
      <c r="G9185" s="95"/>
      <c r="I9185" s="95"/>
      <c r="L9185" s="95"/>
    </row>
    <row r="9186" spans="4:12">
      <c r="D9186" s="95"/>
      <c r="E9186" s="95"/>
      <c r="G9186" s="95"/>
      <c r="I9186" s="95"/>
      <c r="L9186" s="95"/>
    </row>
    <row r="9187" spans="4:12">
      <c r="D9187" s="95"/>
      <c r="E9187" s="95"/>
      <c r="G9187" s="95"/>
      <c r="I9187" s="95"/>
      <c r="L9187" s="95"/>
    </row>
    <row r="9188" spans="4:12">
      <c r="D9188" s="95"/>
      <c r="E9188" s="95"/>
      <c r="G9188" s="95"/>
      <c r="I9188" s="95"/>
      <c r="L9188" s="95"/>
    </row>
    <row r="9189" spans="4:12">
      <c r="D9189" s="95"/>
      <c r="E9189" s="95"/>
      <c r="G9189" s="95"/>
      <c r="I9189" s="95"/>
      <c r="L9189" s="95"/>
    </row>
    <row r="9190" spans="4:12">
      <c r="D9190" s="95"/>
      <c r="E9190" s="95"/>
      <c r="G9190" s="95"/>
      <c r="I9190" s="95"/>
      <c r="L9190" s="95"/>
    </row>
    <row r="9191" spans="4:12">
      <c r="D9191" s="95"/>
      <c r="E9191" s="95"/>
      <c r="G9191" s="95"/>
      <c r="I9191" s="95"/>
      <c r="L9191" s="95"/>
    </row>
    <row r="9192" spans="4:12">
      <c r="D9192" s="95"/>
      <c r="E9192" s="95"/>
      <c r="G9192" s="95"/>
      <c r="I9192" s="95"/>
      <c r="L9192" s="95"/>
    </row>
    <row r="9193" spans="4:12">
      <c r="D9193" s="95"/>
      <c r="E9193" s="95"/>
      <c r="G9193" s="95"/>
      <c r="I9193" s="95"/>
      <c r="L9193" s="95"/>
    </row>
    <row r="9194" spans="4:12">
      <c r="D9194" s="95"/>
      <c r="E9194" s="95"/>
      <c r="G9194" s="95"/>
      <c r="I9194" s="95"/>
      <c r="L9194" s="95"/>
    </row>
    <row r="9195" spans="4:12">
      <c r="D9195" s="95"/>
      <c r="E9195" s="95"/>
      <c r="G9195" s="95"/>
      <c r="I9195" s="95"/>
      <c r="L9195" s="95"/>
    </row>
    <row r="9196" spans="4:12">
      <c r="D9196" s="95"/>
      <c r="E9196" s="95"/>
      <c r="G9196" s="95"/>
      <c r="I9196" s="95"/>
      <c r="L9196" s="95"/>
    </row>
    <row r="9197" spans="4:12">
      <c r="D9197" s="95"/>
      <c r="E9197" s="95"/>
      <c r="G9197" s="95"/>
      <c r="I9197" s="95"/>
      <c r="L9197" s="95"/>
    </row>
    <row r="9198" spans="4:12">
      <c r="D9198" s="95"/>
      <c r="E9198" s="95"/>
      <c r="G9198" s="95"/>
      <c r="I9198" s="95"/>
      <c r="L9198" s="95"/>
    </row>
    <row r="9199" spans="4:12">
      <c r="D9199" s="95"/>
      <c r="E9199" s="95"/>
      <c r="G9199" s="95"/>
      <c r="I9199" s="95"/>
      <c r="L9199" s="95"/>
    </row>
    <row r="9200" spans="4:12">
      <c r="D9200" s="95"/>
      <c r="E9200" s="95"/>
      <c r="G9200" s="95"/>
      <c r="I9200" s="95"/>
      <c r="L9200" s="95"/>
    </row>
    <row r="9201" spans="4:12">
      <c r="D9201" s="95"/>
      <c r="E9201" s="95"/>
      <c r="G9201" s="95"/>
      <c r="I9201" s="95"/>
      <c r="L9201" s="95"/>
    </row>
    <row r="9202" spans="4:12">
      <c r="D9202" s="95"/>
      <c r="E9202" s="95"/>
      <c r="G9202" s="95"/>
      <c r="I9202" s="95"/>
      <c r="L9202" s="95"/>
    </row>
    <row r="9203" spans="4:12">
      <c r="D9203" s="95"/>
      <c r="E9203" s="95"/>
      <c r="G9203" s="95"/>
      <c r="I9203" s="95"/>
      <c r="L9203" s="95"/>
    </row>
    <row r="9204" spans="4:12">
      <c r="D9204" s="95"/>
      <c r="E9204" s="95"/>
      <c r="G9204" s="95"/>
      <c r="I9204" s="95"/>
      <c r="L9204" s="95"/>
    </row>
    <row r="9205" spans="4:12">
      <c r="D9205" s="95"/>
      <c r="E9205" s="95"/>
      <c r="G9205" s="95"/>
      <c r="I9205" s="95"/>
      <c r="L9205" s="95"/>
    </row>
    <row r="9206" spans="4:12">
      <c r="D9206" s="95"/>
      <c r="E9206" s="95"/>
      <c r="G9206" s="95"/>
      <c r="I9206" s="95"/>
      <c r="L9206" s="95"/>
    </row>
    <row r="9207" spans="4:12">
      <c r="D9207" s="95"/>
      <c r="E9207" s="95"/>
      <c r="G9207" s="95"/>
      <c r="I9207" s="95"/>
      <c r="L9207" s="95"/>
    </row>
    <row r="9208" spans="4:12">
      <c r="D9208" s="95"/>
      <c r="E9208" s="95"/>
      <c r="G9208" s="95"/>
      <c r="I9208" s="95"/>
      <c r="L9208" s="95"/>
    </row>
    <row r="9209" spans="4:12">
      <c r="D9209" s="95"/>
      <c r="E9209" s="95"/>
      <c r="G9209" s="95"/>
      <c r="I9209" s="95"/>
      <c r="L9209" s="95"/>
    </row>
    <row r="9210" spans="4:12">
      <c r="D9210" s="95"/>
      <c r="E9210" s="95"/>
      <c r="G9210" s="95"/>
      <c r="I9210" s="95"/>
      <c r="L9210" s="95"/>
    </row>
    <row r="9211" spans="4:12">
      <c r="D9211" s="95"/>
      <c r="E9211" s="95"/>
      <c r="G9211" s="95"/>
      <c r="I9211" s="95"/>
      <c r="L9211" s="95"/>
    </row>
    <row r="9212" spans="4:12">
      <c r="D9212" s="95"/>
      <c r="E9212" s="95"/>
      <c r="G9212" s="95"/>
      <c r="I9212" s="95"/>
      <c r="L9212" s="95"/>
    </row>
    <row r="9213" spans="4:12">
      <c r="D9213" s="95"/>
      <c r="E9213" s="95"/>
      <c r="G9213" s="95"/>
      <c r="I9213" s="95"/>
      <c r="L9213" s="95"/>
    </row>
    <row r="9214" spans="4:12">
      <c r="D9214" s="95"/>
      <c r="E9214" s="95"/>
      <c r="G9214" s="95"/>
      <c r="I9214" s="95"/>
      <c r="L9214" s="95"/>
    </row>
    <row r="9215" spans="4:12">
      <c r="D9215" s="95"/>
      <c r="E9215" s="95"/>
      <c r="G9215" s="95"/>
      <c r="I9215" s="95"/>
      <c r="L9215" s="95"/>
    </row>
    <row r="9216" spans="4:12">
      <c r="D9216" s="95"/>
      <c r="E9216" s="95"/>
      <c r="G9216" s="95"/>
      <c r="I9216" s="95"/>
      <c r="L9216" s="95"/>
    </row>
    <row r="9217" spans="4:12">
      <c r="D9217" s="95"/>
      <c r="E9217" s="95"/>
      <c r="G9217" s="95"/>
      <c r="I9217" s="95"/>
      <c r="L9217" s="95"/>
    </row>
    <row r="9218" spans="4:12">
      <c r="D9218" s="95"/>
      <c r="E9218" s="95"/>
      <c r="G9218" s="95"/>
      <c r="I9218" s="95"/>
      <c r="L9218" s="95"/>
    </row>
    <row r="9219" spans="4:12">
      <c r="D9219" s="95"/>
      <c r="E9219" s="95"/>
      <c r="G9219" s="95"/>
      <c r="I9219" s="95"/>
      <c r="L9219" s="95"/>
    </row>
    <row r="9220" spans="4:12">
      <c r="D9220" s="95"/>
      <c r="E9220" s="95"/>
      <c r="G9220" s="95"/>
      <c r="I9220" s="95"/>
      <c r="L9220" s="95"/>
    </row>
    <row r="9221" spans="4:12">
      <c r="D9221" s="95"/>
      <c r="E9221" s="95"/>
      <c r="G9221" s="95"/>
      <c r="I9221" s="95"/>
      <c r="L9221" s="95"/>
    </row>
    <row r="9222" spans="4:12">
      <c r="D9222" s="95"/>
      <c r="E9222" s="95"/>
      <c r="G9222" s="95"/>
      <c r="I9222" s="95"/>
      <c r="L9222" s="95"/>
    </row>
    <row r="9223" spans="4:12">
      <c r="D9223" s="95"/>
      <c r="E9223" s="95"/>
      <c r="G9223" s="95"/>
      <c r="I9223" s="95"/>
      <c r="L9223" s="95"/>
    </row>
    <row r="9224" spans="4:12">
      <c r="D9224" s="95"/>
      <c r="E9224" s="95"/>
      <c r="G9224" s="95"/>
      <c r="I9224" s="95"/>
      <c r="L9224" s="95"/>
    </row>
    <row r="9225" spans="4:12">
      <c r="D9225" s="95"/>
      <c r="E9225" s="95"/>
      <c r="G9225" s="95"/>
      <c r="I9225" s="95"/>
      <c r="L9225" s="95"/>
    </row>
    <row r="9226" spans="4:12">
      <c r="D9226" s="95"/>
      <c r="E9226" s="95"/>
      <c r="G9226" s="95"/>
      <c r="I9226" s="95"/>
      <c r="L9226" s="95"/>
    </row>
    <row r="9227" spans="4:12">
      <c r="D9227" s="95"/>
      <c r="E9227" s="95"/>
      <c r="G9227" s="95"/>
      <c r="I9227" s="95"/>
      <c r="L9227" s="95"/>
    </row>
    <row r="9228" spans="4:12">
      <c r="D9228" s="95"/>
      <c r="E9228" s="95"/>
      <c r="G9228" s="95"/>
      <c r="I9228" s="95"/>
      <c r="L9228" s="95"/>
    </row>
    <row r="9229" spans="4:12">
      <c r="D9229" s="95"/>
      <c r="E9229" s="95"/>
      <c r="G9229" s="95"/>
      <c r="I9229" s="95"/>
      <c r="L9229" s="95"/>
    </row>
    <row r="9230" spans="4:12">
      <c r="D9230" s="95"/>
      <c r="E9230" s="95"/>
      <c r="G9230" s="95"/>
      <c r="I9230" s="95"/>
      <c r="L9230" s="95"/>
    </row>
    <row r="9231" spans="4:12">
      <c r="D9231" s="95"/>
      <c r="E9231" s="95"/>
      <c r="G9231" s="95"/>
      <c r="I9231" s="95"/>
      <c r="L9231" s="95"/>
    </row>
    <row r="9232" spans="4:12">
      <c r="D9232" s="95"/>
      <c r="E9232" s="95"/>
      <c r="G9232" s="95"/>
      <c r="I9232" s="95"/>
      <c r="L9232" s="95"/>
    </row>
    <row r="9233" spans="4:12">
      <c r="D9233" s="95"/>
      <c r="E9233" s="95"/>
      <c r="G9233" s="95"/>
      <c r="I9233" s="95"/>
      <c r="L9233" s="95"/>
    </row>
    <row r="9234" spans="4:12">
      <c r="D9234" s="95"/>
      <c r="E9234" s="95"/>
      <c r="G9234" s="95"/>
      <c r="I9234" s="95"/>
      <c r="L9234" s="95"/>
    </row>
    <row r="9235" spans="4:12">
      <c r="D9235" s="95"/>
      <c r="E9235" s="95"/>
      <c r="G9235" s="95"/>
      <c r="I9235" s="95"/>
      <c r="L9235" s="95"/>
    </row>
    <row r="9236" spans="4:12">
      <c r="D9236" s="95"/>
      <c r="E9236" s="95"/>
      <c r="G9236" s="95"/>
      <c r="I9236" s="95"/>
      <c r="L9236" s="95"/>
    </row>
    <row r="9237" spans="4:12">
      <c r="D9237" s="95"/>
      <c r="E9237" s="95"/>
      <c r="G9237" s="95"/>
      <c r="I9237" s="95"/>
      <c r="L9237" s="95"/>
    </row>
    <row r="9238" spans="4:12">
      <c r="D9238" s="95"/>
      <c r="E9238" s="95"/>
      <c r="G9238" s="95"/>
      <c r="I9238" s="95"/>
      <c r="L9238" s="95"/>
    </row>
    <row r="9239" spans="4:12">
      <c r="D9239" s="95"/>
      <c r="E9239" s="95"/>
      <c r="G9239" s="95"/>
      <c r="I9239" s="95"/>
      <c r="L9239" s="95"/>
    </row>
    <row r="9240" spans="4:12">
      <c r="D9240" s="95"/>
      <c r="E9240" s="95"/>
      <c r="G9240" s="95"/>
      <c r="I9240" s="95"/>
      <c r="L9240" s="95"/>
    </row>
    <row r="9241" spans="4:12">
      <c r="D9241" s="95"/>
      <c r="E9241" s="95"/>
      <c r="G9241" s="95"/>
      <c r="I9241" s="95"/>
      <c r="L9241" s="95"/>
    </row>
    <row r="9242" spans="4:12">
      <c r="D9242" s="95"/>
      <c r="E9242" s="95"/>
      <c r="G9242" s="95"/>
      <c r="I9242" s="95"/>
      <c r="L9242" s="95"/>
    </row>
    <row r="9243" spans="4:12">
      <c r="D9243" s="95"/>
      <c r="E9243" s="95"/>
      <c r="G9243" s="95"/>
      <c r="I9243" s="95"/>
      <c r="L9243" s="95"/>
    </row>
    <row r="9244" spans="4:12">
      <c r="D9244" s="95"/>
      <c r="E9244" s="95"/>
      <c r="G9244" s="95"/>
      <c r="I9244" s="95"/>
      <c r="L9244" s="95"/>
    </row>
    <row r="9245" spans="4:12">
      <c r="D9245" s="95"/>
      <c r="E9245" s="95"/>
      <c r="G9245" s="95"/>
      <c r="I9245" s="95"/>
      <c r="L9245" s="95"/>
    </row>
    <row r="9246" spans="4:12">
      <c r="D9246" s="95"/>
      <c r="E9246" s="95"/>
      <c r="G9246" s="95"/>
      <c r="I9246" s="95"/>
      <c r="L9246" s="95"/>
    </row>
    <row r="9247" spans="4:12">
      <c r="D9247" s="95"/>
      <c r="E9247" s="95"/>
      <c r="G9247" s="95"/>
      <c r="I9247" s="95"/>
      <c r="L9247" s="95"/>
    </row>
    <row r="9248" spans="4:12">
      <c r="D9248" s="95"/>
      <c r="E9248" s="95"/>
      <c r="G9248" s="95"/>
      <c r="I9248" s="95"/>
      <c r="L9248" s="95"/>
    </row>
    <row r="9249" spans="4:12">
      <c r="D9249" s="95"/>
      <c r="E9249" s="95"/>
      <c r="G9249" s="95"/>
      <c r="I9249" s="95"/>
      <c r="L9249" s="95"/>
    </row>
    <row r="9250" spans="4:12">
      <c r="D9250" s="95"/>
      <c r="E9250" s="95"/>
      <c r="G9250" s="95"/>
      <c r="I9250" s="95"/>
      <c r="L9250" s="95"/>
    </row>
    <row r="9251" spans="4:12">
      <c r="D9251" s="95"/>
      <c r="E9251" s="95"/>
      <c r="G9251" s="95"/>
      <c r="I9251" s="95"/>
      <c r="L9251" s="95"/>
    </row>
    <row r="9252" spans="4:12">
      <c r="D9252" s="95"/>
      <c r="E9252" s="95"/>
      <c r="G9252" s="95"/>
      <c r="I9252" s="95"/>
      <c r="L9252" s="95"/>
    </row>
    <row r="9253" spans="4:12">
      <c r="D9253" s="95"/>
      <c r="E9253" s="95"/>
      <c r="G9253" s="95"/>
      <c r="I9253" s="95"/>
      <c r="L9253" s="95"/>
    </row>
    <row r="9254" spans="4:12">
      <c r="D9254" s="95"/>
      <c r="E9254" s="95"/>
      <c r="G9254" s="95"/>
      <c r="I9254" s="95"/>
      <c r="L9254" s="95"/>
    </row>
    <row r="9255" spans="4:12">
      <c r="D9255" s="95"/>
      <c r="E9255" s="95"/>
      <c r="G9255" s="95"/>
      <c r="I9255" s="95"/>
      <c r="L9255" s="95"/>
    </row>
    <row r="9256" spans="4:12">
      <c r="D9256" s="95"/>
      <c r="E9256" s="95"/>
      <c r="G9256" s="95"/>
      <c r="I9256" s="95"/>
      <c r="L9256" s="95"/>
    </row>
    <row r="9257" spans="4:12">
      <c r="D9257" s="95"/>
      <c r="E9257" s="95"/>
      <c r="G9257" s="95"/>
      <c r="I9257" s="95"/>
      <c r="L9257" s="95"/>
    </row>
    <row r="9258" spans="4:12">
      <c r="D9258" s="95"/>
      <c r="E9258" s="95"/>
      <c r="G9258" s="95"/>
      <c r="I9258" s="95"/>
      <c r="L9258" s="95"/>
    </row>
    <row r="9259" spans="4:12">
      <c r="D9259" s="95"/>
      <c r="E9259" s="95"/>
      <c r="G9259" s="95"/>
      <c r="I9259" s="95"/>
      <c r="L9259" s="95"/>
    </row>
    <row r="9260" spans="4:12">
      <c r="D9260" s="95"/>
      <c r="E9260" s="95"/>
      <c r="G9260" s="95"/>
      <c r="I9260" s="95"/>
      <c r="L9260" s="95"/>
    </row>
    <row r="9261" spans="4:12">
      <c r="D9261" s="95"/>
      <c r="E9261" s="95"/>
      <c r="G9261" s="95"/>
      <c r="I9261" s="95"/>
      <c r="L9261" s="95"/>
    </row>
    <row r="9262" spans="4:12">
      <c r="D9262" s="95"/>
      <c r="E9262" s="95"/>
      <c r="G9262" s="95"/>
      <c r="I9262" s="95"/>
      <c r="L9262" s="95"/>
    </row>
    <row r="9263" spans="4:12">
      <c r="D9263" s="95"/>
      <c r="E9263" s="95"/>
      <c r="G9263" s="95"/>
      <c r="I9263" s="95"/>
      <c r="L9263" s="95"/>
    </row>
    <row r="9264" spans="4:12">
      <c r="D9264" s="95"/>
      <c r="E9264" s="95"/>
      <c r="G9264" s="95"/>
      <c r="I9264" s="95"/>
      <c r="L9264" s="95"/>
    </row>
    <row r="9265" spans="4:12">
      <c r="D9265" s="95"/>
      <c r="E9265" s="95"/>
      <c r="G9265" s="95"/>
      <c r="I9265" s="95"/>
      <c r="L9265" s="95"/>
    </row>
    <row r="9266" spans="4:12">
      <c r="D9266" s="95"/>
      <c r="E9266" s="95"/>
      <c r="G9266" s="95"/>
      <c r="I9266" s="95"/>
      <c r="L9266" s="95"/>
    </row>
    <row r="9267" spans="4:12">
      <c r="D9267" s="95"/>
      <c r="E9267" s="95"/>
      <c r="G9267" s="95"/>
      <c r="I9267" s="95"/>
      <c r="L9267" s="95"/>
    </row>
    <row r="9268" spans="4:12">
      <c r="D9268" s="95"/>
      <c r="E9268" s="95"/>
      <c r="G9268" s="95"/>
      <c r="I9268" s="95"/>
      <c r="L9268" s="95"/>
    </row>
    <row r="9269" spans="4:12">
      <c r="D9269" s="95"/>
      <c r="E9269" s="95"/>
      <c r="G9269" s="95"/>
      <c r="I9269" s="95"/>
      <c r="L9269" s="95"/>
    </row>
    <row r="9270" spans="4:12">
      <c r="D9270" s="95"/>
      <c r="E9270" s="95"/>
      <c r="G9270" s="95"/>
      <c r="I9270" s="95"/>
      <c r="L9270" s="95"/>
    </row>
    <row r="9271" spans="4:12">
      <c r="D9271" s="95"/>
      <c r="E9271" s="95"/>
      <c r="G9271" s="95"/>
      <c r="I9271" s="95"/>
      <c r="L9271" s="95"/>
    </row>
    <row r="9272" spans="4:12">
      <c r="D9272" s="95"/>
      <c r="E9272" s="95"/>
      <c r="G9272" s="95"/>
      <c r="I9272" s="95"/>
      <c r="L9272" s="95"/>
    </row>
    <row r="9273" spans="4:12">
      <c r="D9273" s="95"/>
      <c r="E9273" s="95"/>
      <c r="G9273" s="95"/>
      <c r="I9273" s="95"/>
      <c r="L9273" s="95"/>
    </row>
    <row r="9274" spans="4:12">
      <c r="D9274" s="95"/>
      <c r="E9274" s="95"/>
      <c r="G9274" s="95"/>
      <c r="I9274" s="95"/>
      <c r="L9274" s="95"/>
    </row>
    <row r="9275" spans="4:12">
      <c r="D9275" s="95"/>
      <c r="E9275" s="95"/>
      <c r="G9275" s="95"/>
      <c r="I9275" s="95"/>
      <c r="L9275" s="95"/>
    </row>
    <row r="9276" spans="4:12">
      <c r="D9276" s="95"/>
      <c r="E9276" s="95"/>
      <c r="G9276" s="95"/>
      <c r="I9276" s="95"/>
      <c r="L9276" s="95"/>
    </row>
    <row r="9277" spans="4:12">
      <c r="D9277" s="95"/>
      <c r="E9277" s="95"/>
      <c r="G9277" s="95"/>
      <c r="I9277" s="95"/>
      <c r="L9277" s="95"/>
    </row>
    <row r="9278" spans="4:12">
      <c r="D9278" s="95"/>
      <c r="E9278" s="95"/>
      <c r="G9278" s="95"/>
      <c r="I9278" s="95"/>
      <c r="L9278" s="95"/>
    </row>
    <row r="9279" spans="4:12">
      <c r="D9279" s="95"/>
      <c r="E9279" s="95"/>
      <c r="G9279" s="95"/>
      <c r="I9279" s="95"/>
      <c r="L9279" s="95"/>
    </row>
    <row r="9280" spans="4:12">
      <c r="D9280" s="95"/>
      <c r="E9280" s="95"/>
      <c r="G9280" s="95"/>
      <c r="I9280" s="95"/>
      <c r="L9280" s="95"/>
    </row>
    <row r="9281" spans="4:12">
      <c r="D9281" s="95"/>
      <c r="E9281" s="95"/>
      <c r="G9281" s="95"/>
      <c r="I9281" s="95"/>
      <c r="L9281" s="95"/>
    </row>
    <row r="9282" spans="4:12">
      <c r="D9282" s="95"/>
      <c r="E9282" s="95"/>
      <c r="G9282" s="95"/>
      <c r="I9282" s="95"/>
      <c r="L9282" s="95"/>
    </row>
    <row r="9283" spans="4:12">
      <c r="D9283" s="95"/>
      <c r="E9283" s="95"/>
      <c r="G9283" s="95"/>
      <c r="I9283" s="95"/>
      <c r="L9283" s="95"/>
    </row>
    <row r="9284" spans="4:12">
      <c r="D9284" s="95"/>
      <c r="E9284" s="95"/>
      <c r="G9284" s="95"/>
      <c r="I9284" s="95"/>
      <c r="L9284" s="95"/>
    </row>
    <row r="9285" spans="4:12">
      <c r="D9285" s="95"/>
      <c r="E9285" s="95"/>
      <c r="G9285" s="95"/>
      <c r="I9285" s="95"/>
      <c r="L9285" s="95"/>
    </row>
    <row r="9286" spans="4:12">
      <c r="D9286" s="95"/>
      <c r="E9286" s="95"/>
      <c r="G9286" s="95"/>
      <c r="I9286" s="95"/>
      <c r="L9286" s="95"/>
    </row>
    <row r="9287" spans="4:12">
      <c r="D9287" s="95"/>
      <c r="E9287" s="95"/>
      <c r="G9287" s="95"/>
      <c r="I9287" s="95"/>
      <c r="L9287" s="95"/>
    </row>
    <row r="9288" spans="4:12">
      <c r="D9288" s="95"/>
      <c r="E9288" s="95"/>
      <c r="G9288" s="95"/>
      <c r="I9288" s="95"/>
      <c r="L9288" s="95"/>
    </row>
    <row r="9289" spans="4:12">
      <c r="D9289" s="95"/>
      <c r="E9289" s="95"/>
      <c r="G9289" s="95"/>
      <c r="I9289" s="95"/>
      <c r="L9289" s="95"/>
    </row>
    <row r="9290" spans="4:12">
      <c r="D9290" s="95"/>
      <c r="E9290" s="95"/>
      <c r="G9290" s="95"/>
      <c r="I9290" s="95"/>
      <c r="L9290" s="95"/>
    </row>
    <row r="9291" spans="4:12">
      <c r="D9291" s="95"/>
      <c r="E9291" s="95"/>
      <c r="G9291" s="95"/>
      <c r="I9291" s="95"/>
      <c r="L9291" s="95"/>
    </row>
    <row r="9292" spans="4:12">
      <c r="D9292" s="95"/>
      <c r="E9292" s="95"/>
      <c r="G9292" s="95"/>
      <c r="I9292" s="95"/>
      <c r="L9292" s="95"/>
    </row>
    <row r="9293" spans="4:12">
      <c r="D9293" s="95"/>
      <c r="E9293" s="95"/>
      <c r="G9293" s="95"/>
      <c r="I9293" s="95"/>
      <c r="L9293" s="95"/>
    </row>
    <row r="9294" spans="4:12">
      <c r="D9294" s="95"/>
      <c r="E9294" s="95"/>
      <c r="G9294" s="95"/>
      <c r="I9294" s="95"/>
      <c r="L9294" s="95"/>
    </row>
    <row r="9295" spans="4:12">
      <c r="D9295" s="95"/>
      <c r="E9295" s="95"/>
      <c r="G9295" s="95"/>
      <c r="I9295" s="95"/>
      <c r="L9295" s="95"/>
    </row>
    <row r="9296" spans="4:12">
      <c r="D9296" s="95"/>
      <c r="E9296" s="95"/>
      <c r="G9296" s="95"/>
      <c r="I9296" s="95"/>
      <c r="L9296" s="95"/>
    </row>
    <row r="9297" spans="4:12">
      <c r="D9297" s="95"/>
      <c r="E9297" s="95"/>
      <c r="G9297" s="95"/>
      <c r="I9297" s="95"/>
      <c r="L9297" s="95"/>
    </row>
    <row r="9298" spans="4:12">
      <c r="D9298" s="95"/>
      <c r="E9298" s="95"/>
      <c r="G9298" s="95"/>
      <c r="I9298" s="95"/>
      <c r="L9298" s="95"/>
    </row>
    <row r="9299" spans="4:12">
      <c r="D9299" s="95"/>
      <c r="E9299" s="95"/>
      <c r="G9299" s="95"/>
      <c r="I9299" s="95"/>
      <c r="L9299" s="95"/>
    </row>
    <row r="9300" spans="4:12">
      <c r="D9300" s="95"/>
      <c r="E9300" s="95"/>
      <c r="G9300" s="95"/>
      <c r="I9300" s="95"/>
      <c r="L9300" s="95"/>
    </row>
    <row r="9301" spans="4:12">
      <c r="D9301" s="95"/>
      <c r="E9301" s="95"/>
      <c r="G9301" s="95"/>
      <c r="I9301" s="95"/>
      <c r="L9301" s="95"/>
    </row>
    <row r="9302" spans="4:12">
      <c r="D9302" s="95"/>
      <c r="E9302" s="95"/>
      <c r="G9302" s="95"/>
      <c r="I9302" s="95"/>
      <c r="L9302" s="95"/>
    </row>
    <row r="9303" spans="4:12">
      <c r="D9303" s="95"/>
      <c r="E9303" s="95"/>
      <c r="G9303" s="95"/>
      <c r="I9303" s="95"/>
      <c r="L9303" s="95"/>
    </row>
    <row r="9304" spans="4:12">
      <c r="D9304" s="95"/>
      <c r="E9304" s="95"/>
      <c r="G9304" s="95"/>
      <c r="I9304" s="95"/>
      <c r="L9304" s="95"/>
    </row>
    <row r="9305" spans="4:12">
      <c r="D9305" s="95"/>
      <c r="E9305" s="95"/>
      <c r="G9305" s="95"/>
      <c r="I9305" s="95"/>
      <c r="L9305" s="95"/>
    </row>
    <row r="9306" spans="4:12">
      <c r="D9306" s="95"/>
      <c r="E9306" s="95"/>
      <c r="G9306" s="95"/>
      <c r="I9306" s="95"/>
      <c r="L9306" s="95"/>
    </row>
    <row r="9307" spans="4:12">
      <c r="D9307" s="95"/>
      <c r="E9307" s="95"/>
      <c r="G9307" s="95"/>
      <c r="I9307" s="95"/>
      <c r="L9307" s="95"/>
    </row>
    <row r="9308" spans="4:12">
      <c r="D9308" s="95"/>
      <c r="E9308" s="95"/>
      <c r="G9308" s="95"/>
      <c r="I9308" s="95"/>
      <c r="L9308" s="95"/>
    </row>
    <row r="9309" spans="4:12">
      <c r="D9309" s="95"/>
      <c r="E9309" s="95"/>
      <c r="G9309" s="95"/>
      <c r="I9309" s="95"/>
      <c r="L9309" s="95"/>
    </row>
    <row r="9310" spans="4:12">
      <c r="D9310" s="95"/>
      <c r="E9310" s="95"/>
      <c r="G9310" s="95"/>
      <c r="I9310" s="95"/>
      <c r="L9310" s="95"/>
    </row>
    <row r="9311" spans="4:12">
      <c r="D9311" s="95"/>
      <c r="E9311" s="95"/>
      <c r="G9311" s="95"/>
      <c r="I9311" s="95"/>
      <c r="L9311" s="95"/>
    </row>
    <row r="9312" spans="4:12">
      <c r="D9312" s="95"/>
      <c r="E9312" s="95"/>
      <c r="G9312" s="95"/>
      <c r="I9312" s="95"/>
      <c r="L9312" s="95"/>
    </row>
    <row r="9313" spans="4:12">
      <c r="D9313" s="95"/>
      <c r="E9313" s="95"/>
      <c r="G9313" s="95"/>
      <c r="I9313" s="95"/>
      <c r="L9313" s="95"/>
    </row>
    <row r="9314" spans="4:12">
      <c r="D9314" s="95"/>
      <c r="E9314" s="95"/>
      <c r="G9314" s="95"/>
      <c r="I9314" s="95"/>
      <c r="L9314" s="95"/>
    </row>
    <row r="9315" spans="4:12">
      <c r="D9315" s="95"/>
      <c r="E9315" s="95"/>
      <c r="G9315" s="95"/>
      <c r="I9315" s="95"/>
      <c r="L9315" s="95"/>
    </row>
    <row r="9316" spans="4:12">
      <c r="D9316" s="95"/>
      <c r="E9316" s="95"/>
      <c r="G9316" s="95"/>
      <c r="I9316" s="95"/>
      <c r="L9316" s="95"/>
    </row>
    <row r="9317" spans="4:12">
      <c r="D9317" s="95"/>
      <c r="E9317" s="95"/>
      <c r="G9317" s="95"/>
      <c r="I9317" s="95"/>
      <c r="L9317" s="95"/>
    </row>
    <row r="9318" spans="4:12">
      <c r="D9318" s="95"/>
      <c r="E9318" s="95"/>
      <c r="G9318" s="95"/>
      <c r="I9318" s="95"/>
      <c r="L9318" s="95"/>
    </row>
    <row r="9319" spans="4:12">
      <c r="D9319" s="95"/>
      <c r="E9319" s="95"/>
      <c r="G9319" s="95"/>
      <c r="I9319" s="95"/>
      <c r="L9319" s="95"/>
    </row>
    <row r="9320" spans="4:12">
      <c r="D9320" s="95"/>
      <c r="E9320" s="95"/>
      <c r="G9320" s="95"/>
      <c r="I9320" s="95"/>
      <c r="L9320" s="95"/>
    </row>
    <row r="9321" spans="4:12">
      <c r="D9321" s="95"/>
      <c r="E9321" s="95"/>
      <c r="G9321" s="95"/>
      <c r="I9321" s="95"/>
      <c r="L9321" s="95"/>
    </row>
    <row r="9322" spans="4:12">
      <c r="D9322" s="95"/>
      <c r="E9322" s="95"/>
      <c r="G9322" s="95"/>
      <c r="I9322" s="95"/>
      <c r="L9322" s="95"/>
    </row>
    <row r="9323" spans="4:12">
      <c r="D9323" s="95"/>
      <c r="E9323" s="95"/>
      <c r="G9323" s="95"/>
      <c r="I9323" s="95"/>
      <c r="L9323" s="95"/>
    </row>
    <row r="9324" spans="4:12">
      <c r="D9324" s="95"/>
      <c r="E9324" s="95"/>
      <c r="G9324" s="95"/>
      <c r="I9324" s="95"/>
      <c r="L9324" s="95"/>
    </row>
    <row r="9325" spans="4:12">
      <c r="D9325" s="95"/>
      <c r="E9325" s="95"/>
      <c r="G9325" s="95"/>
      <c r="I9325" s="95"/>
      <c r="L9325" s="95"/>
    </row>
    <row r="9326" spans="4:12">
      <c r="D9326" s="95"/>
      <c r="E9326" s="95"/>
      <c r="G9326" s="95"/>
      <c r="I9326" s="95"/>
      <c r="L9326" s="95"/>
    </row>
    <row r="9327" spans="4:12">
      <c r="D9327" s="95"/>
      <c r="E9327" s="95"/>
      <c r="G9327" s="95"/>
      <c r="I9327" s="95"/>
      <c r="L9327" s="95"/>
    </row>
    <row r="9328" spans="4:12">
      <c r="D9328" s="95"/>
      <c r="E9328" s="95"/>
      <c r="G9328" s="95"/>
      <c r="I9328" s="95"/>
      <c r="L9328" s="95"/>
    </row>
    <row r="9329" spans="4:12">
      <c r="D9329" s="95"/>
      <c r="E9329" s="95"/>
      <c r="G9329" s="95"/>
      <c r="I9329" s="95"/>
      <c r="L9329" s="95"/>
    </row>
    <row r="9330" spans="4:12">
      <c r="D9330" s="95"/>
      <c r="E9330" s="95"/>
      <c r="G9330" s="95"/>
      <c r="I9330" s="95"/>
      <c r="L9330" s="95"/>
    </row>
    <row r="9331" spans="4:12">
      <c r="D9331" s="95"/>
      <c r="E9331" s="95"/>
      <c r="G9331" s="95"/>
      <c r="I9331" s="95"/>
      <c r="L9331" s="95"/>
    </row>
    <row r="9332" spans="4:12">
      <c r="D9332" s="95"/>
      <c r="E9332" s="95"/>
      <c r="G9332" s="95"/>
      <c r="I9332" s="95"/>
      <c r="L9332" s="95"/>
    </row>
    <row r="9333" spans="4:12">
      <c r="D9333" s="95"/>
      <c r="E9333" s="95"/>
      <c r="G9333" s="95"/>
      <c r="I9333" s="95"/>
      <c r="L9333" s="95"/>
    </row>
    <row r="9334" spans="4:12">
      <c r="D9334" s="95"/>
      <c r="E9334" s="95"/>
      <c r="G9334" s="95"/>
      <c r="I9334" s="95"/>
      <c r="L9334" s="95"/>
    </row>
    <row r="9335" spans="4:12">
      <c r="D9335" s="95"/>
      <c r="E9335" s="95"/>
      <c r="G9335" s="95"/>
      <c r="I9335" s="95"/>
      <c r="L9335" s="95"/>
    </row>
    <row r="9336" spans="4:12">
      <c r="D9336" s="95"/>
      <c r="E9336" s="95"/>
      <c r="G9336" s="95"/>
      <c r="I9336" s="95"/>
      <c r="L9336" s="95"/>
    </row>
    <row r="9337" spans="4:12">
      <c r="D9337" s="95"/>
      <c r="E9337" s="95"/>
      <c r="G9337" s="95"/>
      <c r="I9337" s="95"/>
      <c r="L9337" s="95"/>
    </row>
    <row r="9338" spans="4:12">
      <c r="D9338" s="95"/>
      <c r="E9338" s="95"/>
      <c r="G9338" s="95"/>
      <c r="I9338" s="95"/>
      <c r="L9338" s="95"/>
    </row>
    <row r="9339" spans="4:12">
      <c r="D9339" s="95"/>
      <c r="E9339" s="95"/>
      <c r="G9339" s="95"/>
      <c r="I9339" s="95"/>
      <c r="L9339" s="95"/>
    </row>
    <row r="9340" spans="4:12">
      <c r="D9340" s="95"/>
      <c r="E9340" s="95"/>
      <c r="G9340" s="95"/>
      <c r="I9340" s="95"/>
      <c r="L9340" s="95"/>
    </row>
    <row r="9341" spans="4:12">
      <c r="D9341" s="95"/>
      <c r="E9341" s="95"/>
      <c r="G9341" s="95"/>
      <c r="I9341" s="95"/>
      <c r="L9341" s="95"/>
    </row>
    <row r="9342" spans="4:12">
      <c r="D9342" s="95"/>
      <c r="E9342" s="95"/>
      <c r="G9342" s="95"/>
      <c r="I9342" s="95"/>
      <c r="L9342" s="95"/>
    </row>
    <row r="9343" spans="4:12">
      <c r="D9343" s="95"/>
      <c r="E9343" s="95"/>
      <c r="G9343" s="95"/>
      <c r="I9343" s="95"/>
      <c r="L9343" s="95"/>
    </row>
    <row r="9344" spans="4:12">
      <c r="D9344" s="95"/>
      <c r="E9344" s="95"/>
      <c r="G9344" s="95"/>
      <c r="I9344" s="95"/>
      <c r="L9344" s="95"/>
    </row>
    <row r="9345" spans="4:12">
      <c r="D9345" s="95"/>
      <c r="E9345" s="95"/>
      <c r="G9345" s="95"/>
      <c r="I9345" s="95"/>
      <c r="L9345" s="95"/>
    </row>
    <row r="9346" spans="4:12">
      <c r="D9346" s="95"/>
      <c r="E9346" s="95"/>
      <c r="G9346" s="95"/>
      <c r="I9346" s="95"/>
      <c r="L9346" s="95"/>
    </row>
    <row r="9347" spans="4:12">
      <c r="D9347" s="95"/>
      <c r="E9347" s="95"/>
      <c r="G9347" s="95"/>
      <c r="I9347" s="95"/>
      <c r="L9347" s="95"/>
    </row>
    <row r="9348" spans="4:12">
      <c r="D9348" s="95"/>
      <c r="E9348" s="95"/>
      <c r="G9348" s="95"/>
      <c r="I9348" s="95"/>
      <c r="L9348" s="95"/>
    </row>
    <row r="9349" spans="4:12">
      <c r="D9349" s="95"/>
      <c r="E9349" s="95"/>
      <c r="G9349" s="95"/>
      <c r="I9349" s="95"/>
      <c r="L9349" s="95"/>
    </row>
    <row r="9350" spans="4:12">
      <c r="D9350" s="95"/>
      <c r="E9350" s="95"/>
      <c r="G9350" s="95"/>
      <c r="I9350" s="95"/>
      <c r="L9350" s="95"/>
    </row>
    <row r="9351" spans="4:12">
      <c r="D9351" s="95"/>
      <c r="E9351" s="95"/>
      <c r="G9351" s="95"/>
      <c r="I9351" s="95"/>
      <c r="L9351" s="95"/>
    </row>
    <row r="9352" spans="4:12">
      <c r="D9352" s="95"/>
      <c r="E9352" s="95"/>
      <c r="G9352" s="95"/>
      <c r="I9352" s="95"/>
      <c r="L9352" s="95"/>
    </row>
    <row r="9353" spans="4:12">
      <c r="D9353" s="95"/>
      <c r="E9353" s="95"/>
      <c r="G9353" s="95"/>
      <c r="I9353" s="95"/>
      <c r="L9353" s="95"/>
    </row>
    <row r="9354" spans="4:12">
      <c r="D9354" s="95"/>
      <c r="E9354" s="95"/>
      <c r="G9354" s="95"/>
      <c r="I9354" s="95"/>
      <c r="L9354" s="95"/>
    </row>
    <row r="9355" spans="4:12">
      <c r="D9355" s="95"/>
      <c r="E9355" s="95"/>
      <c r="G9355" s="95"/>
      <c r="I9355" s="95"/>
      <c r="L9355" s="95"/>
    </row>
    <row r="9356" spans="4:12">
      <c r="D9356" s="95"/>
      <c r="E9356" s="95"/>
      <c r="G9356" s="95"/>
      <c r="I9356" s="95"/>
      <c r="L9356" s="95"/>
    </row>
    <row r="9357" spans="4:12">
      <c r="D9357" s="95"/>
      <c r="E9357" s="95"/>
      <c r="G9357" s="95"/>
      <c r="I9357" s="95"/>
      <c r="L9357" s="95"/>
    </row>
    <row r="9358" spans="4:12">
      <c r="D9358" s="95"/>
      <c r="E9358" s="95"/>
      <c r="G9358" s="95"/>
      <c r="I9358" s="95"/>
      <c r="L9358" s="95"/>
    </row>
    <row r="9359" spans="4:12">
      <c r="D9359" s="95"/>
      <c r="E9359" s="95"/>
      <c r="G9359" s="95"/>
      <c r="I9359" s="95"/>
      <c r="L9359" s="95"/>
    </row>
    <row r="9360" spans="4:12">
      <c r="D9360" s="95"/>
      <c r="E9360" s="95"/>
      <c r="G9360" s="95"/>
      <c r="I9360" s="95"/>
      <c r="L9360" s="95"/>
    </row>
    <row r="9361" spans="4:12">
      <c r="D9361" s="95"/>
      <c r="E9361" s="95"/>
      <c r="G9361" s="95"/>
      <c r="I9361" s="95"/>
      <c r="L9361" s="95"/>
    </row>
    <row r="9362" spans="4:12">
      <c r="D9362" s="95"/>
      <c r="E9362" s="95"/>
      <c r="G9362" s="95"/>
      <c r="I9362" s="95"/>
      <c r="L9362" s="95"/>
    </row>
    <row r="9363" spans="4:12">
      <c r="D9363" s="95"/>
      <c r="E9363" s="95"/>
      <c r="G9363" s="95"/>
      <c r="I9363" s="95"/>
      <c r="L9363" s="95"/>
    </row>
    <row r="9364" spans="4:12">
      <c r="D9364" s="95"/>
      <c r="E9364" s="95"/>
      <c r="G9364" s="95"/>
      <c r="I9364" s="95"/>
      <c r="L9364" s="95"/>
    </row>
    <row r="9365" spans="4:12">
      <c r="D9365" s="95"/>
      <c r="E9365" s="95"/>
      <c r="G9365" s="95"/>
      <c r="I9365" s="95"/>
      <c r="L9365" s="95"/>
    </row>
    <row r="9366" spans="4:12">
      <c r="D9366" s="95"/>
      <c r="E9366" s="95"/>
      <c r="G9366" s="95"/>
      <c r="I9366" s="95"/>
      <c r="L9366" s="95"/>
    </row>
    <row r="9367" spans="4:12">
      <c r="D9367" s="95"/>
      <c r="E9367" s="95"/>
      <c r="G9367" s="95"/>
      <c r="I9367" s="95"/>
      <c r="L9367" s="95"/>
    </row>
    <row r="9368" spans="4:12">
      <c r="D9368" s="95"/>
      <c r="E9368" s="95"/>
      <c r="G9368" s="95"/>
      <c r="I9368" s="95"/>
      <c r="L9368" s="95"/>
    </row>
    <row r="9369" spans="4:12">
      <c r="D9369" s="95"/>
      <c r="E9369" s="95"/>
      <c r="G9369" s="95"/>
      <c r="I9369" s="95"/>
      <c r="L9369" s="95"/>
    </row>
    <row r="9370" spans="4:12">
      <c r="D9370" s="95"/>
      <c r="E9370" s="95"/>
      <c r="G9370" s="95"/>
      <c r="I9370" s="95"/>
      <c r="L9370" s="95"/>
    </row>
    <row r="9371" spans="4:12">
      <c r="D9371" s="95"/>
      <c r="E9371" s="95"/>
      <c r="G9371" s="95"/>
      <c r="I9371" s="95"/>
      <c r="L9371" s="95"/>
    </row>
    <row r="9372" spans="4:12">
      <c r="D9372" s="95"/>
      <c r="E9372" s="95"/>
      <c r="G9372" s="95"/>
      <c r="I9372" s="95"/>
      <c r="L9372" s="95"/>
    </row>
    <row r="9373" spans="4:12">
      <c r="D9373" s="95"/>
      <c r="E9373" s="95"/>
      <c r="G9373" s="95"/>
      <c r="I9373" s="95"/>
      <c r="L9373" s="95"/>
    </row>
    <row r="9374" spans="4:12">
      <c r="D9374" s="95"/>
      <c r="E9374" s="95"/>
      <c r="G9374" s="95"/>
      <c r="I9374" s="95"/>
      <c r="L9374" s="95"/>
    </row>
    <row r="9375" spans="4:12">
      <c r="D9375" s="95"/>
      <c r="E9375" s="95"/>
      <c r="G9375" s="95"/>
      <c r="I9375" s="95"/>
      <c r="L9375" s="95"/>
    </row>
    <row r="9376" spans="4:12">
      <c r="D9376" s="95"/>
      <c r="E9376" s="95"/>
      <c r="G9376" s="95"/>
      <c r="I9376" s="95"/>
      <c r="L9376" s="95"/>
    </row>
    <row r="9377" spans="4:12">
      <c r="D9377" s="95"/>
      <c r="E9377" s="95"/>
      <c r="G9377" s="95"/>
      <c r="I9377" s="95"/>
      <c r="L9377" s="95"/>
    </row>
    <row r="9378" spans="4:12">
      <c r="D9378" s="95"/>
      <c r="E9378" s="95"/>
      <c r="G9378" s="95"/>
      <c r="I9378" s="95"/>
      <c r="L9378" s="95"/>
    </row>
    <row r="9379" spans="4:12">
      <c r="D9379" s="95"/>
      <c r="E9379" s="95"/>
      <c r="G9379" s="95"/>
      <c r="I9379" s="95"/>
      <c r="L9379" s="95"/>
    </row>
    <row r="9380" spans="4:12">
      <c r="D9380" s="95"/>
      <c r="E9380" s="95"/>
      <c r="G9380" s="95"/>
      <c r="I9380" s="95"/>
      <c r="L9380" s="95"/>
    </row>
    <row r="9381" spans="4:12">
      <c r="D9381" s="95"/>
      <c r="E9381" s="95"/>
      <c r="G9381" s="95"/>
      <c r="I9381" s="95"/>
      <c r="L9381" s="95"/>
    </row>
    <row r="9382" spans="4:12">
      <c r="D9382" s="95"/>
      <c r="E9382" s="95"/>
      <c r="G9382" s="95"/>
      <c r="I9382" s="95"/>
      <c r="L9382" s="95"/>
    </row>
    <row r="9383" spans="4:12">
      <c r="D9383" s="95"/>
      <c r="E9383" s="95"/>
      <c r="G9383" s="95"/>
      <c r="I9383" s="95"/>
      <c r="L9383" s="95"/>
    </row>
    <row r="9384" spans="4:12">
      <c r="D9384" s="95"/>
      <c r="E9384" s="95"/>
      <c r="G9384" s="95"/>
      <c r="I9384" s="95"/>
      <c r="L9384" s="95"/>
    </row>
    <row r="9385" spans="4:12">
      <c r="D9385" s="95"/>
      <c r="E9385" s="95"/>
      <c r="G9385" s="95"/>
      <c r="I9385" s="95"/>
      <c r="L9385" s="95"/>
    </row>
    <row r="9386" spans="4:12">
      <c r="D9386" s="95"/>
      <c r="E9386" s="95"/>
      <c r="G9386" s="95"/>
      <c r="I9386" s="95"/>
      <c r="L9386" s="95"/>
    </row>
    <row r="9387" spans="4:12">
      <c r="D9387" s="95"/>
      <c r="E9387" s="95"/>
      <c r="G9387" s="95"/>
      <c r="I9387" s="95"/>
      <c r="L9387" s="95"/>
    </row>
    <row r="9388" spans="4:12">
      <c r="D9388" s="95"/>
      <c r="E9388" s="95"/>
      <c r="G9388" s="95"/>
      <c r="I9388" s="95"/>
      <c r="L9388" s="95"/>
    </row>
    <row r="9389" spans="4:12">
      <c r="D9389" s="95"/>
      <c r="E9389" s="95"/>
      <c r="G9389" s="95"/>
      <c r="I9389" s="95"/>
      <c r="L9389" s="95"/>
    </row>
    <row r="9390" spans="4:12">
      <c r="D9390" s="95"/>
      <c r="E9390" s="95"/>
      <c r="G9390" s="95"/>
      <c r="I9390" s="95"/>
      <c r="L9390" s="95"/>
    </row>
    <row r="9391" spans="4:12">
      <c r="D9391" s="95"/>
      <c r="E9391" s="95"/>
      <c r="G9391" s="95"/>
      <c r="I9391" s="95"/>
      <c r="L9391" s="95"/>
    </row>
    <row r="9392" spans="4:12">
      <c r="D9392" s="95"/>
      <c r="E9392" s="95"/>
      <c r="G9392" s="95"/>
      <c r="I9392" s="95"/>
      <c r="L9392" s="95"/>
    </row>
    <row r="9393" spans="4:12">
      <c r="D9393" s="95"/>
      <c r="E9393" s="95"/>
      <c r="G9393" s="95"/>
      <c r="I9393" s="95"/>
      <c r="L9393" s="95"/>
    </row>
    <row r="9394" spans="4:12">
      <c r="D9394" s="95"/>
      <c r="E9394" s="95"/>
      <c r="G9394" s="95"/>
      <c r="I9394" s="95"/>
      <c r="L9394" s="95"/>
    </row>
    <row r="9395" spans="4:12">
      <c r="D9395" s="95"/>
      <c r="E9395" s="95"/>
      <c r="G9395" s="95"/>
      <c r="I9395" s="95"/>
      <c r="L9395" s="95"/>
    </row>
    <row r="9396" spans="4:12">
      <c r="D9396" s="95"/>
      <c r="E9396" s="95"/>
      <c r="G9396" s="95"/>
      <c r="I9396" s="95"/>
      <c r="L9396" s="95"/>
    </row>
    <row r="9397" spans="4:12">
      <c r="D9397" s="95"/>
      <c r="E9397" s="95"/>
      <c r="G9397" s="95"/>
      <c r="I9397" s="95"/>
      <c r="L9397" s="95"/>
    </row>
    <row r="9398" spans="4:12">
      <c r="D9398" s="95"/>
      <c r="E9398" s="95"/>
      <c r="G9398" s="95"/>
      <c r="I9398" s="95"/>
      <c r="L9398" s="95"/>
    </row>
    <row r="9399" spans="4:12">
      <c r="D9399" s="95"/>
      <c r="E9399" s="95"/>
      <c r="G9399" s="95"/>
      <c r="I9399" s="95"/>
      <c r="L9399" s="95"/>
    </row>
    <row r="9400" spans="4:12">
      <c r="D9400" s="95"/>
      <c r="E9400" s="95"/>
      <c r="G9400" s="95"/>
      <c r="I9400" s="95"/>
      <c r="L9400" s="95"/>
    </row>
    <row r="9401" spans="4:12">
      <c r="D9401" s="95"/>
      <c r="E9401" s="95"/>
      <c r="G9401" s="95"/>
      <c r="I9401" s="95"/>
      <c r="L9401" s="95"/>
    </row>
    <row r="9402" spans="4:12">
      <c r="D9402" s="95"/>
      <c r="E9402" s="95"/>
      <c r="G9402" s="95"/>
      <c r="I9402" s="95"/>
      <c r="L9402" s="95"/>
    </row>
    <row r="9403" spans="4:12">
      <c r="D9403" s="95"/>
      <c r="E9403" s="95"/>
      <c r="G9403" s="95"/>
      <c r="I9403" s="95"/>
      <c r="L9403" s="95"/>
    </row>
    <row r="9404" spans="4:12">
      <c r="D9404" s="95"/>
      <c r="E9404" s="95"/>
      <c r="G9404" s="95"/>
      <c r="I9404" s="95"/>
      <c r="L9404" s="95"/>
    </row>
    <row r="9405" spans="4:12">
      <c r="D9405" s="95"/>
      <c r="E9405" s="95"/>
      <c r="G9405" s="95"/>
      <c r="I9405" s="95"/>
      <c r="L9405" s="95"/>
    </row>
    <row r="9406" spans="4:12">
      <c r="D9406" s="95"/>
      <c r="E9406" s="95"/>
      <c r="G9406" s="95"/>
      <c r="I9406" s="95"/>
      <c r="L9406" s="95"/>
    </row>
    <row r="9407" spans="4:12">
      <c r="D9407" s="95"/>
      <c r="E9407" s="95"/>
      <c r="G9407" s="95"/>
      <c r="I9407" s="95"/>
      <c r="L9407" s="95"/>
    </row>
    <row r="9408" spans="4:12">
      <c r="D9408" s="95"/>
      <c r="E9408" s="95"/>
      <c r="G9408" s="95"/>
      <c r="I9408" s="95"/>
      <c r="L9408" s="95"/>
    </row>
    <row r="9409" spans="4:12">
      <c r="D9409" s="95"/>
      <c r="E9409" s="95"/>
      <c r="G9409" s="95"/>
      <c r="I9409" s="95"/>
      <c r="L9409" s="95"/>
    </row>
    <row r="9410" spans="4:12">
      <c r="D9410" s="95"/>
      <c r="E9410" s="95"/>
      <c r="G9410" s="95"/>
      <c r="I9410" s="95"/>
      <c r="L9410" s="95"/>
    </row>
    <row r="9411" spans="4:12">
      <c r="D9411" s="95"/>
      <c r="E9411" s="95"/>
      <c r="G9411" s="95"/>
      <c r="I9411" s="95"/>
      <c r="L9411" s="95"/>
    </row>
    <row r="9412" spans="4:12">
      <c r="D9412" s="95"/>
      <c r="E9412" s="95"/>
      <c r="G9412" s="95"/>
      <c r="I9412" s="95"/>
      <c r="L9412" s="95"/>
    </row>
    <row r="9413" spans="4:12">
      <c r="D9413" s="95"/>
      <c r="E9413" s="95"/>
      <c r="G9413" s="95"/>
      <c r="I9413" s="95"/>
      <c r="L9413" s="95"/>
    </row>
    <row r="9414" spans="4:12">
      <c r="D9414" s="95"/>
      <c r="E9414" s="95"/>
      <c r="G9414" s="95"/>
      <c r="I9414" s="95"/>
      <c r="L9414" s="95"/>
    </row>
    <row r="9415" spans="4:12">
      <c r="D9415" s="95"/>
      <c r="E9415" s="95"/>
      <c r="G9415" s="95"/>
      <c r="I9415" s="95"/>
      <c r="L9415" s="95"/>
    </row>
    <row r="9416" spans="4:12">
      <c r="D9416" s="95"/>
      <c r="E9416" s="95"/>
      <c r="G9416" s="95"/>
      <c r="I9416" s="95"/>
      <c r="L9416" s="95"/>
    </row>
    <row r="9417" spans="4:12">
      <c r="D9417" s="95"/>
      <c r="E9417" s="95"/>
      <c r="G9417" s="95"/>
      <c r="I9417" s="95"/>
      <c r="L9417" s="95"/>
    </row>
    <row r="9418" spans="4:12">
      <c r="D9418" s="95"/>
      <c r="E9418" s="95"/>
      <c r="G9418" s="95"/>
      <c r="I9418" s="95"/>
      <c r="L9418" s="95"/>
    </row>
    <row r="9419" spans="4:12">
      <c r="D9419" s="95"/>
      <c r="E9419" s="95"/>
      <c r="G9419" s="95"/>
      <c r="I9419" s="95"/>
      <c r="L9419" s="95"/>
    </row>
    <row r="9420" spans="4:12">
      <c r="D9420" s="95"/>
      <c r="E9420" s="95"/>
      <c r="G9420" s="95"/>
      <c r="I9420" s="95"/>
      <c r="L9420" s="95"/>
    </row>
    <row r="9421" spans="4:12">
      <c r="D9421" s="95"/>
      <c r="E9421" s="95"/>
      <c r="G9421" s="95"/>
      <c r="I9421" s="95"/>
      <c r="L9421" s="95"/>
    </row>
    <row r="9422" spans="4:12">
      <c r="D9422" s="95"/>
      <c r="E9422" s="95"/>
      <c r="G9422" s="95"/>
      <c r="I9422" s="95"/>
      <c r="L9422" s="95"/>
    </row>
    <row r="9423" spans="4:12">
      <c r="D9423" s="95"/>
      <c r="E9423" s="95"/>
      <c r="G9423" s="95"/>
      <c r="I9423" s="95"/>
      <c r="L9423" s="95"/>
    </row>
    <row r="9424" spans="4:12">
      <c r="D9424" s="95"/>
      <c r="E9424" s="95"/>
      <c r="G9424" s="95"/>
      <c r="I9424" s="95"/>
      <c r="L9424" s="95"/>
    </row>
    <row r="9425" spans="4:12">
      <c r="D9425" s="95"/>
      <c r="E9425" s="95"/>
      <c r="G9425" s="95"/>
      <c r="I9425" s="95"/>
      <c r="L9425" s="95"/>
    </row>
    <row r="9426" spans="4:12">
      <c r="D9426" s="95"/>
      <c r="E9426" s="95"/>
      <c r="G9426" s="95"/>
      <c r="I9426" s="95"/>
      <c r="L9426" s="95"/>
    </row>
    <row r="9427" spans="4:12">
      <c r="D9427" s="95"/>
      <c r="E9427" s="95"/>
      <c r="G9427" s="95"/>
      <c r="I9427" s="95"/>
      <c r="L9427" s="95"/>
    </row>
    <row r="9428" spans="4:12">
      <c r="D9428" s="95"/>
      <c r="E9428" s="95"/>
      <c r="G9428" s="95"/>
      <c r="I9428" s="95"/>
      <c r="L9428" s="95"/>
    </row>
    <row r="9429" spans="4:12">
      <c r="D9429" s="95"/>
      <c r="E9429" s="95"/>
      <c r="G9429" s="95"/>
      <c r="I9429" s="95"/>
      <c r="L9429" s="95"/>
    </row>
    <row r="9430" spans="4:12">
      <c r="D9430" s="95"/>
      <c r="E9430" s="95"/>
      <c r="G9430" s="95"/>
      <c r="I9430" s="95"/>
      <c r="L9430" s="95"/>
    </row>
    <row r="9431" spans="4:12">
      <c r="D9431" s="95"/>
      <c r="E9431" s="95"/>
      <c r="G9431" s="95"/>
      <c r="I9431" s="95"/>
      <c r="L9431" s="95"/>
    </row>
    <row r="9432" spans="4:12">
      <c r="D9432" s="95"/>
      <c r="E9432" s="95"/>
      <c r="G9432" s="95"/>
      <c r="I9432" s="95"/>
      <c r="L9432" s="95"/>
    </row>
    <row r="9433" spans="4:12">
      <c r="D9433" s="95"/>
      <c r="E9433" s="95"/>
      <c r="G9433" s="95"/>
      <c r="I9433" s="95"/>
      <c r="L9433" s="95"/>
    </row>
    <row r="9434" spans="4:12">
      <c r="D9434" s="95"/>
      <c r="E9434" s="95"/>
      <c r="G9434" s="95"/>
      <c r="I9434" s="95"/>
      <c r="L9434" s="95"/>
    </row>
    <row r="9435" spans="4:12">
      <c r="D9435" s="95"/>
      <c r="E9435" s="95"/>
      <c r="G9435" s="95"/>
      <c r="I9435" s="95"/>
      <c r="L9435" s="95"/>
    </row>
    <row r="9436" spans="4:12">
      <c r="D9436" s="95"/>
      <c r="E9436" s="95"/>
      <c r="G9436" s="95"/>
      <c r="I9436" s="95"/>
      <c r="L9436" s="95"/>
    </row>
    <row r="9437" spans="4:12">
      <c r="D9437" s="95"/>
      <c r="E9437" s="95"/>
      <c r="G9437" s="95"/>
      <c r="I9437" s="95"/>
      <c r="L9437" s="95"/>
    </row>
    <row r="9438" spans="4:12">
      <c r="D9438" s="95"/>
      <c r="E9438" s="95"/>
      <c r="G9438" s="95"/>
      <c r="I9438" s="95"/>
      <c r="L9438" s="95"/>
    </row>
    <row r="9439" spans="4:12">
      <c r="D9439" s="95"/>
      <c r="E9439" s="95"/>
      <c r="G9439" s="95"/>
      <c r="I9439" s="95"/>
      <c r="L9439" s="95"/>
    </row>
    <row r="9440" spans="4:12">
      <c r="D9440" s="95"/>
      <c r="E9440" s="95"/>
      <c r="G9440" s="95"/>
      <c r="I9440" s="95"/>
      <c r="L9440" s="95"/>
    </row>
    <row r="9441" spans="4:12">
      <c r="D9441" s="95"/>
      <c r="E9441" s="95"/>
      <c r="G9441" s="95"/>
      <c r="I9441" s="95"/>
      <c r="L9441" s="95"/>
    </row>
    <row r="9442" spans="4:12">
      <c r="D9442" s="95"/>
      <c r="E9442" s="95"/>
      <c r="G9442" s="95"/>
      <c r="I9442" s="95"/>
      <c r="L9442" s="95"/>
    </row>
    <row r="9443" spans="4:12">
      <c r="D9443" s="95"/>
      <c r="E9443" s="95"/>
      <c r="G9443" s="95"/>
      <c r="I9443" s="95"/>
      <c r="L9443" s="95"/>
    </row>
    <row r="9444" spans="4:12">
      <c r="D9444" s="95"/>
      <c r="E9444" s="95"/>
      <c r="G9444" s="95"/>
      <c r="I9444" s="95"/>
      <c r="L9444" s="95"/>
    </row>
    <row r="9445" spans="4:12">
      <c r="D9445" s="95"/>
      <c r="E9445" s="95"/>
      <c r="G9445" s="95"/>
      <c r="I9445" s="95"/>
      <c r="L9445" s="95"/>
    </row>
    <row r="9446" spans="4:12">
      <c r="D9446" s="95"/>
      <c r="E9446" s="95"/>
      <c r="G9446" s="95"/>
      <c r="I9446" s="95"/>
      <c r="L9446" s="95"/>
    </row>
    <row r="9447" spans="4:12">
      <c r="D9447" s="95"/>
      <c r="E9447" s="95"/>
      <c r="G9447" s="95"/>
      <c r="I9447" s="95"/>
      <c r="L9447" s="95"/>
    </row>
    <row r="9448" spans="4:12">
      <c r="D9448" s="95"/>
      <c r="E9448" s="95"/>
      <c r="G9448" s="95"/>
      <c r="I9448" s="95"/>
      <c r="L9448" s="95"/>
    </row>
    <row r="9449" spans="4:12">
      <c r="D9449" s="95"/>
      <c r="E9449" s="95"/>
      <c r="G9449" s="95"/>
      <c r="I9449" s="95"/>
      <c r="L9449" s="95"/>
    </row>
    <row r="9450" spans="4:12">
      <c r="D9450" s="95"/>
      <c r="E9450" s="95"/>
      <c r="G9450" s="95"/>
      <c r="I9450" s="95"/>
      <c r="L9450" s="95"/>
    </row>
    <row r="9451" spans="4:12">
      <c r="D9451" s="95"/>
      <c r="E9451" s="95"/>
      <c r="G9451" s="95"/>
      <c r="I9451" s="95"/>
      <c r="L9451" s="95"/>
    </row>
    <row r="9452" spans="4:12">
      <c r="D9452" s="95"/>
      <c r="E9452" s="95"/>
      <c r="G9452" s="95"/>
      <c r="I9452" s="95"/>
      <c r="L9452" s="95"/>
    </row>
    <row r="9453" spans="4:12">
      <c r="D9453" s="95"/>
      <c r="E9453" s="95"/>
      <c r="G9453" s="95"/>
      <c r="I9453" s="95"/>
      <c r="L9453" s="95"/>
    </row>
    <row r="9454" spans="4:12">
      <c r="D9454" s="95"/>
      <c r="E9454" s="95"/>
      <c r="G9454" s="95"/>
      <c r="I9454" s="95"/>
      <c r="L9454" s="95"/>
    </row>
    <row r="9455" spans="4:12">
      <c r="D9455" s="95"/>
      <c r="E9455" s="95"/>
      <c r="G9455" s="95"/>
      <c r="I9455" s="95"/>
      <c r="L9455" s="95"/>
    </row>
    <row r="9456" spans="4:12">
      <c r="D9456" s="95"/>
      <c r="E9456" s="95"/>
      <c r="G9456" s="95"/>
      <c r="I9456" s="95"/>
      <c r="L9456" s="95"/>
    </row>
    <row r="9457" spans="4:12">
      <c r="D9457" s="95"/>
      <c r="E9457" s="95"/>
      <c r="G9457" s="95"/>
      <c r="I9457" s="95"/>
      <c r="L9457" s="95"/>
    </row>
    <row r="9458" spans="4:12">
      <c r="D9458" s="95"/>
      <c r="E9458" s="95"/>
      <c r="G9458" s="95"/>
      <c r="I9458" s="95"/>
      <c r="L9458" s="95"/>
    </row>
    <row r="9459" spans="4:12">
      <c r="D9459" s="95"/>
      <c r="E9459" s="95"/>
      <c r="G9459" s="95"/>
      <c r="I9459" s="95"/>
      <c r="L9459" s="95"/>
    </row>
    <row r="9460" spans="4:12">
      <c r="D9460" s="95"/>
      <c r="E9460" s="95"/>
      <c r="G9460" s="95"/>
      <c r="I9460" s="95"/>
      <c r="L9460" s="95"/>
    </row>
    <row r="9461" spans="4:12">
      <c r="D9461" s="95"/>
      <c r="E9461" s="95"/>
      <c r="G9461" s="95"/>
      <c r="I9461" s="95"/>
      <c r="L9461" s="95"/>
    </row>
    <row r="9462" spans="4:12">
      <c r="D9462" s="95"/>
      <c r="E9462" s="95"/>
      <c r="G9462" s="95"/>
      <c r="I9462" s="95"/>
      <c r="L9462" s="95"/>
    </row>
    <row r="9463" spans="4:12">
      <c r="D9463" s="95"/>
      <c r="E9463" s="95"/>
      <c r="G9463" s="95"/>
      <c r="I9463" s="95"/>
      <c r="L9463" s="95"/>
    </row>
    <row r="9464" spans="4:12">
      <c r="D9464" s="95"/>
      <c r="E9464" s="95"/>
      <c r="G9464" s="95"/>
      <c r="I9464" s="95"/>
      <c r="L9464" s="95"/>
    </row>
    <row r="9465" spans="4:12">
      <c r="D9465" s="95"/>
      <c r="E9465" s="95"/>
      <c r="G9465" s="95"/>
      <c r="I9465" s="95"/>
      <c r="L9465" s="95"/>
    </row>
    <row r="9466" spans="4:12">
      <c r="D9466" s="95"/>
      <c r="E9466" s="95"/>
      <c r="G9466" s="95"/>
      <c r="I9466" s="95"/>
      <c r="L9466" s="95"/>
    </row>
    <row r="9467" spans="4:12">
      <c r="D9467" s="95"/>
      <c r="E9467" s="95"/>
      <c r="G9467" s="95"/>
      <c r="I9467" s="95"/>
      <c r="L9467" s="95"/>
    </row>
    <row r="9468" spans="4:12">
      <c r="D9468" s="95"/>
      <c r="E9468" s="95"/>
      <c r="G9468" s="95"/>
      <c r="I9468" s="95"/>
      <c r="L9468" s="95"/>
    </row>
    <row r="9469" spans="4:12">
      <c r="D9469" s="95"/>
      <c r="E9469" s="95"/>
      <c r="G9469" s="95"/>
      <c r="I9469" s="95"/>
      <c r="L9469" s="95"/>
    </row>
    <row r="9470" spans="4:12">
      <c r="D9470" s="95"/>
      <c r="E9470" s="95"/>
      <c r="G9470" s="95"/>
      <c r="I9470" s="95"/>
      <c r="L9470" s="95"/>
    </row>
    <row r="9471" spans="4:12">
      <c r="D9471" s="95"/>
      <c r="E9471" s="95"/>
      <c r="G9471" s="95"/>
      <c r="I9471" s="95"/>
      <c r="L9471" s="95"/>
    </row>
    <row r="9472" spans="4:12">
      <c r="D9472" s="95"/>
      <c r="E9472" s="95"/>
      <c r="G9472" s="95"/>
      <c r="I9472" s="95"/>
      <c r="L9472" s="95"/>
    </row>
    <row r="9473" spans="4:12">
      <c r="D9473" s="95"/>
      <c r="E9473" s="95"/>
      <c r="G9473" s="95"/>
      <c r="I9473" s="95"/>
      <c r="L9473" s="95"/>
    </row>
    <row r="9474" spans="4:12">
      <c r="D9474" s="95"/>
      <c r="E9474" s="95"/>
      <c r="G9474" s="95"/>
      <c r="I9474" s="95"/>
      <c r="L9474" s="95"/>
    </row>
    <row r="9475" spans="4:12">
      <c r="D9475" s="95"/>
      <c r="E9475" s="95"/>
      <c r="G9475" s="95"/>
      <c r="I9475" s="95"/>
      <c r="L9475" s="95"/>
    </row>
    <row r="9476" spans="4:12">
      <c r="D9476" s="95"/>
      <c r="E9476" s="95"/>
      <c r="G9476" s="95"/>
      <c r="I9476" s="95"/>
      <c r="L9476" s="95"/>
    </row>
    <row r="9477" spans="4:12">
      <c r="D9477" s="95"/>
      <c r="E9477" s="95"/>
      <c r="G9477" s="95"/>
      <c r="I9477" s="95"/>
      <c r="L9477" s="95"/>
    </row>
    <row r="9478" spans="4:12">
      <c r="D9478" s="95"/>
      <c r="E9478" s="95"/>
      <c r="G9478" s="95"/>
      <c r="I9478" s="95"/>
      <c r="L9478" s="95"/>
    </row>
    <row r="9479" spans="4:12">
      <c r="D9479" s="95"/>
      <c r="E9479" s="95"/>
      <c r="G9479" s="95"/>
      <c r="I9479" s="95"/>
      <c r="L9479" s="95"/>
    </row>
    <row r="9480" spans="4:12">
      <c r="D9480" s="95"/>
      <c r="E9480" s="95"/>
      <c r="G9480" s="95"/>
      <c r="I9480" s="95"/>
      <c r="L9480" s="95"/>
    </row>
    <row r="9481" spans="4:12">
      <c r="D9481" s="95"/>
      <c r="E9481" s="95"/>
      <c r="G9481" s="95"/>
      <c r="I9481" s="95"/>
      <c r="L9481" s="95"/>
    </row>
    <row r="9482" spans="4:12">
      <c r="D9482" s="95"/>
      <c r="E9482" s="95"/>
      <c r="G9482" s="95"/>
      <c r="I9482" s="95"/>
      <c r="L9482" s="95"/>
    </row>
    <row r="9483" spans="4:12">
      <c r="D9483" s="95"/>
      <c r="E9483" s="95"/>
      <c r="G9483" s="95"/>
      <c r="I9483" s="95"/>
      <c r="L9483" s="95"/>
    </row>
    <row r="9484" spans="4:12">
      <c r="D9484" s="95"/>
      <c r="E9484" s="95"/>
      <c r="G9484" s="95"/>
      <c r="I9484" s="95"/>
      <c r="L9484" s="95"/>
    </row>
    <row r="9485" spans="4:12">
      <c r="D9485" s="95"/>
      <c r="E9485" s="95"/>
      <c r="G9485" s="95"/>
      <c r="I9485" s="95"/>
      <c r="L9485" s="95"/>
    </row>
    <row r="9486" spans="4:12">
      <c r="D9486" s="95"/>
      <c r="E9486" s="95"/>
      <c r="G9486" s="95"/>
      <c r="I9486" s="95"/>
      <c r="L9486" s="95"/>
    </row>
    <row r="9487" spans="4:12">
      <c r="D9487" s="95"/>
      <c r="E9487" s="95"/>
      <c r="G9487" s="95"/>
      <c r="I9487" s="95"/>
      <c r="L9487" s="95"/>
    </row>
    <row r="9488" spans="4:12">
      <c r="D9488" s="95"/>
      <c r="E9488" s="95"/>
      <c r="G9488" s="95"/>
      <c r="I9488" s="95"/>
      <c r="L9488" s="95"/>
    </row>
    <row r="9489" spans="4:12">
      <c r="D9489" s="95"/>
      <c r="E9489" s="95"/>
      <c r="G9489" s="95"/>
      <c r="I9489" s="95"/>
      <c r="L9489" s="95"/>
    </row>
    <row r="9490" spans="4:12">
      <c r="D9490" s="95"/>
      <c r="E9490" s="95"/>
      <c r="G9490" s="95"/>
      <c r="I9490" s="95"/>
      <c r="L9490" s="95"/>
    </row>
    <row r="9491" spans="4:12">
      <c r="D9491" s="95"/>
      <c r="E9491" s="95"/>
      <c r="G9491" s="95"/>
      <c r="I9491" s="95"/>
      <c r="L9491" s="95"/>
    </row>
    <row r="9492" spans="4:12">
      <c r="D9492" s="95"/>
      <c r="E9492" s="95"/>
      <c r="G9492" s="95"/>
      <c r="I9492" s="95"/>
      <c r="L9492" s="95"/>
    </row>
    <row r="9493" spans="4:12">
      <c r="D9493" s="95"/>
      <c r="E9493" s="95"/>
      <c r="G9493" s="95"/>
      <c r="I9493" s="95"/>
      <c r="L9493" s="95"/>
    </row>
    <row r="9494" spans="4:12">
      <c r="D9494" s="95"/>
      <c r="E9494" s="95"/>
      <c r="G9494" s="95"/>
      <c r="I9494" s="95"/>
      <c r="L9494" s="95"/>
    </row>
    <row r="9495" spans="4:12">
      <c r="D9495" s="95"/>
      <c r="E9495" s="95"/>
      <c r="G9495" s="95"/>
      <c r="I9495" s="95"/>
      <c r="L9495" s="95"/>
    </row>
    <row r="9496" spans="4:12">
      <c r="D9496" s="95"/>
      <c r="E9496" s="95"/>
      <c r="G9496" s="95"/>
      <c r="I9496" s="95"/>
      <c r="L9496" s="95"/>
    </row>
    <row r="9497" spans="4:12">
      <c r="D9497" s="95"/>
      <c r="E9497" s="95"/>
      <c r="G9497" s="95"/>
      <c r="I9497" s="95"/>
      <c r="L9497" s="95"/>
    </row>
    <row r="9498" spans="4:12">
      <c r="D9498" s="95"/>
      <c r="E9498" s="95"/>
      <c r="G9498" s="95"/>
      <c r="I9498" s="95"/>
      <c r="L9498" s="95"/>
    </row>
    <row r="9499" spans="4:12">
      <c r="D9499" s="95"/>
      <c r="E9499" s="95"/>
      <c r="G9499" s="95"/>
      <c r="I9499" s="95"/>
      <c r="L9499" s="95"/>
    </row>
    <row r="9500" spans="4:12">
      <c r="D9500" s="95"/>
      <c r="E9500" s="95"/>
      <c r="G9500" s="95"/>
      <c r="I9500" s="95"/>
      <c r="L9500" s="95"/>
    </row>
    <row r="9501" spans="4:12">
      <c r="D9501" s="95"/>
      <c r="E9501" s="95"/>
      <c r="G9501" s="95"/>
      <c r="I9501" s="95"/>
      <c r="L9501" s="95"/>
    </row>
    <row r="9502" spans="4:12">
      <c r="D9502" s="95"/>
      <c r="E9502" s="95"/>
      <c r="G9502" s="95"/>
      <c r="I9502" s="95"/>
      <c r="L9502" s="95"/>
    </row>
    <row r="9503" spans="4:12">
      <c r="D9503" s="95"/>
      <c r="E9503" s="95"/>
      <c r="G9503" s="95"/>
      <c r="I9503" s="95"/>
      <c r="L9503" s="95"/>
    </row>
    <row r="9504" spans="4:12">
      <c r="D9504" s="95"/>
      <c r="E9504" s="95"/>
      <c r="G9504" s="95"/>
      <c r="I9504" s="95"/>
      <c r="L9504" s="95"/>
    </row>
    <row r="9505" spans="4:12">
      <c r="D9505" s="95"/>
      <c r="E9505" s="95"/>
      <c r="G9505" s="95"/>
      <c r="I9505" s="95"/>
      <c r="L9505" s="95"/>
    </row>
    <row r="9506" spans="4:12">
      <c r="D9506" s="95"/>
      <c r="E9506" s="95"/>
      <c r="G9506" s="95"/>
      <c r="I9506" s="95"/>
      <c r="L9506" s="95"/>
    </row>
    <row r="9507" spans="4:12">
      <c r="D9507" s="95"/>
      <c r="E9507" s="95"/>
      <c r="G9507" s="95"/>
      <c r="I9507" s="95"/>
      <c r="L9507" s="95"/>
    </row>
    <row r="9508" spans="4:12">
      <c r="D9508" s="95"/>
      <c r="E9508" s="95"/>
      <c r="G9508" s="95"/>
      <c r="I9508" s="95"/>
      <c r="L9508" s="95"/>
    </row>
    <row r="9509" spans="4:12">
      <c r="D9509" s="95"/>
      <c r="E9509" s="95"/>
      <c r="G9509" s="95"/>
      <c r="I9509" s="95"/>
      <c r="L9509" s="95"/>
    </row>
    <row r="9510" spans="4:12">
      <c r="D9510" s="95"/>
      <c r="E9510" s="95"/>
      <c r="G9510" s="95"/>
      <c r="I9510" s="95"/>
      <c r="L9510" s="95"/>
    </row>
    <row r="9511" spans="4:12">
      <c r="D9511" s="95"/>
      <c r="E9511" s="95"/>
      <c r="G9511" s="95"/>
      <c r="I9511" s="95"/>
      <c r="L9511" s="95"/>
    </row>
    <row r="9512" spans="4:12">
      <c r="D9512" s="95"/>
      <c r="E9512" s="95"/>
      <c r="G9512" s="95"/>
      <c r="I9512" s="95"/>
      <c r="L9512" s="95"/>
    </row>
    <row r="9513" spans="4:12">
      <c r="D9513" s="95"/>
      <c r="E9513" s="95"/>
      <c r="G9513" s="95"/>
      <c r="I9513" s="95"/>
      <c r="L9513" s="95"/>
    </row>
    <row r="9514" spans="4:12">
      <c r="D9514" s="95"/>
      <c r="E9514" s="95"/>
      <c r="G9514" s="95"/>
      <c r="I9514" s="95"/>
      <c r="L9514" s="95"/>
    </row>
    <row r="9515" spans="4:12">
      <c r="D9515" s="95"/>
      <c r="E9515" s="95"/>
      <c r="G9515" s="95"/>
      <c r="I9515" s="95"/>
      <c r="L9515" s="95"/>
    </row>
    <row r="9516" spans="4:12">
      <c r="D9516" s="95"/>
      <c r="E9516" s="95"/>
      <c r="G9516" s="95"/>
      <c r="I9516" s="95"/>
      <c r="L9516" s="95"/>
    </row>
    <row r="9517" spans="4:12">
      <c r="D9517" s="95"/>
      <c r="E9517" s="95"/>
      <c r="G9517" s="95"/>
      <c r="I9517" s="95"/>
      <c r="L9517" s="95"/>
    </row>
    <row r="9518" spans="4:12">
      <c r="D9518" s="95"/>
      <c r="E9518" s="95"/>
      <c r="G9518" s="95"/>
      <c r="I9518" s="95"/>
      <c r="L9518" s="95"/>
    </row>
    <row r="9519" spans="4:12">
      <c r="D9519" s="95"/>
      <c r="E9519" s="95"/>
      <c r="G9519" s="95"/>
      <c r="I9519" s="95"/>
      <c r="L9519" s="95"/>
    </row>
    <row r="9520" spans="4:12">
      <c r="D9520" s="95"/>
      <c r="E9520" s="95"/>
      <c r="G9520" s="95"/>
      <c r="I9520" s="95"/>
      <c r="L9520" s="95"/>
    </row>
    <row r="9521" spans="4:12">
      <c r="D9521" s="95"/>
      <c r="E9521" s="95"/>
      <c r="G9521" s="95"/>
      <c r="I9521" s="95"/>
      <c r="L9521" s="95"/>
    </row>
    <row r="9522" spans="4:12">
      <c r="D9522" s="95"/>
      <c r="E9522" s="95"/>
      <c r="G9522" s="95"/>
      <c r="I9522" s="95"/>
      <c r="L9522" s="95"/>
    </row>
    <row r="9523" spans="4:12">
      <c r="D9523" s="95"/>
      <c r="E9523" s="95"/>
      <c r="G9523" s="95"/>
      <c r="I9523" s="95"/>
      <c r="L9523" s="95"/>
    </row>
    <row r="9524" spans="4:12">
      <c r="D9524" s="95"/>
      <c r="E9524" s="95"/>
      <c r="G9524" s="95"/>
      <c r="I9524" s="95"/>
      <c r="L9524" s="95"/>
    </row>
    <row r="9525" spans="4:12">
      <c r="D9525" s="95"/>
      <c r="E9525" s="95"/>
      <c r="G9525" s="95"/>
      <c r="I9525" s="95"/>
      <c r="L9525" s="95"/>
    </row>
    <row r="9526" spans="4:12">
      <c r="D9526" s="95"/>
      <c r="E9526" s="95"/>
      <c r="G9526" s="95"/>
      <c r="I9526" s="95"/>
      <c r="L9526" s="95"/>
    </row>
    <row r="9527" spans="4:12">
      <c r="D9527" s="95"/>
      <c r="E9527" s="95"/>
      <c r="G9527" s="95"/>
      <c r="I9527" s="95"/>
      <c r="L9527" s="95"/>
    </row>
    <row r="9528" spans="4:12">
      <c r="D9528" s="95"/>
      <c r="E9528" s="95"/>
      <c r="G9528" s="95"/>
      <c r="I9528" s="95"/>
      <c r="L9528" s="95"/>
    </row>
    <row r="9529" spans="4:12">
      <c r="D9529" s="95"/>
      <c r="E9529" s="95"/>
      <c r="G9529" s="95"/>
      <c r="I9529" s="95"/>
      <c r="L9529" s="95"/>
    </row>
    <row r="9530" spans="4:12">
      <c r="D9530" s="95"/>
      <c r="E9530" s="95"/>
      <c r="G9530" s="95"/>
      <c r="I9530" s="95"/>
      <c r="L9530" s="95"/>
    </row>
    <row r="9531" spans="4:12">
      <c r="D9531" s="95"/>
      <c r="E9531" s="95"/>
      <c r="G9531" s="95"/>
      <c r="I9531" s="95"/>
      <c r="L9531" s="95"/>
    </row>
    <row r="9532" spans="4:12">
      <c r="D9532" s="95"/>
      <c r="E9532" s="95"/>
      <c r="G9532" s="95"/>
      <c r="I9532" s="95"/>
      <c r="L9532" s="95"/>
    </row>
    <row r="9533" spans="4:12">
      <c r="D9533" s="95"/>
      <c r="E9533" s="95"/>
      <c r="G9533" s="95"/>
      <c r="I9533" s="95"/>
      <c r="L9533" s="95"/>
    </row>
    <row r="9534" spans="4:12">
      <c r="D9534" s="95"/>
      <c r="E9534" s="95"/>
      <c r="G9534" s="95"/>
      <c r="I9534" s="95"/>
      <c r="L9534" s="95"/>
    </row>
    <row r="9535" spans="4:12">
      <c r="D9535" s="95"/>
      <c r="E9535" s="95"/>
      <c r="G9535" s="95"/>
      <c r="I9535" s="95"/>
      <c r="L9535" s="95"/>
    </row>
    <row r="9536" spans="4:12">
      <c r="D9536" s="95"/>
      <c r="E9536" s="95"/>
      <c r="G9536" s="95"/>
      <c r="I9536" s="95"/>
      <c r="L9536" s="95"/>
    </row>
    <row r="9537" spans="4:12">
      <c r="D9537" s="95"/>
      <c r="E9537" s="95"/>
      <c r="G9537" s="95"/>
      <c r="I9537" s="95"/>
      <c r="L9537" s="95"/>
    </row>
    <row r="9538" spans="4:12">
      <c r="D9538" s="95"/>
      <c r="E9538" s="95"/>
      <c r="G9538" s="95"/>
      <c r="I9538" s="95"/>
      <c r="L9538" s="95"/>
    </row>
    <row r="9539" spans="4:12">
      <c r="D9539" s="95"/>
      <c r="E9539" s="95"/>
      <c r="G9539" s="95"/>
      <c r="I9539" s="95"/>
      <c r="L9539" s="95"/>
    </row>
    <row r="9540" spans="4:12">
      <c r="D9540" s="95"/>
      <c r="E9540" s="95"/>
      <c r="G9540" s="95"/>
      <c r="I9540" s="95"/>
      <c r="L9540" s="95"/>
    </row>
    <row r="9541" spans="4:12">
      <c r="D9541" s="95"/>
      <c r="E9541" s="95"/>
      <c r="G9541" s="95"/>
      <c r="I9541" s="95"/>
      <c r="L9541" s="95"/>
    </row>
    <row r="9542" spans="4:12">
      <c r="D9542" s="95"/>
      <c r="E9542" s="95"/>
      <c r="G9542" s="95"/>
      <c r="I9542" s="95"/>
      <c r="L9542" s="95"/>
    </row>
    <row r="9543" spans="4:12">
      <c r="D9543" s="95"/>
      <c r="E9543" s="95"/>
      <c r="G9543" s="95"/>
      <c r="I9543" s="95"/>
      <c r="L9543" s="95"/>
    </row>
    <row r="9544" spans="4:12">
      <c r="D9544" s="95"/>
      <c r="E9544" s="95"/>
      <c r="G9544" s="95"/>
      <c r="I9544" s="95"/>
      <c r="L9544" s="95"/>
    </row>
    <row r="9545" spans="4:12">
      <c r="D9545" s="95"/>
      <c r="E9545" s="95"/>
      <c r="G9545" s="95"/>
      <c r="I9545" s="95"/>
      <c r="L9545" s="95"/>
    </row>
    <row r="9546" spans="4:12">
      <c r="D9546" s="95"/>
      <c r="E9546" s="95"/>
      <c r="G9546" s="95"/>
      <c r="I9546" s="95"/>
      <c r="L9546" s="95"/>
    </row>
    <row r="9547" spans="4:12">
      <c r="D9547" s="95"/>
      <c r="E9547" s="95"/>
      <c r="G9547" s="95"/>
      <c r="I9547" s="95"/>
      <c r="L9547" s="95"/>
    </row>
    <row r="9548" spans="4:12">
      <c r="D9548" s="95"/>
      <c r="E9548" s="95"/>
      <c r="G9548" s="95"/>
      <c r="I9548" s="95"/>
      <c r="L9548" s="95"/>
    </row>
    <row r="9549" spans="4:12">
      <c r="D9549" s="95"/>
      <c r="E9549" s="95"/>
      <c r="G9549" s="95"/>
      <c r="I9549" s="95"/>
      <c r="L9549" s="95"/>
    </row>
    <row r="9550" spans="4:12">
      <c r="D9550" s="95"/>
      <c r="E9550" s="95"/>
      <c r="G9550" s="95"/>
      <c r="I9550" s="95"/>
      <c r="L9550" s="95"/>
    </row>
    <row r="9551" spans="4:12">
      <c r="D9551" s="95"/>
      <c r="E9551" s="95"/>
      <c r="G9551" s="95"/>
      <c r="I9551" s="95"/>
      <c r="L9551" s="95"/>
    </row>
    <row r="9552" spans="4:12">
      <c r="D9552" s="95"/>
      <c r="E9552" s="95"/>
      <c r="G9552" s="95"/>
      <c r="I9552" s="95"/>
      <c r="L9552" s="95"/>
    </row>
    <row r="9553" spans="4:12">
      <c r="D9553" s="95"/>
      <c r="E9553" s="95"/>
      <c r="G9553" s="95"/>
      <c r="I9553" s="95"/>
      <c r="L9553" s="95"/>
    </row>
    <row r="9554" spans="4:12">
      <c r="D9554" s="95"/>
      <c r="E9554" s="95"/>
      <c r="G9554" s="95"/>
      <c r="I9554" s="95"/>
      <c r="L9554" s="95"/>
    </row>
    <row r="9555" spans="4:12">
      <c r="D9555" s="95"/>
      <c r="E9555" s="95"/>
      <c r="G9555" s="95"/>
      <c r="I9555" s="95"/>
      <c r="L9555" s="95"/>
    </row>
    <row r="9556" spans="4:12">
      <c r="D9556" s="95"/>
      <c r="E9556" s="95"/>
      <c r="G9556" s="95"/>
      <c r="I9556" s="95"/>
      <c r="L9556" s="95"/>
    </row>
    <row r="9557" spans="4:12">
      <c r="D9557" s="95"/>
      <c r="E9557" s="95"/>
      <c r="G9557" s="95"/>
      <c r="I9557" s="95"/>
      <c r="L9557" s="95"/>
    </row>
    <row r="9558" spans="4:12">
      <c r="D9558" s="95"/>
      <c r="E9558" s="95"/>
      <c r="G9558" s="95"/>
      <c r="I9558" s="95"/>
      <c r="L9558" s="95"/>
    </row>
    <row r="9559" spans="4:12">
      <c r="D9559" s="95"/>
      <c r="E9559" s="95"/>
      <c r="G9559" s="95"/>
      <c r="I9559" s="95"/>
      <c r="L9559" s="95"/>
    </row>
    <row r="9560" spans="4:12">
      <c r="D9560" s="95"/>
      <c r="E9560" s="95"/>
      <c r="G9560" s="95"/>
      <c r="I9560" s="95"/>
      <c r="L9560" s="95"/>
    </row>
    <row r="9561" spans="4:12">
      <c r="D9561" s="95"/>
      <c r="E9561" s="95"/>
      <c r="G9561" s="95"/>
      <c r="I9561" s="95"/>
      <c r="L9561" s="95"/>
    </row>
    <row r="9562" spans="4:12">
      <c r="D9562" s="95"/>
      <c r="E9562" s="95"/>
      <c r="G9562" s="95"/>
      <c r="I9562" s="95"/>
      <c r="L9562" s="95"/>
    </row>
    <row r="9563" spans="4:12">
      <c r="D9563" s="95"/>
      <c r="E9563" s="95"/>
      <c r="G9563" s="95"/>
      <c r="I9563" s="95"/>
      <c r="L9563" s="95"/>
    </row>
    <row r="9564" spans="4:12">
      <c r="D9564" s="95"/>
      <c r="E9564" s="95"/>
      <c r="G9564" s="95"/>
      <c r="I9564" s="95"/>
      <c r="L9564" s="95"/>
    </row>
    <row r="9565" spans="4:12">
      <c r="D9565" s="95"/>
      <c r="E9565" s="95"/>
      <c r="G9565" s="95"/>
      <c r="I9565" s="95"/>
      <c r="L9565" s="95"/>
    </row>
    <row r="9566" spans="4:12">
      <c r="D9566" s="95"/>
      <c r="E9566" s="95"/>
      <c r="G9566" s="95"/>
      <c r="I9566" s="95"/>
      <c r="L9566" s="95"/>
    </row>
    <row r="9567" spans="4:12">
      <c r="D9567" s="95"/>
      <c r="E9567" s="95"/>
      <c r="G9567" s="95"/>
      <c r="I9567" s="95"/>
      <c r="L9567" s="95"/>
    </row>
    <row r="9568" spans="4:12">
      <c r="D9568" s="95"/>
      <c r="E9568" s="95"/>
      <c r="G9568" s="95"/>
      <c r="I9568" s="95"/>
      <c r="L9568" s="95"/>
    </row>
    <row r="9569" spans="4:12">
      <c r="D9569" s="95"/>
      <c r="E9569" s="95"/>
      <c r="G9569" s="95"/>
      <c r="I9569" s="95"/>
      <c r="L9569" s="95"/>
    </row>
    <row r="9570" spans="4:12">
      <c r="D9570" s="95"/>
      <c r="E9570" s="95"/>
      <c r="G9570" s="95"/>
      <c r="I9570" s="95"/>
      <c r="L9570" s="95"/>
    </row>
    <row r="9571" spans="4:12">
      <c r="D9571" s="95"/>
      <c r="E9571" s="95"/>
      <c r="G9571" s="95"/>
      <c r="I9571" s="95"/>
      <c r="L9571" s="95"/>
    </row>
    <row r="9572" spans="4:12">
      <c r="D9572" s="95"/>
      <c r="E9572" s="95"/>
      <c r="G9572" s="95"/>
      <c r="I9572" s="95"/>
      <c r="L9572" s="95"/>
    </row>
    <row r="9573" spans="4:12">
      <c r="D9573" s="95"/>
      <c r="E9573" s="95"/>
      <c r="G9573" s="95"/>
      <c r="I9573" s="95"/>
      <c r="L9573" s="95"/>
    </row>
    <row r="9574" spans="4:12">
      <c r="D9574" s="95"/>
      <c r="E9574" s="95"/>
      <c r="G9574" s="95"/>
      <c r="I9574" s="95"/>
      <c r="L9574" s="95"/>
    </row>
    <row r="9575" spans="4:12">
      <c r="D9575" s="95"/>
      <c r="E9575" s="95"/>
      <c r="G9575" s="95"/>
      <c r="I9575" s="95"/>
      <c r="L9575" s="95"/>
    </row>
    <row r="9576" spans="4:12">
      <c r="D9576" s="95"/>
      <c r="E9576" s="95"/>
      <c r="G9576" s="95"/>
      <c r="I9576" s="95"/>
      <c r="L9576" s="95"/>
    </row>
    <row r="9577" spans="4:12">
      <c r="D9577" s="95"/>
      <c r="E9577" s="95"/>
      <c r="G9577" s="95"/>
      <c r="I9577" s="95"/>
      <c r="L9577" s="95"/>
    </row>
    <row r="9578" spans="4:12">
      <c r="D9578" s="95"/>
      <c r="E9578" s="95"/>
      <c r="G9578" s="95"/>
      <c r="I9578" s="95"/>
      <c r="L9578" s="95"/>
    </row>
    <row r="9579" spans="4:12">
      <c r="D9579" s="95"/>
      <c r="E9579" s="95"/>
      <c r="G9579" s="95"/>
      <c r="I9579" s="95"/>
      <c r="L9579" s="95"/>
    </row>
    <row r="9580" spans="4:12">
      <c r="D9580" s="95"/>
      <c r="E9580" s="95"/>
      <c r="G9580" s="95"/>
      <c r="I9580" s="95"/>
      <c r="L9580" s="95"/>
    </row>
    <row r="9581" spans="4:12">
      <c r="D9581" s="95"/>
      <c r="E9581" s="95"/>
      <c r="G9581" s="95"/>
      <c r="I9581" s="95"/>
      <c r="L9581" s="95"/>
    </row>
    <row r="9582" spans="4:12">
      <c r="D9582" s="95"/>
      <c r="E9582" s="95"/>
      <c r="G9582" s="95"/>
      <c r="I9582" s="95"/>
      <c r="L9582" s="95"/>
    </row>
    <row r="9583" spans="4:12">
      <c r="D9583" s="95"/>
      <c r="E9583" s="95"/>
      <c r="G9583" s="95"/>
      <c r="I9583" s="95"/>
      <c r="L9583" s="95"/>
    </row>
    <row r="9584" spans="4:12">
      <c r="D9584" s="95"/>
      <c r="E9584" s="95"/>
      <c r="G9584" s="95"/>
      <c r="I9584" s="95"/>
      <c r="L9584" s="95"/>
    </row>
    <row r="9585" spans="4:12">
      <c r="D9585" s="95"/>
      <c r="E9585" s="95"/>
      <c r="G9585" s="95"/>
      <c r="I9585" s="95"/>
      <c r="L9585" s="95"/>
    </row>
    <row r="9586" spans="4:12">
      <c r="D9586" s="95"/>
      <c r="E9586" s="95"/>
      <c r="G9586" s="95"/>
      <c r="I9586" s="95"/>
      <c r="L9586" s="95"/>
    </row>
    <row r="9587" spans="4:12">
      <c r="D9587" s="95"/>
      <c r="E9587" s="95"/>
      <c r="G9587" s="95"/>
      <c r="I9587" s="95"/>
      <c r="L9587" s="95"/>
    </row>
    <row r="9588" spans="4:12">
      <c r="D9588" s="95"/>
      <c r="E9588" s="95"/>
      <c r="G9588" s="95"/>
      <c r="I9588" s="95"/>
      <c r="L9588" s="95"/>
    </row>
    <row r="9589" spans="4:12">
      <c r="D9589" s="95"/>
      <c r="E9589" s="95"/>
      <c r="G9589" s="95"/>
      <c r="I9589" s="95"/>
      <c r="L9589" s="95"/>
    </row>
    <row r="9590" spans="4:12">
      <c r="D9590" s="95"/>
      <c r="E9590" s="95"/>
      <c r="G9590" s="95"/>
      <c r="I9590" s="95"/>
      <c r="L9590" s="95"/>
    </row>
    <row r="9591" spans="4:12">
      <c r="D9591" s="95"/>
      <c r="E9591" s="95"/>
      <c r="G9591" s="95"/>
      <c r="I9591" s="95"/>
      <c r="L9591" s="95"/>
    </row>
    <row r="9592" spans="4:12">
      <c r="D9592" s="95"/>
      <c r="E9592" s="95"/>
      <c r="G9592" s="95"/>
      <c r="I9592" s="95"/>
      <c r="L9592" s="95"/>
    </row>
    <row r="9593" spans="4:12">
      <c r="D9593" s="95"/>
      <c r="E9593" s="95"/>
      <c r="G9593" s="95"/>
      <c r="I9593" s="95"/>
      <c r="L9593" s="95"/>
    </row>
    <row r="9594" spans="4:12">
      <c r="D9594" s="95"/>
      <c r="E9594" s="95"/>
      <c r="G9594" s="95"/>
      <c r="I9594" s="95"/>
      <c r="L9594" s="95"/>
    </row>
    <row r="9595" spans="4:12">
      <c r="D9595" s="95"/>
      <c r="E9595" s="95"/>
      <c r="G9595" s="95"/>
      <c r="I9595" s="95"/>
      <c r="L9595" s="95"/>
    </row>
    <row r="9596" spans="4:12">
      <c r="D9596" s="95"/>
      <c r="E9596" s="95"/>
      <c r="G9596" s="95"/>
      <c r="I9596" s="95"/>
      <c r="L9596" s="95"/>
    </row>
    <row r="9597" spans="4:12">
      <c r="D9597" s="95"/>
      <c r="E9597" s="95"/>
      <c r="G9597" s="95"/>
      <c r="I9597" s="95"/>
      <c r="L9597" s="95"/>
    </row>
    <row r="9598" spans="4:12">
      <c r="D9598" s="95"/>
      <c r="E9598" s="95"/>
      <c r="G9598" s="95"/>
      <c r="I9598" s="95"/>
      <c r="L9598" s="95"/>
    </row>
    <row r="9599" spans="4:12">
      <c r="D9599" s="95"/>
      <c r="E9599" s="95"/>
      <c r="G9599" s="95"/>
      <c r="I9599" s="95"/>
      <c r="L9599" s="95"/>
    </row>
    <row r="9600" spans="4:12">
      <c r="D9600" s="95"/>
      <c r="E9600" s="95"/>
      <c r="G9600" s="95"/>
      <c r="I9600" s="95"/>
      <c r="L9600" s="95"/>
    </row>
    <row r="9601" spans="4:12">
      <c r="D9601" s="95"/>
      <c r="E9601" s="95"/>
      <c r="G9601" s="95"/>
      <c r="I9601" s="95"/>
      <c r="L9601" s="95"/>
    </row>
    <row r="9602" spans="4:12">
      <c r="D9602" s="95"/>
      <c r="E9602" s="95"/>
      <c r="G9602" s="95"/>
      <c r="I9602" s="95"/>
      <c r="L9602" s="95"/>
    </row>
    <row r="9603" spans="4:12">
      <c r="D9603" s="95"/>
      <c r="E9603" s="95"/>
      <c r="G9603" s="95"/>
      <c r="I9603" s="95"/>
      <c r="L9603" s="95"/>
    </row>
    <row r="9604" spans="4:12">
      <c r="D9604" s="95"/>
      <c r="E9604" s="95"/>
      <c r="G9604" s="95"/>
      <c r="I9604" s="95"/>
      <c r="L9604" s="95"/>
    </row>
    <row r="9605" spans="4:12">
      <c r="D9605" s="95"/>
      <c r="E9605" s="95"/>
      <c r="G9605" s="95"/>
      <c r="I9605" s="95"/>
      <c r="L9605" s="95"/>
    </row>
    <row r="9606" spans="4:12">
      <c r="D9606" s="95"/>
      <c r="E9606" s="95"/>
      <c r="G9606" s="95"/>
      <c r="I9606" s="95"/>
      <c r="L9606" s="95"/>
    </row>
    <row r="9607" spans="4:12">
      <c r="D9607" s="95"/>
      <c r="E9607" s="95"/>
      <c r="G9607" s="95"/>
      <c r="I9607" s="95"/>
      <c r="L9607" s="95"/>
    </row>
    <row r="9608" spans="4:12">
      <c r="D9608" s="95"/>
      <c r="E9608" s="95"/>
      <c r="G9608" s="95"/>
      <c r="I9608" s="95"/>
      <c r="L9608" s="95"/>
    </row>
    <row r="9609" spans="4:12">
      <c r="D9609" s="95"/>
      <c r="E9609" s="95"/>
      <c r="G9609" s="95"/>
      <c r="I9609" s="95"/>
      <c r="L9609" s="95"/>
    </row>
    <row r="9610" spans="4:12">
      <c r="D9610" s="95"/>
      <c r="E9610" s="95"/>
      <c r="G9610" s="95"/>
      <c r="I9610" s="95"/>
      <c r="L9610" s="95"/>
    </row>
    <row r="9611" spans="4:12">
      <c r="D9611" s="95"/>
      <c r="E9611" s="95"/>
      <c r="G9611" s="95"/>
      <c r="I9611" s="95"/>
      <c r="L9611" s="95"/>
    </row>
    <row r="9612" spans="4:12">
      <c r="D9612" s="95"/>
      <c r="E9612" s="95"/>
      <c r="G9612" s="95"/>
      <c r="I9612" s="95"/>
      <c r="L9612" s="95"/>
    </row>
    <row r="9613" spans="4:12">
      <c r="D9613" s="95"/>
      <c r="E9613" s="95"/>
      <c r="G9613" s="95"/>
      <c r="I9613" s="95"/>
      <c r="L9613" s="95"/>
    </row>
    <row r="9614" spans="4:12">
      <c r="D9614" s="95"/>
      <c r="E9614" s="95"/>
      <c r="G9614" s="95"/>
      <c r="I9614" s="95"/>
      <c r="L9614" s="95"/>
    </row>
    <row r="9615" spans="4:12">
      <c r="D9615" s="95"/>
      <c r="E9615" s="95"/>
      <c r="G9615" s="95"/>
      <c r="I9615" s="95"/>
      <c r="L9615" s="95"/>
    </row>
    <row r="9616" spans="4:12">
      <c r="D9616" s="95"/>
      <c r="E9616" s="95"/>
      <c r="G9616" s="95"/>
      <c r="I9616" s="95"/>
      <c r="L9616" s="95"/>
    </row>
    <row r="9617" spans="4:12">
      <c r="D9617" s="95"/>
      <c r="E9617" s="95"/>
      <c r="G9617" s="95"/>
      <c r="I9617" s="95"/>
      <c r="L9617" s="95"/>
    </row>
    <row r="9618" spans="4:12">
      <c r="D9618" s="95"/>
      <c r="E9618" s="95"/>
      <c r="G9618" s="95"/>
      <c r="I9618" s="95"/>
      <c r="L9618" s="95"/>
    </row>
    <row r="9619" spans="4:12">
      <c r="D9619" s="95"/>
      <c r="E9619" s="95"/>
      <c r="G9619" s="95"/>
      <c r="I9619" s="95"/>
      <c r="L9619" s="95"/>
    </row>
    <row r="9620" spans="4:12">
      <c r="D9620" s="95"/>
      <c r="E9620" s="95"/>
      <c r="G9620" s="95"/>
      <c r="I9620" s="95"/>
      <c r="L9620" s="95"/>
    </row>
    <row r="9621" spans="4:12">
      <c r="D9621" s="95"/>
      <c r="E9621" s="95"/>
      <c r="G9621" s="95"/>
      <c r="I9621" s="95"/>
      <c r="L9621" s="95"/>
    </row>
    <row r="9622" spans="4:12">
      <c r="D9622" s="95"/>
      <c r="E9622" s="95"/>
      <c r="G9622" s="95"/>
      <c r="I9622" s="95"/>
      <c r="L9622" s="95"/>
    </row>
    <row r="9623" spans="4:12">
      <c r="D9623" s="95"/>
      <c r="E9623" s="95"/>
      <c r="G9623" s="95"/>
      <c r="I9623" s="95"/>
      <c r="L9623" s="95"/>
    </row>
    <row r="9624" spans="4:12">
      <c r="D9624" s="95"/>
      <c r="E9624" s="95"/>
      <c r="G9624" s="95"/>
      <c r="I9624" s="95"/>
      <c r="L9624" s="95"/>
    </row>
    <row r="9625" spans="4:12">
      <c r="D9625" s="95"/>
      <c r="E9625" s="95"/>
      <c r="G9625" s="95"/>
      <c r="I9625" s="95"/>
      <c r="L9625" s="95"/>
    </row>
    <row r="9626" spans="4:12">
      <c r="D9626" s="95"/>
      <c r="E9626" s="95"/>
      <c r="G9626" s="95"/>
      <c r="I9626" s="95"/>
      <c r="L9626" s="95"/>
    </row>
    <row r="9627" spans="4:12">
      <c r="D9627" s="95"/>
      <c r="E9627" s="95"/>
      <c r="G9627" s="95"/>
      <c r="I9627" s="95"/>
      <c r="L9627" s="95"/>
    </row>
    <row r="9628" spans="4:12">
      <c r="D9628" s="95"/>
      <c r="E9628" s="95"/>
      <c r="G9628" s="95"/>
      <c r="I9628" s="95"/>
      <c r="L9628" s="95"/>
    </row>
    <row r="9629" spans="4:12">
      <c r="D9629" s="95"/>
      <c r="E9629" s="95"/>
      <c r="G9629" s="95"/>
      <c r="I9629" s="95"/>
      <c r="L9629" s="95"/>
    </row>
    <row r="9630" spans="4:12">
      <c r="D9630" s="95"/>
      <c r="E9630" s="95"/>
      <c r="G9630" s="95"/>
      <c r="I9630" s="95"/>
      <c r="L9630" s="95"/>
    </row>
    <row r="9631" spans="4:12">
      <c r="D9631" s="95"/>
      <c r="E9631" s="95"/>
      <c r="G9631" s="95"/>
      <c r="I9631" s="95"/>
      <c r="L9631" s="95"/>
    </row>
    <row r="9632" spans="4:12">
      <c r="D9632" s="95"/>
      <c r="E9632" s="95"/>
      <c r="G9632" s="95"/>
      <c r="I9632" s="95"/>
      <c r="L9632" s="95"/>
    </row>
    <row r="9633" spans="4:12">
      <c r="D9633" s="95"/>
      <c r="E9633" s="95"/>
      <c r="G9633" s="95"/>
      <c r="I9633" s="95"/>
      <c r="L9633" s="95"/>
    </row>
    <row r="9634" spans="4:12">
      <c r="D9634" s="95"/>
      <c r="E9634" s="95"/>
      <c r="G9634" s="95"/>
      <c r="I9634" s="95"/>
      <c r="L9634" s="95"/>
    </row>
    <row r="9635" spans="4:12">
      <c r="D9635" s="95"/>
      <c r="E9635" s="95"/>
      <c r="G9635" s="95"/>
      <c r="I9635" s="95"/>
      <c r="L9635" s="95"/>
    </row>
    <row r="9636" spans="4:12">
      <c r="D9636" s="95"/>
      <c r="E9636" s="95"/>
      <c r="G9636" s="95"/>
      <c r="I9636" s="95"/>
      <c r="L9636" s="95"/>
    </row>
    <row r="9637" spans="4:12">
      <c r="D9637" s="95"/>
      <c r="E9637" s="95"/>
      <c r="G9637" s="95"/>
      <c r="I9637" s="95"/>
      <c r="L9637" s="95"/>
    </row>
    <row r="9638" spans="4:12">
      <c r="D9638" s="95"/>
      <c r="E9638" s="95"/>
      <c r="G9638" s="95"/>
      <c r="I9638" s="95"/>
      <c r="L9638" s="95"/>
    </row>
    <row r="9639" spans="4:12">
      <c r="D9639" s="95"/>
      <c r="E9639" s="95"/>
      <c r="G9639" s="95"/>
      <c r="I9639" s="95"/>
      <c r="L9639" s="95"/>
    </row>
    <row r="9640" spans="4:12">
      <c r="D9640" s="95"/>
      <c r="E9640" s="95"/>
      <c r="G9640" s="95"/>
      <c r="I9640" s="95"/>
      <c r="L9640" s="95"/>
    </row>
    <row r="9641" spans="4:12">
      <c r="D9641" s="95"/>
      <c r="E9641" s="95"/>
      <c r="G9641" s="95"/>
      <c r="I9641" s="95"/>
      <c r="L9641" s="95"/>
    </row>
    <row r="9642" spans="4:12">
      <c r="D9642" s="95"/>
      <c r="E9642" s="95"/>
      <c r="G9642" s="95"/>
      <c r="I9642" s="95"/>
      <c r="L9642" s="95"/>
    </row>
    <row r="9643" spans="4:12">
      <c r="D9643" s="95"/>
      <c r="E9643" s="95"/>
      <c r="G9643" s="95"/>
      <c r="I9643" s="95"/>
      <c r="L9643" s="95"/>
    </row>
    <row r="9644" spans="4:12">
      <c r="D9644" s="95"/>
      <c r="E9644" s="95"/>
      <c r="G9644" s="95"/>
      <c r="I9644" s="95"/>
      <c r="L9644" s="95"/>
    </row>
    <row r="9645" spans="4:12">
      <c r="D9645" s="95"/>
      <c r="E9645" s="95"/>
      <c r="G9645" s="95"/>
      <c r="I9645" s="95"/>
      <c r="L9645" s="95"/>
    </row>
    <row r="9646" spans="4:12">
      <c r="D9646" s="95"/>
      <c r="E9646" s="95"/>
      <c r="G9646" s="95"/>
      <c r="I9646" s="95"/>
      <c r="L9646" s="95"/>
    </row>
    <row r="9647" spans="4:12">
      <c r="D9647" s="95"/>
      <c r="E9647" s="95"/>
      <c r="G9647" s="95"/>
      <c r="I9647" s="95"/>
      <c r="L9647" s="95"/>
    </row>
    <row r="9648" spans="4:12">
      <c r="D9648" s="95"/>
      <c r="E9648" s="95"/>
      <c r="G9648" s="95"/>
      <c r="I9648" s="95"/>
      <c r="L9648" s="95"/>
    </row>
    <row r="9649" spans="4:12">
      <c r="D9649" s="95"/>
      <c r="E9649" s="95"/>
      <c r="G9649" s="95"/>
      <c r="I9649" s="95"/>
      <c r="L9649" s="95"/>
    </row>
    <row r="9650" spans="4:12">
      <c r="D9650" s="95"/>
      <c r="E9650" s="95"/>
      <c r="G9650" s="95"/>
      <c r="I9650" s="95"/>
      <c r="L9650" s="95"/>
    </row>
    <row r="9651" spans="4:12">
      <c r="D9651" s="95"/>
      <c r="E9651" s="95"/>
      <c r="G9651" s="95"/>
      <c r="I9651" s="95"/>
      <c r="L9651" s="95"/>
    </row>
    <row r="9652" spans="4:12">
      <c r="D9652" s="95"/>
      <c r="E9652" s="95"/>
      <c r="G9652" s="95"/>
      <c r="I9652" s="95"/>
      <c r="L9652" s="95"/>
    </row>
    <row r="9653" spans="4:12">
      <c r="D9653" s="95"/>
      <c r="E9653" s="95"/>
      <c r="G9653" s="95"/>
      <c r="I9653" s="95"/>
      <c r="L9653" s="95"/>
    </row>
    <row r="9654" spans="4:12">
      <c r="D9654" s="95"/>
      <c r="E9654" s="95"/>
      <c r="G9654" s="95"/>
      <c r="I9654" s="95"/>
      <c r="L9654" s="95"/>
    </row>
    <row r="9655" spans="4:12">
      <c r="D9655" s="95"/>
      <c r="E9655" s="95"/>
      <c r="G9655" s="95"/>
      <c r="I9655" s="95"/>
      <c r="L9655" s="95"/>
    </row>
    <row r="9656" spans="4:12">
      <c r="D9656" s="95"/>
      <c r="E9656" s="95"/>
      <c r="G9656" s="95"/>
      <c r="I9656" s="95"/>
      <c r="L9656" s="95"/>
    </row>
    <row r="9657" spans="4:12">
      <c r="D9657" s="95"/>
      <c r="E9657" s="95"/>
      <c r="G9657" s="95"/>
      <c r="I9657" s="95"/>
      <c r="L9657" s="95"/>
    </row>
    <row r="9658" spans="4:12">
      <c r="D9658" s="95"/>
      <c r="E9658" s="95"/>
      <c r="G9658" s="95"/>
      <c r="I9658" s="95"/>
      <c r="L9658" s="95"/>
    </row>
    <row r="9659" spans="4:12">
      <c r="D9659" s="95"/>
      <c r="E9659" s="95"/>
      <c r="G9659" s="95"/>
      <c r="I9659" s="95"/>
      <c r="L9659" s="95"/>
    </row>
    <row r="9660" spans="4:12">
      <c r="D9660" s="95"/>
      <c r="E9660" s="95"/>
      <c r="G9660" s="95"/>
      <c r="I9660" s="95"/>
      <c r="L9660" s="95"/>
    </row>
    <row r="9661" spans="4:12">
      <c r="D9661" s="95"/>
      <c r="E9661" s="95"/>
      <c r="G9661" s="95"/>
      <c r="I9661" s="95"/>
      <c r="L9661" s="95"/>
    </row>
    <row r="9662" spans="4:12">
      <c r="D9662" s="95"/>
      <c r="E9662" s="95"/>
      <c r="G9662" s="95"/>
      <c r="I9662" s="95"/>
      <c r="L9662" s="95"/>
    </row>
    <row r="9663" spans="4:12">
      <c r="D9663" s="95"/>
      <c r="E9663" s="95"/>
      <c r="G9663" s="95"/>
      <c r="I9663" s="95"/>
      <c r="L9663" s="95"/>
    </row>
    <row r="9664" spans="4:12">
      <c r="D9664" s="95"/>
      <c r="E9664" s="95"/>
      <c r="G9664" s="95"/>
      <c r="I9664" s="95"/>
      <c r="L9664" s="95"/>
    </row>
    <row r="9665" spans="4:12">
      <c r="D9665" s="95"/>
      <c r="E9665" s="95"/>
      <c r="G9665" s="95"/>
      <c r="I9665" s="95"/>
      <c r="L9665" s="95"/>
    </row>
    <row r="9666" spans="4:12">
      <c r="D9666" s="95"/>
      <c r="E9666" s="95"/>
      <c r="G9666" s="95"/>
      <c r="I9666" s="95"/>
      <c r="L9666" s="95"/>
    </row>
    <row r="9667" spans="4:12">
      <c r="D9667" s="95"/>
      <c r="E9667" s="95"/>
      <c r="G9667" s="95"/>
      <c r="I9667" s="95"/>
      <c r="L9667" s="95"/>
    </row>
    <row r="9668" spans="4:12">
      <c r="D9668" s="95"/>
      <c r="E9668" s="95"/>
      <c r="G9668" s="95"/>
      <c r="I9668" s="95"/>
      <c r="L9668" s="95"/>
    </row>
    <row r="9669" spans="4:12">
      <c r="D9669" s="95"/>
      <c r="E9669" s="95"/>
      <c r="G9669" s="95"/>
      <c r="I9669" s="95"/>
      <c r="L9669" s="95"/>
    </row>
    <row r="9670" spans="4:12">
      <c r="D9670" s="95"/>
      <c r="E9670" s="95"/>
      <c r="G9670" s="95"/>
      <c r="I9670" s="95"/>
      <c r="L9670" s="95"/>
    </row>
    <row r="9671" spans="4:12">
      <c r="D9671" s="95"/>
      <c r="E9671" s="95"/>
      <c r="G9671" s="95"/>
      <c r="I9671" s="95"/>
      <c r="L9671" s="95"/>
    </row>
    <row r="9672" spans="4:12">
      <c r="D9672" s="95"/>
      <c r="E9672" s="95"/>
      <c r="G9672" s="95"/>
      <c r="I9672" s="95"/>
      <c r="L9672" s="95"/>
    </row>
    <row r="9673" spans="4:12">
      <c r="D9673" s="95"/>
      <c r="E9673" s="95"/>
      <c r="G9673" s="95"/>
      <c r="I9673" s="95"/>
      <c r="L9673" s="95"/>
    </row>
    <row r="9674" spans="4:12">
      <c r="D9674" s="95"/>
      <c r="E9674" s="95"/>
      <c r="G9674" s="95"/>
      <c r="I9674" s="95"/>
      <c r="L9674" s="95"/>
    </row>
    <row r="9675" spans="4:12">
      <c r="D9675" s="95"/>
      <c r="E9675" s="95"/>
      <c r="G9675" s="95"/>
      <c r="I9675" s="95"/>
      <c r="L9675" s="95"/>
    </row>
    <row r="9676" spans="4:12">
      <c r="D9676" s="95"/>
      <c r="E9676" s="95"/>
      <c r="G9676" s="95"/>
      <c r="I9676" s="95"/>
      <c r="L9676" s="95"/>
    </row>
    <row r="9677" spans="4:12">
      <c r="D9677" s="95"/>
      <c r="E9677" s="95"/>
      <c r="G9677" s="95"/>
      <c r="I9677" s="95"/>
      <c r="L9677" s="95"/>
    </row>
    <row r="9678" spans="4:12">
      <c r="D9678" s="95"/>
      <c r="E9678" s="95"/>
      <c r="G9678" s="95"/>
      <c r="I9678" s="95"/>
      <c r="L9678" s="95"/>
    </row>
    <row r="9679" spans="4:12">
      <c r="D9679" s="95"/>
      <c r="E9679" s="95"/>
      <c r="G9679" s="95"/>
      <c r="I9679" s="95"/>
      <c r="L9679" s="95"/>
    </row>
    <row r="9680" spans="4:12">
      <c r="D9680" s="95"/>
      <c r="E9680" s="95"/>
      <c r="G9680" s="95"/>
      <c r="I9680" s="95"/>
      <c r="L9680" s="95"/>
    </row>
    <row r="9681" spans="4:12">
      <c r="D9681" s="95"/>
      <c r="E9681" s="95"/>
      <c r="G9681" s="95"/>
      <c r="I9681" s="95"/>
      <c r="L9681" s="95"/>
    </row>
    <row r="9682" spans="4:12">
      <c r="D9682" s="95"/>
      <c r="E9682" s="95"/>
      <c r="G9682" s="95"/>
      <c r="I9682" s="95"/>
      <c r="L9682" s="95"/>
    </row>
    <row r="9683" spans="4:12">
      <c r="D9683" s="95"/>
      <c r="E9683" s="95"/>
      <c r="G9683" s="95"/>
      <c r="I9683" s="95"/>
      <c r="L9683" s="95"/>
    </row>
    <row r="9684" spans="4:12">
      <c r="D9684" s="95"/>
      <c r="E9684" s="95"/>
      <c r="G9684" s="95"/>
      <c r="I9684" s="95"/>
      <c r="L9684" s="95"/>
    </row>
    <row r="9685" spans="4:12">
      <c r="D9685" s="95"/>
      <c r="E9685" s="95"/>
      <c r="G9685" s="95"/>
      <c r="I9685" s="95"/>
      <c r="L9685" s="95"/>
    </row>
    <row r="9686" spans="4:12">
      <c r="D9686" s="95"/>
      <c r="E9686" s="95"/>
      <c r="G9686" s="95"/>
      <c r="I9686" s="95"/>
      <c r="L9686" s="95"/>
    </row>
    <row r="9687" spans="4:12">
      <c r="D9687" s="95"/>
      <c r="E9687" s="95"/>
      <c r="G9687" s="95"/>
      <c r="I9687" s="95"/>
      <c r="L9687" s="95"/>
    </row>
    <row r="9688" spans="4:12">
      <c r="D9688" s="95"/>
      <c r="E9688" s="95"/>
      <c r="G9688" s="95"/>
      <c r="I9688" s="95"/>
      <c r="L9688" s="95"/>
    </row>
    <row r="9689" spans="4:12">
      <c r="D9689" s="95"/>
      <c r="E9689" s="95"/>
      <c r="G9689" s="95"/>
      <c r="I9689" s="95"/>
      <c r="L9689" s="95"/>
    </row>
    <row r="9690" spans="4:12">
      <c r="D9690" s="95"/>
      <c r="E9690" s="95"/>
      <c r="G9690" s="95"/>
      <c r="I9690" s="95"/>
      <c r="L9690" s="95"/>
    </row>
    <row r="9691" spans="4:12">
      <c r="D9691" s="95"/>
      <c r="E9691" s="95"/>
      <c r="G9691" s="95"/>
      <c r="I9691" s="95"/>
      <c r="L9691" s="95"/>
    </row>
    <row r="9692" spans="4:12">
      <c r="D9692" s="95"/>
      <c r="E9692" s="95"/>
      <c r="G9692" s="95"/>
      <c r="I9692" s="95"/>
      <c r="L9692" s="95"/>
    </row>
    <row r="9693" spans="4:12">
      <c r="D9693" s="95"/>
      <c r="E9693" s="95"/>
      <c r="G9693" s="95"/>
      <c r="I9693" s="95"/>
      <c r="L9693" s="95"/>
    </row>
    <row r="9694" spans="4:12">
      <c r="D9694" s="95"/>
      <c r="E9694" s="95"/>
      <c r="G9694" s="95"/>
      <c r="I9694" s="95"/>
      <c r="L9694" s="95"/>
    </row>
    <row r="9695" spans="4:12">
      <c r="D9695" s="95"/>
      <c r="E9695" s="95"/>
      <c r="G9695" s="95"/>
      <c r="I9695" s="95"/>
      <c r="L9695" s="95"/>
    </row>
    <row r="9696" spans="4:12">
      <c r="D9696" s="95"/>
      <c r="E9696" s="95"/>
      <c r="G9696" s="95"/>
      <c r="I9696" s="95"/>
      <c r="L9696" s="95"/>
    </row>
    <row r="9697" spans="4:12">
      <c r="D9697" s="95"/>
      <c r="E9697" s="95"/>
      <c r="G9697" s="95"/>
      <c r="I9697" s="95"/>
      <c r="L9697" s="95"/>
    </row>
    <row r="9698" spans="4:12">
      <c r="D9698" s="95"/>
      <c r="E9698" s="95"/>
      <c r="G9698" s="95"/>
      <c r="I9698" s="95"/>
      <c r="L9698" s="95"/>
    </row>
    <row r="9699" spans="4:12">
      <c r="D9699" s="95"/>
      <c r="E9699" s="95"/>
      <c r="G9699" s="95"/>
      <c r="I9699" s="95"/>
      <c r="L9699" s="95"/>
    </row>
    <row r="9700" spans="4:12">
      <c r="D9700" s="95"/>
      <c r="E9700" s="95"/>
      <c r="G9700" s="95"/>
      <c r="I9700" s="95"/>
      <c r="L9700" s="95"/>
    </row>
    <row r="9701" spans="4:12">
      <c r="D9701" s="95"/>
      <c r="E9701" s="95"/>
      <c r="G9701" s="95"/>
      <c r="I9701" s="95"/>
      <c r="L9701" s="95"/>
    </row>
    <row r="9702" spans="4:12">
      <c r="D9702" s="95"/>
      <c r="E9702" s="95"/>
      <c r="G9702" s="95"/>
      <c r="I9702" s="95"/>
      <c r="L9702" s="95"/>
    </row>
    <row r="9703" spans="4:12">
      <c r="D9703" s="95"/>
      <c r="E9703" s="95"/>
      <c r="G9703" s="95"/>
      <c r="I9703" s="95"/>
      <c r="L9703" s="95"/>
    </row>
    <row r="9704" spans="4:12">
      <c r="D9704" s="95"/>
      <c r="E9704" s="95"/>
      <c r="G9704" s="95"/>
      <c r="I9704" s="95"/>
      <c r="L9704" s="95"/>
    </row>
    <row r="9705" spans="4:12">
      <c r="D9705" s="95"/>
      <c r="E9705" s="95"/>
      <c r="G9705" s="95"/>
      <c r="I9705" s="95"/>
      <c r="L9705" s="95"/>
    </row>
    <row r="9706" spans="4:12">
      <c r="D9706" s="95"/>
      <c r="E9706" s="95"/>
      <c r="G9706" s="95"/>
      <c r="I9706" s="95"/>
      <c r="L9706" s="95"/>
    </row>
    <row r="9707" spans="4:12">
      <c r="D9707" s="95"/>
      <c r="E9707" s="95"/>
      <c r="G9707" s="95"/>
      <c r="I9707" s="95"/>
      <c r="L9707" s="95"/>
    </row>
    <row r="9708" spans="4:12">
      <c r="D9708" s="95"/>
      <c r="E9708" s="95"/>
      <c r="G9708" s="95"/>
      <c r="I9708" s="95"/>
      <c r="L9708" s="95"/>
    </row>
    <row r="9709" spans="4:12">
      <c r="D9709" s="95"/>
      <c r="E9709" s="95"/>
      <c r="G9709" s="95"/>
      <c r="I9709" s="95"/>
      <c r="L9709" s="95"/>
    </row>
    <row r="9710" spans="4:12">
      <c r="D9710" s="95"/>
      <c r="E9710" s="95"/>
      <c r="G9710" s="95"/>
      <c r="I9710" s="95"/>
      <c r="L9710" s="95"/>
    </row>
    <row r="9711" spans="4:12">
      <c r="D9711" s="95"/>
      <c r="E9711" s="95"/>
      <c r="G9711" s="95"/>
      <c r="I9711" s="95"/>
      <c r="L9711" s="95"/>
    </row>
    <row r="9712" spans="4:12">
      <c r="D9712" s="95"/>
      <c r="E9712" s="95"/>
      <c r="G9712" s="95"/>
      <c r="I9712" s="95"/>
      <c r="L9712" s="95"/>
    </row>
    <row r="9713" spans="4:12">
      <c r="D9713" s="95"/>
      <c r="E9713" s="95"/>
      <c r="G9713" s="95"/>
      <c r="I9713" s="95"/>
      <c r="L9713" s="95"/>
    </row>
    <row r="9714" spans="4:12">
      <c r="D9714" s="95"/>
      <c r="E9714" s="95"/>
      <c r="G9714" s="95"/>
      <c r="I9714" s="95"/>
      <c r="L9714" s="95"/>
    </row>
    <row r="9715" spans="4:12">
      <c r="D9715" s="95"/>
      <c r="E9715" s="95"/>
      <c r="G9715" s="95"/>
      <c r="I9715" s="95"/>
      <c r="L9715" s="95"/>
    </row>
    <row r="9716" spans="4:12">
      <c r="D9716" s="95"/>
      <c r="E9716" s="95"/>
      <c r="G9716" s="95"/>
      <c r="I9716" s="95"/>
      <c r="L9716" s="95"/>
    </row>
    <row r="9717" spans="4:12">
      <c r="D9717" s="95"/>
      <c r="E9717" s="95"/>
      <c r="G9717" s="95"/>
      <c r="I9717" s="95"/>
      <c r="L9717" s="95"/>
    </row>
    <row r="9718" spans="4:12">
      <c r="D9718" s="95"/>
      <c r="E9718" s="95"/>
      <c r="G9718" s="95"/>
      <c r="I9718" s="95"/>
      <c r="L9718" s="95"/>
    </row>
    <row r="9719" spans="4:12">
      <c r="D9719" s="95"/>
      <c r="E9719" s="95"/>
      <c r="G9719" s="95"/>
      <c r="I9719" s="95"/>
      <c r="L9719" s="95"/>
    </row>
    <row r="9720" spans="4:12">
      <c r="D9720" s="95"/>
      <c r="E9720" s="95"/>
      <c r="G9720" s="95"/>
      <c r="I9720" s="95"/>
      <c r="L9720" s="95"/>
    </row>
    <row r="9721" spans="4:12">
      <c r="D9721" s="95"/>
      <c r="E9721" s="95"/>
      <c r="G9721" s="95"/>
      <c r="I9721" s="95"/>
      <c r="L9721" s="95"/>
    </row>
    <row r="9722" spans="4:12">
      <c r="D9722" s="95"/>
      <c r="E9722" s="95"/>
      <c r="G9722" s="95"/>
      <c r="I9722" s="95"/>
      <c r="L9722" s="95"/>
    </row>
    <row r="9723" spans="4:12">
      <c r="D9723" s="95"/>
      <c r="E9723" s="95"/>
      <c r="G9723" s="95"/>
      <c r="I9723" s="95"/>
      <c r="L9723" s="95"/>
    </row>
    <row r="9724" spans="4:12">
      <c r="D9724" s="95"/>
      <c r="E9724" s="95"/>
      <c r="G9724" s="95"/>
      <c r="I9724" s="95"/>
      <c r="L9724" s="95"/>
    </row>
    <row r="9725" spans="4:12">
      <c r="D9725" s="95"/>
      <c r="E9725" s="95"/>
      <c r="G9725" s="95"/>
      <c r="I9725" s="95"/>
      <c r="L9725" s="95"/>
    </row>
    <row r="9726" spans="4:12">
      <c r="D9726" s="95"/>
      <c r="E9726" s="95"/>
      <c r="G9726" s="95"/>
      <c r="I9726" s="95"/>
      <c r="L9726" s="95"/>
    </row>
    <row r="9727" spans="4:12">
      <c r="D9727" s="95"/>
      <c r="E9727" s="95"/>
      <c r="G9727" s="95"/>
      <c r="I9727" s="95"/>
      <c r="L9727" s="95"/>
    </row>
    <row r="9728" spans="4:12">
      <c r="D9728" s="95"/>
      <c r="E9728" s="95"/>
      <c r="G9728" s="95"/>
      <c r="I9728" s="95"/>
      <c r="L9728" s="95"/>
    </row>
    <row r="9729" spans="4:12">
      <c r="D9729" s="95"/>
      <c r="E9729" s="95"/>
      <c r="G9729" s="95"/>
      <c r="I9729" s="95"/>
      <c r="L9729" s="95"/>
    </row>
    <row r="9730" spans="4:12">
      <c r="D9730" s="95"/>
      <c r="E9730" s="95"/>
      <c r="G9730" s="95"/>
      <c r="I9730" s="95"/>
      <c r="L9730" s="95"/>
    </row>
    <row r="9731" spans="4:12">
      <c r="D9731" s="95"/>
      <c r="E9731" s="95"/>
      <c r="G9731" s="95"/>
      <c r="I9731" s="95"/>
      <c r="L9731" s="95"/>
    </row>
    <row r="9732" spans="4:12">
      <c r="D9732" s="95"/>
      <c r="E9732" s="95"/>
      <c r="G9732" s="95"/>
      <c r="I9732" s="95"/>
      <c r="L9732" s="95"/>
    </row>
    <row r="9733" spans="4:12">
      <c r="D9733" s="95"/>
      <c r="E9733" s="95"/>
      <c r="G9733" s="95"/>
      <c r="I9733" s="95"/>
      <c r="L9733" s="95"/>
    </row>
    <row r="9734" spans="4:12">
      <c r="D9734" s="95"/>
      <c r="E9734" s="95"/>
      <c r="G9734" s="95"/>
      <c r="I9734" s="95"/>
      <c r="L9734" s="95"/>
    </row>
    <row r="9735" spans="4:12">
      <c r="D9735" s="95"/>
      <c r="E9735" s="95"/>
      <c r="G9735" s="95"/>
      <c r="I9735" s="95"/>
      <c r="L9735" s="95"/>
    </row>
    <row r="9736" spans="4:12">
      <c r="D9736" s="95"/>
      <c r="E9736" s="95"/>
      <c r="G9736" s="95"/>
      <c r="I9736" s="95"/>
      <c r="L9736" s="95"/>
    </row>
    <row r="9737" spans="4:12">
      <c r="D9737" s="95"/>
      <c r="E9737" s="95"/>
      <c r="G9737" s="95"/>
      <c r="I9737" s="95"/>
      <c r="L9737" s="95"/>
    </row>
    <row r="9738" spans="4:12">
      <c r="D9738" s="95"/>
      <c r="E9738" s="95"/>
      <c r="G9738" s="95"/>
      <c r="I9738" s="95"/>
      <c r="L9738" s="95"/>
    </row>
    <row r="9739" spans="4:12">
      <c r="D9739" s="95"/>
      <c r="E9739" s="95"/>
      <c r="G9739" s="95"/>
      <c r="I9739" s="95"/>
      <c r="L9739" s="95"/>
    </row>
    <row r="9740" spans="4:12">
      <c r="D9740" s="95"/>
      <c r="E9740" s="95"/>
      <c r="G9740" s="95"/>
      <c r="I9740" s="95"/>
      <c r="L9740" s="95"/>
    </row>
    <row r="9741" spans="4:12">
      <c r="D9741" s="95"/>
      <c r="E9741" s="95"/>
      <c r="G9741" s="95"/>
      <c r="I9741" s="95"/>
      <c r="L9741" s="95"/>
    </row>
    <row r="9742" spans="4:12">
      <c r="D9742" s="95"/>
      <c r="E9742" s="95"/>
      <c r="G9742" s="95"/>
      <c r="I9742" s="95"/>
      <c r="L9742" s="95"/>
    </row>
    <row r="9743" spans="4:12">
      <c r="D9743" s="95"/>
      <c r="E9743" s="95"/>
      <c r="G9743" s="95"/>
      <c r="I9743" s="95"/>
      <c r="L9743" s="95"/>
    </row>
    <row r="9744" spans="4:12">
      <c r="D9744" s="95"/>
      <c r="E9744" s="95"/>
      <c r="G9744" s="95"/>
      <c r="I9744" s="95"/>
      <c r="L9744" s="95"/>
    </row>
    <row r="9745" spans="4:12">
      <c r="D9745" s="95"/>
      <c r="E9745" s="95"/>
      <c r="G9745" s="95"/>
      <c r="I9745" s="95"/>
      <c r="L9745" s="95"/>
    </row>
    <row r="9746" spans="4:12">
      <c r="D9746" s="95"/>
      <c r="E9746" s="95"/>
      <c r="G9746" s="95"/>
      <c r="I9746" s="95"/>
      <c r="L9746" s="95"/>
    </row>
    <row r="9747" spans="4:12">
      <c r="D9747" s="95"/>
      <c r="E9747" s="95"/>
      <c r="G9747" s="95"/>
      <c r="I9747" s="95"/>
      <c r="L9747" s="95"/>
    </row>
    <row r="9748" spans="4:12">
      <c r="D9748" s="95"/>
      <c r="E9748" s="95"/>
      <c r="G9748" s="95"/>
      <c r="I9748" s="95"/>
      <c r="L9748" s="95"/>
    </row>
    <row r="9749" spans="4:12">
      <c r="D9749" s="95"/>
      <c r="E9749" s="95"/>
      <c r="G9749" s="95"/>
      <c r="I9749" s="95"/>
      <c r="L9749" s="95"/>
    </row>
    <row r="9750" spans="4:12">
      <c r="D9750" s="95"/>
      <c r="E9750" s="95"/>
      <c r="G9750" s="95"/>
      <c r="I9750" s="95"/>
      <c r="L9750" s="95"/>
    </row>
    <row r="9751" spans="4:12">
      <c r="D9751" s="95"/>
      <c r="E9751" s="95"/>
      <c r="G9751" s="95"/>
      <c r="I9751" s="95"/>
      <c r="L9751" s="95"/>
    </row>
    <row r="9752" spans="4:12">
      <c r="D9752" s="95"/>
      <c r="E9752" s="95"/>
      <c r="G9752" s="95"/>
      <c r="I9752" s="95"/>
      <c r="L9752" s="95"/>
    </row>
    <row r="9753" spans="4:12">
      <c r="D9753" s="95"/>
      <c r="E9753" s="95"/>
      <c r="G9753" s="95"/>
      <c r="I9753" s="95"/>
      <c r="L9753" s="95"/>
    </row>
    <row r="9754" spans="4:12">
      <c r="D9754" s="95"/>
      <c r="E9754" s="95"/>
      <c r="G9754" s="95"/>
      <c r="I9754" s="95"/>
      <c r="L9754" s="95"/>
    </row>
    <row r="9755" spans="4:12">
      <c r="D9755" s="95"/>
      <c r="E9755" s="95"/>
      <c r="G9755" s="95"/>
      <c r="I9755" s="95"/>
      <c r="L9755" s="95"/>
    </row>
    <row r="9756" spans="4:12">
      <c r="D9756" s="95"/>
      <c r="E9756" s="95"/>
      <c r="G9756" s="95"/>
      <c r="I9756" s="95"/>
      <c r="L9756" s="95"/>
    </row>
    <row r="9757" spans="4:12">
      <c r="D9757" s="95"/>
      <c r="E9757" s="95"/>
      <c r="G9757" s="95"/>
      <c r="I9757" s="95"/>
      <c r="L9757" s="95"/>
    </row>
    <row r="9758" spans="4:12">
      <c r="D9758" s="95"/>
      <c r="E9758" s="95"/>
      <c r="G9758" s="95"/>
      <c r="I9758" s="95"/>
      <c r="L9758" s="95"/>
    </row>
    <row r="9759" spans="4:12">
      <c r="D9759" s="95"/>
      <c r="E9759" s="95"/>
      <c r="G9759" s="95"/>
      <c r="I9759" s="95"/>
      <c r="L9759" s="95"/>
    </row>
    <row r="9760" spans="4:12">
      <c r="D9760" s="95"/>
      <c r="E9760" s="95"/>
      <c r="G9760" s="95"/>
      <c r="I9760" s="95"/>
      <c r="L9760" s="95"/>
    </row>
    <row r="9761" spans="4:12">
      <c r="D9761" s="95"/>
      <c r="E9761" s="95"/>
      <c r="G9761" s="95"/>
      <c r="I9761" s="95"/>
      <c r="L9761" s="95"/>
    </row>
    <row r="9762" spans="4:12">
      <c r="D9762" s="95"/>
      <c r="E9762" s="95"/>
      <c r="G9762" s="95"/>
      <c r="I9762" s="95"/>
      <c r="L9762" s="95"/>
    </row>
    <row r="9763" spans="4:12">
      <c r="D9763" s="95"/>
      <c r="E9763" s="95"/>
      <c r="G9763" s="95"/>
      <c r="I9763" s="95"/>
      <c r="L9763" s="95"/>
    </row>
    <row r="9764" spans="4:12">
      <c r="D9764" s="95"/>
      <c r="E9764" s="95"/>
      <c r="G9764" s="95"/>
      <c r="I9764" s="95"/>
      <c r="L9764" s="95"/>
    </row>
    <row r="9765" spans="4:12">
      <c r="D9765" s="95"/>
      <c r="E9765" s="95"/>
      <c r="G9765" s="95"/>
      <c r="I9765" s="95"/>
      <c r="L9765" s="95"/>
    </row>
    <row r="9766" spans="4:12">
      <c r="D9766" s="95"/>
      <c r="E9766" s="95"/>
      <c r="G9766" s="95"/>
      <c r="I9766" s="95"/>
      <c r="L9766" s="95"/>
    </row>
    <row r="9767" spans="4:12">
      <c r="D9767" s="95"/>
      <c r="E9767" s="95"/>
      <c r="G9767" s="95"/>
      <c r="I9767" s="95"/>
      <c r="L9767" s="95"/>
    </row>
    <row r="9768" spans="4:12">
      <c r="D9768" s="95"/>
      <c r="E9768" s="95"/>
      <c r="G9768" s="95"/>
      <c r="I9768" s="95"/>
      <c r="L9768" s="95"/>
    </row>
    <row r="9769" spans="4:12">
      <c r="D9769" s="95"/>
      <c r="E9769" s="95"/>
      <c r="G9769" s="95"/>
      <c r="I9769" s="95"/>
      <c r="L9769" s="95"/>
    </row>
    <row r="9770" spans="4:12">
      <c r="D9770" s="95"/>
      <c r="E9770" s="95"/>
      <c r="G9770" s="95"/>
      <c r="I9770" s="95"/>
      <c r="L9770" s="95"/>
    </row>
    <row r="9771" spans="4:12">
      <c r="D9771" s="95"/>
      <c r="E9771" s="95"/>
      <c r="G9771" s="95"/>
      <c r="I9771" s="95"/>
      <c r="L9771" s="95"/>
    </row>
    <row r="9772" spans="4:12">
      <c r="D9772" s="95"/>
      <c r="E9772" s="95"/>
      <c r="G9772" s="95"/>
      <c r="I9772" s="95"/>
      <c r="L9772" s="95"/>
    </row>
    <row r="9773" spans="4:12">
      <c r="D9773" s="95"/>
      <c r="E9773" s="95"/>
      <c r="G9773" s="95"/>
      <c r="I9773" s="95"/>
      <c r="L9773" s="95"/>
    </row>
    <row r="9774" spans="4:12">
      <c r="D9774" s="95"/>
      <c r="E9774" s="95"/>
      <c r="G9774" s="95"/>
      <c r="I9774" s="95"/>
      <c r="L9774" s="95"/>
    </row>
    <row r="9775" spans="4:12">
      <c r="D9775" s="95"/>
      <c r="E9775" s="95"/>
      <c r="G9775" s="95"/>
      <c r="I9775" s="95"/>
      <c r="L9775" s="95"/>
    </row>
    <row r="9776" spans="4:12">
      <c r="D9776" s="95"/>
      <c r="E9776" s="95"/>
      <c r="G9776" s="95"/>
      <c r="I9776" s="95"/>
      <c r="L9776" s="95"/>
    </row>
    <row r="9777" spans="4:12">
      <c r="D9777" s="95"/>
      <c r="E9777" s="95"/>
      <c r="G9777" s="95"/>
      <c r="I9777" s="95"/>
      <c r="L9777" s="95"/>
    </row>
    <row r="9778" spans="4:12">
      <c r="D9778" s="95"/>
      <c r="E9778" s="95"/>
      <c r="G9778" s="95"/>
      <c r="I9778" s="95"/>
      <c r="L9778" s="95"/>
    </row>
    <row r="9779" spans="4:12">
      <c r="D9779" s="95"/>
      <c r="E9779" s="95"/>
      <c r="G9779" s="95"/>
      <c r="I9779" s="95"/>
      <c r="L9779" s="95"/>
    </row>
    <row r="9780" spans="4:12">
      <c r="D9780" s="95"/>
      <c r="E9780" s="95"/>
      <c r="G9780" s="95"/>
      <c r="I9780" s="95"/>
      <c r="L9780" s="95"/>
    </row>
    <row r="9781" spans="4:12">
      <c r="D9781" s="95"/>
      <c r="E9781" s="95"/>
      <c r="G9781" s="95"/>
      <c r="I9781" s="95"/>
      <c r="L9781" s="95"/>
    </row>
    <row r="9782" spans="4:12">
      <c r="D9782" s="95"/>
      <c r="E9782" s="95"/>
      <c r="G9782" s="95"/>
      <c r="I9782" s="95"/>
      <c r="L9782" s="95"/>
    </row>
    <row r="9783" spans="4:12">
      <c r="D9783" s="95"/>
      <c r="E9783" s="95"/>
      <c r="G9783" s="95"/>
      <c r="I9783" s="95"/>
      <c r="L9783" s="95"/>
    </row>
    <row r="9784" spans="4:12">
      <c r="D9784" s="95"/>
      <c r="E9784" s="95"/>
      <c r="G9784" s="95"/>
      <c r="I9784" s="95"/>
      <c r="L9784" s="95"/>
    </row>
    <row r="9785" spans="4:12">
      <c r="D9785" s="95"/>
      <c r="E9785" s="95"/>
      <c r="G9785" s="95"/>
      <c r="I9785" s="95"/>
      <c r="L9785" s="95"/>
    </row>
    <row r="9786" spans="4:12">
      <c r="D9786" s="95"/>
      <c r="E9786" s="95"/>
      <c r="G9786" s="95"/>
      <c r="I9786" s="95"/>
      <c r="L9786" s="95"/>
    </row>
    <row r="9787" spans="4:12">
      <c r="D9787" s="95"/>
      <c r="E9787" s="95"/>
      <c r="G9787" s="95"/>
      <c r="I9787" s="95"/>
      <c r="L9787" s="95"/>
    </row>
    <row r="9788" spans="4:12">
      <c r="D9788" s="95"/>
      <c r="E9788" s="95"/>
      <c r="G9788" s="95"/>
      <c r="I9788" s="95"/>
      <c r="L9788" s="95"/>
    </row>
    <row r="9789" spans="4:12">
      <c r="D9789" s="95"/>
      <c r="E9789" s="95"/>
      <c r="G9789" s="95"/>
      <c r="I9789" s="95"/>
      <c r="L9789" s="95"/>
    </row>
    <row r="9790" spans="4:12">
      <c r="D9790" s="95"/>
      <c r="E9790" s="95"/>
      <c r="G9790" s="95"/>
      <c r="I9790" s="95"/>
      <c r="L9790" s="95"/>
    </row>
    <row r="9791" spans="4:12">
      <c r="D9791" s="95"/>
      <c r="E9791" s="95"/>
      <c r="G9791" s="95"/>
      <c r="I9791" s="95"/>
      <c r="L9791" s="95"/>
    </row>
    <row r="9792" spans="4:12">
      <c r="D9792" s="95"/>
      <c r="E9792" s="95"/>
      <c r="G9792" s="95"/>
      <c r="I9792" s="95"/>
      <c r="L9792" s="95"/>
    </row>
    <row r="9793" spans="4:12">
      <c r="D9793" s="95"/>
      <c r="E9793" s="95"/>
      <c r="G9793" s="95"/>
      <c r="I9793" s="95"/>
      <c r="L9793" s="95"/>
    </row>
    <row r="9794" spans="4:12">
      <c r="D9794" s="95"/>
      <c r="E9794" s="95"/>
      <c r="G9794" s="95"/>
      <c r="I9794" s="95"/>
      <c r="L9794" s="95"/>
    </row>
    <row r="9795" spans="4:12">
      <c r="D9795" s="95"/>
      <c r="E9795" s="95"/>
      <c r="G9795" s="95"/>
      <c r="I9795" s="95"/>
      <c r="L9795" s="95"/>
    </row>
    <row r="9796" spans="4:12">
      <c r="D9796" s="95"/>
      <c r="E9796" s="95"/>
      <c r="G9796" s="95"/>
      <c r="I9796" s="95"/>
      <c r="L9796" s="95"/>
    </row>
    <row r="9797" spans="4:12">
      <c r="D9797" s="95"/>
      <c r="E9797" s="95"/>
      <c r="G9797" s="95"/>
      <c r="I9797" s="95"/>
      <c r="L9797" s="95"/>
    </row>
    <row r="9798" spans="4:12">
      <c r="D9798" s="95"/>
      <c r="E9798" s="95"/>
      <c r="G9798" s="95"/>
      <c r="I9798" s="95"/>
      <c r="L9798" s="95"/>
    </row>
    <row r="9799" spans="4:12">
      <c r="D9799" s="95"/>
      <c r="E9799" s="95"/>
      <c r="G9799" s="95"/>
      <c r="I9799" s="95"/>
      <c r="L9799" s="95"/>
    </row>
    <row r="9800" spans="4:12">
      <c r="D9800" s="95"/>
      <c r="E9800" s="95"/>
      <c r="G9800" s="95"/>
      <c r="I9800" s="95"/>
      <c r="L9800" s="95"/>
    </row>
    <row r="9801" spans="4:12">
      <c r="D9801" s="95"/>
      <c r="E9801" s="95"/>
      <c r="G9801" s="95"/>
      <c r="I9801" s="95"/>
      <c r="L9801" s="95"/>
    </row>
    <row r="9802" spans="4:12">
      <c r="D9802" s="95"/>
      <c r="E9802" s="95"/>
      <c r="G9802" s="95"/>
      <c r="I9802" s="95"/>
      <c r="L9802" s="95"/>
    </row>
    <row r="9803" spans="4:12">
      <c r="D9803" s="95"/>
      <c r="E9803" s="95"/>
      <c r="G9803" s="95"/>
      <c r="I9803" s="95"/>
      <c r="L9803" s="95"/>
    </row>
    <row r="9804" spans="4:12">
      <c r="D9804" s="95"/>
      <c r="E9804" s="95"/>
      <c r="G9804" s="95"/>
      <c r="I9804" s="95"/>
      <c r="L9804" s="95"/>
    </row>
    <row r="9805" spans="4:12">
      <c r="D9805" s="95"/>
      <c r="E9805" s="95"/>
      <c r="G9805" s="95"/>
      <c r="I9805" s="95"/>
      <c r="L9805" s="95"/>
    </row>
    <row r="9806" spans="4:12">
      <c r="D9806" s="95"/>
      <c r="E9806" s="95"/>
      <c r="G9806" s="95"/>
      <c r="I9806" s="95"/>
      <c r="L9806" s="95"/>
    </row>
    <row r="9807" spans="4:12">
      <c r="D9807" s="95"/>
      <c r="E9807" s="95"/>
      <c r="G9807" s="95"/>
      <c r="I9807" s="95"/>
      <c r="L9807" s="95"/>
    </row>
    <row r="9808" spans="4:12">
      <c r="D9808" s="95"/>
      <c r="E9808" s="95"/>
      <c r="G9808" s="95"/>
      <c r="I9808" s="95"/>
      <c r="L9808" s="95"/>
    </row>
    <row r="9809" spans="4:12">
      <c r="D9809" s="95"/>
      <c r="E9809" s="95"/>
      <c r="G9809" s="95"/>
      <c r="I9809" s="95"/>
      <c r="L9809" s="95"/>
    </row>
    <row r="9810" spans="4:12">
      <c r="D9810" s="95"/>
      <c r="E9810" s="95"/>
      <c r="G9810" s="95"/>
      <c r="I9810" s="95"/>
      <c r="L9810" s="95"/>
    </row>
    <row r="9811" spans="4:12">
      <c r="D9811" s="95"/>
      <c r="E9811" s="95"/>
      <c r="G9811" s="95"/>
      <c r="I9811" s="95"/>
      <c r="L9811" s="95"/>
    </row>
    <row r="9812" spans="4:12">
      <c r="D9812" s="95"/>
      <c r="E9812" s="95"/>
      <c r="G9812" s="95"/>
      <c r="I9812" s="95"/>
      <c r="L9812" s="95"/>
    </row>
    <row r="9813" spans="4:12">
      <c r="D9813" s="95"/>
      <c r="E9813" s="95"/>
      <c r="G9813" s="95"/>
      <c r="I9813" s="95"/>
      <c r="L9813" s="95"/>
    </row>
    <row r="9814" spans="4:12">
      <c r="D9814" s="95"/>
      <c r="E9814" s="95"/>
      <c r="G9814" s="95"/>
      <c r="I9814" s="95"/>
      <c r="L9814" s="95"/>
    </row>
    <row r="9815" spans="4:12">
      <c r="D9815" s="95"/>
      <c r="E9815" s="95"/>
      <c r="G9815" s="95"/>
      <c r="I9815" s="95"/>
      <c r="L9815" s="95"/>
    </row>
    <row r="9816" spans="4:12">
      <c r="D9816" s="95"/>
      <c r="E9816" s="95"/>
      <c r="G9816" s="95"/>
      <c r="I9816" s="95"/>
      <c r="L9816" s="95"/>
    </row>
    <row r="9817" spans="4:12">
      <c r="D9817" s="95"/>
      <c r="E9817" s="95"/>
      <c r="G9817" s="95"/>
      <c r="I9817" s="95"/>
      <c r="L9817" s="95"/>
    </row>
    <row r="9818" spans="4:12">
      <c r="D9818" s="95"/>
      <c r="E9818" s="95"/>
      <c r="G9818" s="95"/>
      <c r="I9818" s="95"/>
      <c r="L9818" s="95"/>
    </row>
    <row r="9819" spans="4:12">
      <c r="D9819" s="95"/>
      <c r="E9819" s="95"/>
      <c r="G9819" s="95"/>
      <c r="I9819" s="95"/>
      <c r="L9819" s="95"/>
    </row>
    <row r="9820" spans="4:12">
      <c r="D9820" s="95"/>
      <c r="E9820" s="95"/>
      <c r="G9820" s="95"/>
      <c r="I9820" s="95"/>
      <c r="L9820" s="95"/>
    </row>
    <row r="9821" spans="4:12">
      <c r="D9821" s="95"/>
      <c r="E9821" s="95"/>
      <c r="G9821" s="95"/>
      <c r="I9821" s="95"/>
      <c r="L9821" s="95"/>
    </row>
    <row r="9822" spans="4:12">
      <c r="D9822" s="95"/>
      <c r="E9822" s="95"/>
      <c r="G9822" s="95"/>
      <c r="I9822" s="95"/>
      <c r="L9822" s="95"/>
    </row>
    <row r="9823" spans="4:12">
      <c r="D9823" s="95"/>
      <c r="E9823" s="95"/>
      <c r="G9823" s="95"/>
      <c r="I9823" s="95"/>
      <c r="L9823" s="95"/>
    </row>
    <row r="9824" spans="4:12">
      <c r="D9824" s="95"/>
      <c r="E9824" s="95"/>
      <c r="G9824" s="95"/>
      <c r="I9824" s="95"/>
      <c r="L9824" s="95"/>
    </row>
    <row r="9825" spans="4:12">
      <c r="D9825" s="95"/>
      <c r="E9825" s="95"/>
      <c r="G9825" s="95"/>
      <c r="I9825" s="95"/>
      <c r="L9825" s="95"/>
    </row>
    <row r="9826" spans="4:12">
      <c r="D9826" s="95"/>
      <c r="E9826" s="95"/>
      <c r="G9826" s="95"/>
      <c r="I9826" s="95"/>
      <c r="L9826" s="95"/>
    </row>
    <row r="9827" spans="4:12">
      <c r="D9827" s="95"/>
      <c r="E9827" s="95"/>
      <c r="G9827" s="95"/>
      <c r="I9827" s="95"/>
      <c r="L9827" s="95"/>
    </row>
    <row r="9828" spans="4:12">
      <c r="D9828" s="95"/>
      <c r="E9828" s="95"/>
      <c r="G9828" s="95"/>
      <c r="I9828" s="95"/>
      <c r="L9828" s="95"/>
    </row>
    <row r="9829" spans="4:12">
      <c r="D9829" s="95"/>
      <c r="E9829" s="95"/>
      <c r="G9829" s="95"/>
      <c r="I9829" s="95"/>
      <c r="L9829" s="95"/>
    </row>
    <row r="9830" spans="4:12">
      <c r="D9830" s="95"/>
      <c r="E9830" s="95"/>
      <c r="G9830" s="95"/>
      <c r="I9830" s="95"/>
      <c r="L9830" s="95"/>
    </row>
    <row r="9831" spans="4:12">
      <c r="D9831" s="95"/>
      <c r="E9831" s="95"/>
      <c r="G9831" s="95"/>
      <c r="I9831" s="95"/>
      <c r="L9831" s="95"/>
    </row>
    <row r="9832" spans="4:12">
      <c r="D9832" s="95"/>
      <c r="E9832" s="95"/>
      <c r="G9832" s="95"/>
      <c r="I9832" s="95"/>
      <c r="L9832" s="95"/>
    </row>
    <row r="9833" spans="4:12">
      <c r="D9833" s="95"/>
      <c r="E9833" s="95"/>
      <c r="G9833" s="95"/>
      <c r="I9833" s="95"/>
      <c r="L9833" s="95"/>
    </row>
    <row r="9834" spans="4:12">
      <c r="D9834" s="95"/>
      <c r="E9834" s="95"/>
      <c r="G9834" s="95"/>
      <c r="I9834" s="95"/>
      <c r="L9834" s="95"/>
    </row>
    <row r="9835" spans="4:12">
      <c r="D9835" s="95"/>
      <c r="E9835" s="95"/>
      <c r="G9835" s="95"/>
      <c r="I9835" s="95"/>
      <c r="L9835" s="95"/>
    </row>
    <row r="9836" spans="4:12">
      <c r="D9836" s="95"/>
      <c r="E9836" s="95"/>
      <c r="G9836" s="95"/>
      <c r="I9836" s="95"/>
      <c r="L9836" s="95"/>
    </row>
    <row r="9837" spans="4:12">
      <c r="D9837" s="95"/>
      <c r="E9837" s="95"/>
      <c r="G9837" s="95"/>
      <c r="I9837" s="95"/>
      <c r="L9837" s="95"/>
    </row>
    <row r="9838" spans="4:12">
      <c r="D9838" s="95"/>
      <c r="E9838" s="95"/>
      <c r="G9838" s="95"/>
      <c r="I9838" s="95"/>
      <c r="L9838" s="95"/>
    </row>
    <row r="9839" spans="4:12">
      <c r="D9839" s="95"/>
      <c r="E9839" s="95"/>
      <c r="G9839" s="95"/>
      <c r="I9839" s="95"/>
      <c r="L9839" s="95"/>
    </row>
    <row r="9840" spans="4:12">
      <c r="D9840" s="95"/>
      <c r="E9840" s="95"/>
      <c r="G9840" s="95"/>
      <c r="I9840" s="95"/>
      <c r="L9840" s="95"/>
    </row>
    <row r="9841" spans="4:12">
      <c r="D9841" s="95"/>
      <c r="E9841" s="95"/>
      <c r="G9841" s="95"/>
      <c r="I9841" s="95"/>
      <c r="L9841" s="95"/>
    </row>
    <row r="9842" spans="4:12">
      <c r="D9842" s="95"/>
      <c r="E9842" s="95"/>
      <c r="G9842" s="95"/>
      <c r="I9842" s="95"/>
      <c r="L9842" s="95"/>
    </row>
    <row r="9843" spans="4:12">
      <c r="D9843" s="95"/>
      <c r="E9843" s="95"/>
      <c r="G9843" s="95"/>
      <c r="I9843" s="95"/>
      <c r="L9843" s="95"/>
    </row>
    <row r="9844" spans="4:12">
      <c r="D9844" s="95"/>
      <c r="E9844" s="95"/>
      <c r="G9844" s="95"/>
      <c r="I9844" s="95"/>
      <c r="L9844" s="95"/>
    </row>
    <row r="9845" spans="4:12">
      <c r="D9845" s="95"/>
      <c r="E9845" s="95"/>
      <c r="G9845" s="95"/>
      <c r="I9845" s="95"/>
      <c r="L9845" s="95"/>
    </row>
    <row r="9846" spans="4:12">
      <c r="D9846" s="95"/>
      <c r="E9846" s="95"/>
      <c r="G9846" s="95"/>
      <c r="I9846" s="95"/>
      <c r="L9846" s="95"/>
    </row>
    <row r="9847" spans="4:12">
      <c r="D9847" s="95"/>
      <c r="E9847" s="95"/>
      <c r="G9847" s="95"/>
      <c r="I9847" s="95"/>
      <c r="L9847" s="95"/>
    </row>
    <row r="9848" spans="4:12">
      <c r="D9848" s="95"/>
      <c r="E9848" s="95"/>
      <c r="G9848" s="95"/>
      <c r="I9848" s="95"/>
      <c r="L9848" s="95"/>
    </row>
    <row r="9849" spans="4:12">
      <c r="D9849" s="95"/>
      <c r="E9849" s="95"/>
      <c r="G9849" s="95"/>
      <c r="I9849" s="95"/>
      <c r="L9849" s="95"/>
    </row>
    <row r="9850" spans="4:12">
      <c r="D9850" s="95"/>
      <c r="E9850" s="95"/>
      <c r="G9850" s="95"/>
      <c r="I9850" s="95"/>
      <c r="L9850" s="95"/>
    </row>
    <row r="9851" spans="4:12">
      <c r="D9851" s="95"/>
      <c r="E9851" s="95"/>
      <c r="G9851" s="95"/>
      <c r="I9851" s="95"/>
      <c r="L9851" s="95"/>
    </row>
    <row r="9852" spans="4:12">
      <c r="D9852" s="95"/>
      <c r="E9852" s="95"/>
      <c r="G9852" s="95"/>
      <c r="I9852" s="95"/>
      <c r="L9852" s="95"/>
    </row>
    <row r="9853" spans="4:12">
      <c r="D9853" s="95"/>
      <c r="E9853" s="95"/>
      <c r="G9853" s="95"/>
      <c r="I9853" s="95"/>
      <c r="L9853" s="95"/>
    </row>
    <row r="9854" spans="4:12">
      <c r="D9854" s="95"/>
      <c r="E9854" s="95"/>
      <c r="G9854" s="95"/>
      <c r="I9854" s="95"/>
      <c r="L9854" s="95"/>
    </row>
    <row r="9855" spans="4:12">
      <c r="D9855" s="95"/>
      <c r="E9855" s="95"/>
      <c r="G9855" s="95"/>
      <c r="I9855" s="95"/>
      <c r="L9855" s="95"/>
    </row>
    <row r="9856" spans="4:12">
      <c r="D9856" s="95"/>
      <c r="E9856" s="95"/>
      <c r="G9856" s="95"/>
      <c r="I9856" s="95"/>
      <c r="L9856" s="95"/>
    </row>
    <row r="9857" spans="4:12">
      <c r="D9857" s="95"/>
      <c r="E9857" s="95"/>
      <c r="G9857" s="95"/>
      <c r="I9857" s="95"/>
      <c r="L9857" s="95"/>
    </row>
    <row r="9858" spans="4:12">
      <c r="D9858" s="95"/>
      <c r="E9858" s="95"/>
      <c r="G9858" s="95"/>
      <c r="I9858" s="95"/>
      <c r="L9858" s="95"/>
    </row>
    <row r="9859" spans="4:12">
      <c r="D9859" s="95"/>
      <c r="E9859" s="95"/>
      <c r="G9859" s="95"/>
      <c r="I9859" s="95"/>
      <c r="L9859" s="95"/>
    </row>
    <row r="9860" spans="4:12">
      <c r="D9860" s="95"/>
      <c r="E9860" s="95"/>
      <c r="G9860" s="95"/>
      <c r="I9860" s="95"/>
      <c r="L9860" s="95"/>
    </row>
    <row r="9861" spans="4:12">
      <c r="D9861" s="95"/>
      <c r="E9861" s="95"/>
      <c r="G9861" s="95"/>
      <c r="I9861" s="95"/>
      <c r="L9861" s="95"/>
    </row>
    <row r="9862" spans="4:12">
      <c r="D9862" s="95"/>
      <c r="E9862" s="95"/>
      <c r="G9862" s="95"/>
      <c r="I9862" s="95"/>
      <c r="L9862" s="95"/>
    </row>
    <row r="9863" spans="4:12">
      <c r="D9863" s="95"/>
      <c r="E9863" s="95"/>
      <c r="G9863" s="95"/>
      <c r="I9863" s="95"/>
      <c r="L9863" s="95"/>
    </row>
    <row r="9864" spans="4:12">
      <c r="D9864" s="95"/>
      <c r="E9864" s="95"/>
      <c r="G9864" s="95"/>
      <c r="I9864" s="95"/>
      <c r="L9864" s="95"/>
    </row>
    <row r="9865" spans="4:12">
      <c r="D9865" s="95"/>
      <c r="E9865" s="95"/>
      <c r="G9865" s="95"/>
      <c r="I9865" s="95"/>
      <c r="L9865" s="95"/>
    </row>
    <row r="9866" spans="4:12">
      <c r="D9866" s="95"/>
      <c r="E9866" s="95"/>
      <c r="G9866" s="95"/>
      <c r="I9866" s="95"/>
      <c r="L9866" s="95"/>
    </row>
    <row r="9867" spans="4:12">
      <c r="D9867" s="95"/>
      <c r="E9867" s="95"/>
      <c r="G9867" s="95"/>
      <c r="I9867" s="95"/>
      <c r="L9867" s="95"/>
    </row>
    <row r="9868" spans="4:12">
      <c r="D9868" s="95"/>
      <c r="E9868" s="95"/>
      <c r="G9868" s="95"/>
      <c r="I9868" s="95"/>
      <c r="L9868" s="95"/>
    </row>
    <row r="9869" spans="4:12">
      <c r="D9869" s="95"/>
      <c r="E9869" s="95"/>
      <c r="G9869" s="95"/>
      <c r="I9869" s="95"/>
      <c r="L9869" s="95"/>
    </row>
    <row r="9870" spans="4:12">
      <c r="D9870" s="95"/>
      <c r="E9870" s="95"/>
      <c r="G9870" s="95"/>
      <c r="I9870" s="95"/>
      <c r="L9870" s="95"/>
    </row>
    <row r="9871" spans="4:12">
      <c r="D9871" s="95"/>
      <c r="E9871" s="95"/>
      <c r="G9871" s="95"/>
      <c r="I9871" s="95"/>
      <c r="L9871" s="95"/>
    </row>
    <row r="9872" spans="4:12">
      <c r="D9872" s="95"/>
      <c r="E9872" s="95"/>
      <c r="G9872" s="95"/>
      <c r="I9872" s="95"/>
      <c r="L9872" s="95"/>
    </row>
    <row r="9873" spans="4:12">
      <c r="D9873" s="95"/>
      <c r="E9873" s="95"/>
      <c r="G9873" s="95"/>
      <c r="I9873" s="95"/>
      <c r="L9873" s="95"/>
    </row>
    <row r="9874" spans="4:12">
      <c r="D9874" s="95"/>
      <c r="E9874" s="95"/>
      <c r="G9874" s="95"/>
      <c r="I9874" s="95"/>
      <c r="L9874" s="95"/>
    </row>
    <row r="9875" spans="4:12">
      <c r="D9875" s="95"/>
      <c r="E9875" s="95"/>
      <c r="G9875" s="95"/>
      <c r="I9875" s="95"/>
      <c r="L9875" s="95"/>
    </row>
    <row r="9876" spans="4:12">
      <c r="D9876" s="95"/>
      <c r="E9876" s="95"/>
      <c r="G9876" s="95"/>
      <c r="I9876" s="95"/>
      <c r="L9876" s="95"/>
    </row>
    <row r="9877" spans="4:12">
      <c r="D9877" s="95"/>
      <c r="E9877" s="95"/>
      <c r="G9877" s="95"/>
      <c r="I9877" s="95"/>
      <c r="L9877" s="95"/>
    </row>
    <row r="9878" spans="4:12">
      <c r="D9878" s="95"/>
      <c r="E9878" s="95"/>
      <c r="G9878" s="95"/>
      <c r="I9878" s="95"/>
      <c r="L9878" s="95"/>
    </row>
    <row r="9879" spans="4:12">
      <c r="D9879" s="95"/>
      <c r="E9879" s="95"/>
      <c r="G9879" s="95"/>
      <c r="I9879" s="95"/>
      <c r="L9879" s="95"/>
    </row>
    <row r="9880" spans="4:12">
      <c r="D9880" s="95"/>
      <c r="E9880" s="95"/>
      <c r="G9880" s="95"/>
      <c r="I9880" s="95"/>
      <c r="L9880" s="95"/>
    </row>
    <row r="9881" spans="4:12">
      <c r="D9881" s="95"/>
      <c r="E9881" s="95"/>
      <c r="G9881" s="95"/>
      <c r="I9881" s="95"/>
      <c r="L9881" s="95"/>
    </row>
    <row r="9882" spans="4:12">
      <c r="D9882" s="95"/>
      <c r="E9882" s="95"/>
      <c r="G9882" s="95"/>
      <c r="I9882" s="95"/>
      <c r="L9882" s="95"/>
    </row>
    <row r="9883" spans="4:12">
      <c r="D9883" s="95"/>
      <c r="E9883" s="95"/>
      <c r="G9883" s="95"/>
      <c r="I9883" s="95"/>
      <c r="L9883" s="95"/>
    </row>
    <row r="9884" spans="4:12">
      <c r="D9884" s="95"/>
      <c r="E9884" s="95"/>
      <c r="G9884" s="95"/>
      <c r="I9884" s="95"/>
      <c r="L9884" s="95"/>
    </row>
    <row r="9885" spans="4:12">
      <c r="D9885" s="95"/>
      <c r="E9885" s="95"/>
      <c r="G9885" s="95"/>
      <c r="I9885" s="95"/>
      <c r="L9885" s="95"/>
    </row>
    <row r="9886" spans="4:12">
      <c r="D9886" s="95"/>
      <c r="E9886" s="95"/>
      <c r="G9886" s="95"/>
      <c r="I9886" s="95"/>
      <c r="L9886" s="95"/>
    </row>
    <row r="9887" spans="4:12">
      <c r="D9887" s="95"/>
      <c r="E9887" s="95"/>
      <c r="G9887" s="95"/>
      <c r="I9887" s="95"/>
      <c r="L9887" s="95"/>
    </row>
    <row r="9888" spans="4:12">
      <c r="D9888" s="95"/>
      <c r="E9888" s="95"/>
      <c r="G9888" s="95"/>
      <c r="I9888" s="95"/>
      <c r="L9888" s="95"/>
    </row>
    <row r="9889" spans="4:12">
      <c r="D9889" s="95"/>
      <c r="E9889" s="95"/>
      <c r="G9889" s="95"/>
      <c r="I9889" s="95"/>
      <c r="L9889" s="95"/>
    </row>
    <row r="9890" spans="4:12">
      <c r="D9890" s="95"/>
      <c r="E9890" s="95"/>
      <c r="G9890" s="95"/>
      <c r="I9890" s="95"/>
      <c r="L9890" s="95"/>
    </row>
    <row r="9891" spans="4:12">
      <c r="D9891" s="95"/>
      <c r="E9891" s="95"/>
      <c r="G9891" s="95"/>
      <c r="I9891" s="95"/>
      <c r="L9891" s="95"/>
    </row>
    <row r="9892" spans="4:12">
      <c r="D9892" s="95"/>
      <c r="E9892" s="95"/>
      <c r="G9892" s="95"/>
      <c r="I9892" s="95"/>
      <c r="L9892" s="95"/>
    </row>
    <row r="9893" spans="4:12">
      <c r="D9893" s="95"/>
      <c r="E9893" s="95"/>
      <c r="G9893" s="95"/>
      <c r="I9893" s="95"/>
      <c r="L9893" s="95"/>
    </row>
    <row r="9894" spans="4:12">
      <c r="D9894" s="95"/>
      <c r="E9894" s="95"/>
      <c r="G9894" s="95"/>
      <c r="I9894" s="95"/>
      <c r="L9894" s="95"/>
    </row>
    <row r="9895" spans="4:12">
      <c r="D9895" s="95"/>
      <c r="E9895" s="95"/>
      <c r="G9895" s="95"/>
      <c r="I9895" s="95"/>
      <c r="L9895" s="95"/>
    </row>
    <row r="9896" spans="4:12">
      <c r="D9896" s="95"/>
      <c r="E9896" s="95"/>
      <c r="G9896" s="95"/>
      <c r="I9896" s="95"/>
      <c r="L9896" s="95"/>
    </row>
    <row r="9897" spans="4:12">
      <c r="D9897" s="95"/>
      <c r="E9897" s="95"/>
      <c r="G9897" s="95"/>
      <c r="I9897" s="95"/>
      <c r="L9897" s="95"/>
    </row>
    <row r="9898" spans="4:12">
      <c r="D9898" s="95"/>
      <c r="E9898" s="95"/>
      <c r="G9898" s="95"/>
      <c r="I9898" s="95"/>
      <c r="L9898" s="95"/>
    </row>
    <row r="9899" spans="4:12">
      <c r="D9899" s="95"/>
      <c r="E9899" s="95"/>
      <c r="G9899" s="95"/>
      <c r="I9899" s="95"/>
      <c r="L9899" s="95"/>
    </row>
    <row r="9900" spans="4:12">
      <c r="D9900" s="95"/>
      <c r="E9900" s="95"/>
      <c r="G9900" s="95"/>
      <c r="I9900" s="95"/>
      <c r="L9900" s="95"/>
    </row>
    <row r="9901" spans="4:12">
      <c r="D9901" s="95"/>
      <c r="E9901" s="95"/>
      <c r="G9901" s="95"/>
      <c r="I9901" s="95"/>
      <c r="L9901" s="95"/>
    </row>
    <row r="9902" spans="4:12">
      <c r="D9902" s="95"/>
      <c r="E9902" s="95"/>
      <c r="G9902" s="95"/>
      <c r="I9902" s="95"/>
      <c r="L9902" s="95"/>
    </row>
    <row r="9903" spans="4:12">
      <c r="D9903" s="95"/>
      <c r="E9903" s="95"/>
      <c r="G9903" s="95"/>
      <c r="I9903" s="95"/>
      <c r="L9903" s="95"/>
    </row>
    <row r="9904" spans="4:12">
      <c r="D9904" s="95"/>
      <c r="E9904" s="95"/>
      <c r="G9904" s="95"/>
      <c r="I9904" s="95"/>
      <c r="L9904" s="95"/>
    </row>
    <row r="9905" spans="4:12">
      <c r="D9905" s="95"/>
      <c r="E9905" s="95"/>
      <c r="G9905" s="95"/>
      <c r="I9905" s="95"/>
      <c r="L9905" s="95"/>
    </row>
    <row r="9906" spans="4:12">
      <c r="D9906" s="95"/>
      <c r="E9906" s="95"/>
      <c r="G9906" s="95"/>
      <c r="I9906" s="95"/>
      <c r="L9906" s="95"/>
    </row>
    <row r="9907" spans="4:12">
      <c r="D9907" s="95"/>
      <c r="E9907" s="95"/>
      <c r="G9907" s="95"/>
      <c r="I9907" s="95"/>
      <c r="L9907" s="95"/>
    </row>
    <row r="9908" spans="4:12">
      <c r="D9908" s="95"/>
      <c r="E9908" s="95"/>
      <c r="G9908" s="95"/>
      <c r="I9908" s="95"/>
      <c r="L9908" s="95"/>
    </row>
    <row r="9909" spans="4:12">
      <c r="D9909" s="95"/>
      <c r="E9909" s="95"/>
      <c r="G9909" s="95"/>
      <c r="I9909" s="95"/>
      <c r="L9909" s="95"/>
    </row>
    <row r="9910" spans="4:12">
      <c r="D9910" s="95"/>
      <c r="E9910" s="95"/>
      <c r="G9910" s="95"/>
      <c r="I9910" s="95"/>
      <c r="L9910" s="95"/>
    </row>
    <row r="9911" spans="4:12">
      <c r="D9911" s="95"/>
      <c r="E9911" s="95"/>
      <c r="G9911" s="95"/>
      <c r="I9911" s="95"/>
      <c r="L9911" s="95"/>
    </row>
    <row r="9912" spans="4:12">
      <c r="D9912" s="95"/>
      <c r="E9912" s="95"/>
      <c r="G9912" s="95"/>
      <c r="I9912" s="95"/>
      <c r="L9912" s="95"/>
    </row>
    <row r="9913" spans="4:12">
      <c r="D9913" s="95"/>
      <c r="E9913" s="95"/>
      <c r="G9913" s="95"/>
      <c r="I9913" s="95"/>
      <c r="L9913" s="95"/>
    </row>
    <row r="9914" spans="4:12">
      <c r="D9914" s="95"/>
      <c r="E9914" s="95"/>
      <c r="G9914" s="95"/>
      <c r="I9914" s="95"/>
      <c r="L9914" s="95"/>
    </row>
    <row r="9915" spans="4:12">
      <c r="D9915" s="95"/>
      <c r="E9915" s="95"/>
      <c r="G9915" s="95"/>
      <c r="I9915" s="95"/>
      <c r="L9915" s="95"/>
    </row>
    <row r="9916" spans="4:12">
      <c r="D9916" s="95"/>
      <c r="E9916" s="95"/>
      <c r="G9916" s="95"/>
      <c r="I9916" s="95"/>
      <c r="L9916" s="95"/>
    </row>
    <row r="9917" spans="4:12">
      <c r="D9917" s="95"/>
      <c r="E9917" s="95"/>
      <c r="G9917" s="95"/>
      <c r="I9917" s="95"/>
      <c r="L9917" s="95"/>
    </row>
    <row r="9918" spans="4:12">
      <c r="D9918" s="95"/>
      <c r="E9918" s="95"/>
      <c r="G9918" s="95"/>
      <c r="I9918" s="95"/>
      <c r="L9918" s="95"/>
    </row>
    <row r="9919" spans="4:12">
      <c r="D9919" s="95"/>
      <c r="E9919" s="95"/>
      <c r="G9919" s="95"/>
      <c r="I9919" s="95"/>
      <c r="L9919" s="95"/>
    </row>
    <row r="9920" spans="4:12">
      <c r="D9920" s="95"/>
      <c r="E9920" s="95"/>
      <c r="G9920" s="95"/>
      <c r="I9920" s="95"/>
      <c r="L9920" s="95"/>
    </row>
    <row r="9921" spans="4:12">
      <c r="D9921" s="95"/>
      <c r="E9921" s="95"/>
      <c r="G9921" s="95"/>
      <c r="I9921" s="95"/>
      <c r="L9921" s="95"/>
    </row>
    <row r="9922" spans="4:12">
      <c r="D9922" s="95"/>
      <c r="E9922" s="95"/>
      <c r="G9922" s="95"/>
      <c r="I9922" s="95"/>
      <c r="L9922" s="95"/>
    </row>
    <row r="9923" spans="4:12">
      <c r="D9923" s="95"/>
      <c r="E9923" s="95"/>
      <c r="G9923" s="95"/>
      <c r="I9923" s="95"/>
      <c r="L9923" s="95"/>
    </row>
    <row r="9924" spans="4:12">
      <c r="D9924" s="95"/>
      <c r="E9924" s="95"/>
      <c r="G9924" s="95"/>
      <c r="I9924" s="95"/>
      <c r="L9924" s="95"/>
    </row>
    <row r="9925" spans="4:12">
      <c r="D9925" s="95"/>
      <c r="E9925" s="95"/>
      <c r="G9925" s="95"/>
      <c r="I9925" s="95"/>
      <c r="L9925" s="95"/>
    </row>
    <row r="9926" spans="4:12">
      <c r="D9926" s="95"/>
      <c r="E9926" s="95"/>
      <c r="G9926" s="95"/>
      <c r="I9926" s="95"/>
      <c r="L9926" s="95"/>
    </row>
    <row r="9927" spans="4:12">
      <c r="D9927" s="95"/>
      <c r="E9927" s="95"/>
      <c r="G9927" s="95"/>
      <c r="I9927" s="95"/>
      <c r="L9927" s="95"/>
    </row>
    <row r="9928" spans="4:12">
      <c r="D9928" s="95"/>
      <c r="E9928" s="95"/>
      <c r="G9928" s="95"/>
      <c r="I9928" s="95"/>
      <c r="L9928" s="95"/>
    </row>
    <row r="9929" spans="4:12">
      <c r="D9929" s="95"/>
      <c r="E9929" s="95"/>
      <c r="G9929" s="95"/>
      <c r="I9929" s="95"/>
      <c r="L9929" s="95"/>
    </row>
    <row r="9930" spans="4:12">
      <c r="D9930" s="95"/>
      <c r="E9930" s="95"/>
      <c r="G9930" s="95"/>
      <c r="I9930" s="95"/>
      <c r="L9930" s="95"/>
    </row>
    <row r="9931" spans="4:12">
      <c r="D9931" s="95"/>
      <c r="E9931" s="95"/>
      <c r="G9931" s="95"/>
      <c r="I9931" s="95"/>
      <c r="L9931" s="95"/>
    </row>
    <row r="9932" spans="4:12">
      <c r="D9932" s="95"/>
      <c r="E9932" s="95"/>
      <c r="G9932" s="95"/>
      <c r="I9932" s="95"/>
      <c r="L9932" s="95"/>
    </row>
    <row r="9933" spans="4:12">
      <c r="D9933" s="95"/>
      <c r="E9933" s="95"/>
      <c r="G9933" s="95"/>
      <c r="I9933" s="95"/>
      <c r="L9933" s="95"/>
    </row>
    <row r="9934" spans="4:12">
      <c r="D9934" s="95"/>
      <c r="E9934" s="95"/>
      <c r="G9934" s="95"/>
      <c r="I9934" s="95"/>
      <c r="L9934" s="95"/>
    </row>
    <row r="9935" spans="4:12">
      <c r="D9935" s="95"/>
      <c r="E9935" s="95"/>
      <c r="G9935" s="95"/>
      <c r="I9935" s="95"/>
      <c r="L9935" s="95"/>
    </row>
    <row r="9936" spans="4:12">
      <c r="D9936" s="95"/>
      <c r="E9936" s="95"/>
      <c r="G9936" s="95"/>
      <c r="I9936" s="95"/>
      <c r="L9936" s="95"/>
    </row>
    <row r="9937" spans="4:12">
      <c r="D9937" s="95"/>
      <c r="E9937" s="95"/>
      <c r="G9937" s="95"/>
      <c r="I9937" s="95"/>
      <c r="L9937" s="95"/>
    </row>
    <row r="9938" spans="4:12">
      <c r="D9938" s="95"/>
      <c r="E9938" s="95"/>
      <c r="G9938" s="95"/>
      <c r="I9938" s="95"/>
      <c r="L9938" s="95"/>
    </row>
    <row r="9939" spans="4:12">
      <c r="D9939" s="95"/>
      <c r="E9939" s="95"/>
      <c r="G9939" s="95"/>
      <c r="I9939" s="95"/>
      <c r="L9939" s="95"/>
    </row>
    <row r="9940" spans="4:12">
      <c r="D9940" s="95"/>
      <c r="E9940" s="95"/>
      <c r="G9940" s="95"/>
      <c r="I9940" s="95"/>
      <c r="L9940" s="95"/>
    </row>
    <row r="9941" spans="4:12">
      <c r="D9941" s="95"/>
      <c r="E9941" s="95"/>
      <c r="G9941" s="95"/>
      <c r="I9941" s="95"/>
      <c r="L9941" s="95"/>
    </row>
    <row r="9942" spans="4:12">
      <c r="D9942" s="95"/>
      <c r="E9942" s="95"/>
      <c r="G9942" s="95"/>
      <c r="I9942" s="95"/>
      <c r="L9942" s="95"/>
    </row>
    <row r="9943" spans="4:12">
      <c r="D9943" s="95"/>
      <c r="E9943" s="95"/>
      <c r="G9943" s="95"/>
      <c r="I9943" s="95"/>
      <c r="L9943" s="95"/>
    </row>
    <row r="9944" spans="4:12">
      <c r="D9944" s="95"/>
      <c r="E9944" s="95"/>
      <c r="G9944" s="95"/>
      <c r="I9944" s="95"/>
      <c r="L9944" s="95"/>
    </row>
    <row r="9945" spans="4:12">
      <c r="D9945" s="95"/>
      <c r="E9945" s="95"/>
      <c r="G9945" s="95"/>
      <c r="I9945" s="95"/>
      <c r="L9945" s="95"/>
    </row>
    <row r="9946" spans="4:12">
      <c r="D9946" s="95"/>
      <c r="E9946" s="95"/>
      <c r="G9946" s="95"/>
      <c r="I9946" s="95"/>
      <c r="L9946" s="95"/>
    </row>
    <row r="9947" spans="4:12">
      <c r="D9947" s="95"/>
      <c r="E9947" s="95"/>
      <c r="G9947" s="95"/>
      <c r="I9947" s="95"/>
      <c r="L9947" s="95"/>
    </row>
    <row r="9948" spans="4:12">
      <c r="D9948" s="95"/>
      <c r="E9948" s="95"/>
      <c r="G9948" s="95"/>
      <c r="I9948" s="95"/>
      <c r="L9948" s="95"/>
    </row>
    <row r="9949" spans="4:12">
      <c r="D9949" s="95"/>
      <c r="E9949" s="95"/>
      <c r="G9949" s="95"/>
      <c r="I9949" s="95"/>
      <c r="L9949" s="95"/>
    </row>
    <row r="9950" spans="4:12">
      <c r="D9950" s="95"/>
      <c r="E9950" s="95"/>
      <c r="G9950" s="95"/>
      <c r="I9950" s="95"/>
      <c r="L9950" s="95"/>
    </row>
    <row r="9951" spans="4:12">
      <c r="D9951" s="95"/>
      <c r="E9951" s="95"/>
      <c r="G9951" s="95"/>
      <c r="I9951" s="95"/>
      <c r="L9951" s="95"/>
    </row>
    <row r="9952" spans="4:12">
      <c r="D9952" s="95"/>
      <c r="E9952" s="95"/>
      <c r="G9952" s="95"/>
      <c r="I9952" s="95"/>
      <c r="L9952" s="95"/>
    </row>
    <row r="9953" spans="4:12">
      <c r="D9953" s="95"/>
      <c r="E9953" s="95"/>
      <c r="G9953" s="95"/>
      <c r="I9953" s="95"/>
      <c r="L9953" s="95"/>
    </row>
    <row r="9954" spans="4:12">
      <c r="D9954" s="95"/>
      <c r="E9954" s="95"/>
      <c r="G9954" s="95"/>
      <c r="I9954" s="95"/>
      <c r="L9954" s="95"/>
    </row>
    <row r="9955" spans="4:12">
      <c r="D9955" s="95"/>
      <c r="E9955" s="95"/>
      <c r="G9955" s="95"/>
      <c r="I9955" s="95"/>
      <c r="L9955" s="95"/>
    </row>
    <row r="9956" spans="4:12">
      <c r="D9956" s="95"/>
      <c r="E9956" s="95"/>
      <c r="G9956" s="95"/>
      <c r="I9956" s="95"/>
      <c r="L9956" s="95"/>
    </row>
    <row r="9957" spans="4:12">
      <c r="D9957" s="95"/>
      <c r="E9957" s="95"/>
      <c r="G9957" s="95"/>
      <c r="I9957" s="95"/>
      <c r="L9957" s="95"/>
    </row>
    <row r="9958" spans="4:12">
      <c r="D9958" s="95"/>
      <c r="E9958" s="95"/>
      <c r="G9958" s="95"/>
      <c r="I9958" s="95"/>
      <c r="L9958" s="95"/>
    </row>
    <row r="9959" spans="4:12">
      <c r="D9959" s="95"/>
      <c r="E9959" s="95"/>
      <c r="G9959" s="95"/>
      <c r="I9959" s="95"/>
      <c r="L9959" s="95"/>
    </row>
    <row r="9960" spans="4:12">
      <c r="D9960" s="95"/>
      <c r="E9960" s="95"/>
      <c r="G9960" s="95"/>
      <c r="I9960" s="95"/>
      <c r="L9960" s="95"/>
    </row>
    <row r="9961" spans="4:12">
      <c r="D9961" s="95"/>
      <c r="E9961" s="95"/>
      <c r="G9961" s="95"/>
      <c r="I9961" s="95"/>
      <c r="L9961" s="95"/>
    </row>
    <row r="9962" spans="4:12">
      <c r="D9962" s="95"/>
      <c r="E9962" s="95"/>
      <c r="G9962" s="95"/>
      <c r="I9962" s="95"/>
      <c r="L9962" s="95"/>
    </row>
    <row r="9963" spans="4:12">
      <c r="D9963" s="95"/>
      <c r="E9963" s="95"/>
      <c r="G9963" s="95"/>
      <c r="I9963" s="95"/>
      <c r="L9963" s="95"/>
    </row>
    <row r="9964" spans="4:12">
      <c r="D9964" s="95"/>
      <c r="E9964" s="95"/>
      <c r="G9964" s="95"/>
      <c r="I9964" s="95"/>
      <c r="L9964" s="95"/>
    </row>
    <row r="9965" spans="4:12">
      <c r="D9965" s="95"/>
      <c r="E9965" s="95"/>
      <c r="G9965" s="95"/>
      <c r="I9965" s="95"/>
      <c r="L9965" s="95"/>
    </row>
    <row r="9966" spans="4:12">
      <c r="D9966" s="95"/>
      <c r="E9966" s="95"/>
      <c r="G9966" s="95"/>
      <c r="I9966" s="95"/>
      <c r="L9966" s="95"/>
    </row>
    <row r="9967" spans="4:12">
      <c r="D9967" s="95"/>
      <c r="E9967" s="95"/>
      <c r="G9967" s="95"/>
      <c r="I9967" s="95"/>
      <c r="L9967" s="95"/>
    </row>
    <row r="9968" spans="4:12">
      <c r="D9968" s="95"/>
      <c r="E9968" s="95"/>
      <c r="G9968" s="95"/>
      <c r="I9968" s="95"/>
      <c r="L9968" s="95"/>
    </row>
    <row r="9969" spans="4:12">
      <c r="D9969" s="95"/>
      <c r="E9969" s="95"/>
      <c r="G9969" s="95"/>
      <c r="I9969" s="95"/>
      <c r="L9969" s="95"/>
    </row>
    <row r="9970" spans="4:12">
      <c r="D9970" s="95"/>
      <c r="E9970" s="95"/>
      <c r="G9970" s="95"/>
      <c r="I9970" s="95"/>
      <c r="L9970" s="95"/>
    </row>
    <row r="9971" spans="4:12">
      <c r="D9971" s="95"/>
      <c r="E9971" s="95"/>
      <c r="G9971" s="95"/>
      <c r="I9971" s="95"/>
      <c r="L9971" s="95"/>
    </row>
    <row r="9972" spans="4:12">
      <c r="D9972" s="95"/>
      <c r="E9972" s="95"/>
      <c r="G9972" s="95"/>
      <c r="I9972" s="95"/>
      <c r="L9972" s="95"/>
    </row>
    <row r="9973" spans="4:12">
      <c r="D9973" s="95"/>
      <c r="E9973" s="95"/>
      <c r="G9973" s="95"/>
      <c r="I9973" s="95"/>
      <c r="L9973" s="95"/>
    </row>
    <row r="9974" spans="4:12">
      <c r="D9974" s="95"/>
      <c r="E9974" s="95"/>
      <c r="G9974" s="95"/>
      <c r="I9974" s="95"/>
      <c r="L9974" s="95"/>
    </row>
    <row r="9975" spans="4:12">
      <c r="D9975" s="95"/>
      <c r="E9975" s="95"/>
      <c r="G9975" s="95"/>
      <c r="I9975" s="95"/>
      <c r="L9975" s="95"/>
    </row>
    <row r="9976" spans="4:12">
      <c r="D9976" s="95"/>
      <c r="E9976" s="95"/>
      <c r="G9976" s="95"/>
      <c r="I9976" s="95"/>
      <c r="L9976" s="95"/>
    </row>
    <row r="9977" spans="4:12">
      <c r="D9977" s="95"/>
      <c r="E9977" s="95"/>
      <c r="G9977" s="95"/>
      <c r="I9977" s="95"/>
      <c r="L9977" s="95"/>
    </row>
    <row r="9978" spans="4:12">
      <c r="D9978" s="95"/>
      <c r="E9978" s="95"/>
      <c r="G9978" s="95"/>
      <c r="I9978" s="95"/>
      <c r="L9978" s="95"/>
    </row>
    <row r="9979" spans="4:12">
      <c r="D9979" s="95"/>
      <c r="E9979" s="95"/>
      <c r="G9979" s="95"/>
      <c r="I9979" s="95"/>
      <c r="L9979" s="95"/>
    </row>
    <row r="9980" spans="4:12">
      <c r="D9980" s="95"/>
      <c r="E9980" s="95"/>
      <c r="G9980" s="95"/>
      <c r="I9980" s="95"/>
      <c r="L9980" s="95"/>
    </row>
    <row r="9981" spans="4:12">
      <c r="D9981" s="95"/>
      <c r="E9981" s="95"/>
      <c r="G9981" s="95"/>
      <c r="I9981" s="95"/>
      <c r="L9981" s="95"/>
    </row>
    <row r="9982" spans="4:12">
      <c r="D9982" s="95"/>
      <c r="E9982" s="95"/>
      <c r="G9982" s="95"/>
      <c r="I9982" s="95"/>
      <c r="L9982" s="95"/>
    </row>
    <row r="9983" spans="4:12">
      <c r="D9983" s="95"/>
      <c r="E9983" s="95"/>
      <c r="G9983" s="95"/>
      <c r="I9983" s="95"/>
      <c r="L9983" s="95"/>
    </row>
    <row r="9984" spans="4:12">
      <c r="D9984" s="95"/>
      <c r="E9984" s="95"/>
      <c r="G9984" s="95"/>
      <c r="I9984" s="95"/>
      <c r="L9984" s="95"/>
    </row>
    <row r="9985" spans="4:12">
      <c r="D9985" s="95"/>
      <c r="E9985" s="95"/>
      <c r="G9985" s="95"/>
      <c r="I9985" s="95"/>
      <c r="L9985" s="95"/>
    </row>
    <row r="9986" spans="4:12">
      <c r="D9986" s="95"/>
      <c r="E9986" s="95"/>
      <c r="G9986" s="95"/>
      <c r="I9986" s="95"/>
      <c r="L9986" s="95"/>
    </row>
    <row r="9987" spans="4:12">
      <c r="D9987" s="95"/>
      <c r="E9987" s="95"/>
      <c r="G9987" s="95"/>
      <c r="I9987" s="95"/>
      <c r="L9987" s="95"/>
    </row>
    <row r="9988" spans="4:12">
      <c r="D9988" s="95"/>
      <c r="E9988" s="95"/>
      <c r="G9988" s="95"/>
      <c r="I9988" s="95"/>
      <c r="L9988" s="95"/>
    </row>
    <row r="9989" spans="4:12">
      <c r="D9989" s="95"/>
      <c r="E9989" s="95"/>
      <c r="G9989" s="95"/>
      <c r="I9989" s="95"/>
      <c r="L9989" s="95"/>
    </row>
    <row r="9990" spans="4:12">
      <c r="D9990" s="95"/>
      <c r="E9990" s="95"/>
      <c r="G9990" s="95"/>
      <c r="I9990" s="95"/>
      <c r="L9990" s="95"/>
    </row>
    <row r="9991" spans="4:12">
      <c r="D9991" s="95"/>
      <c r="E9991" s="95"/>
      <c r="G9991" s="95"/>
      <c r="I9991" s="95"/>
      <c r="L9991" s="95"/>
    </row>
    <row r="9992" spans="4:12">
      <c r="D9992" s="95"/>
      <c r="E9992" s="95"/>
      <c r="G9992" s="95"/>
      <c r="I9992" s="95"/>
      <c r="L9992" s="95"/>
    </row>
    <row r="9993" spans="4:12">
      <c r="D9993" s="95"/>
      <c r="E9993" s="95"/>
      <c r="G9993" s="95"/>
      <c r="I9993" s="95"/>
      <c r="L9993" s="95"/>
    </row>
    <row r="9994" spans="4:12">
      <c r="D9994" s="95"/>
      <c r="E9994" s="95"/>
      <c r="G9994" s="95"/>
      <c r="I9994" s="95"/>
      <c r="L9994" s="95"/>
    </row>
    <row r="9995" spans="4:12">
      <c r="D9995" s="95"/>
      <c r="E9995" s="95"/>
      <c r="G9995" s="95"/>
      <c r="I9995" s="95"/>
      <c r="L9995" s="95"/>
    </row>
    <row r="9996" spans="4:12">
      <c r="D9996" s="95"/>
      <c r="E9996" s="95"/>
      <c r="G9996" s="95"/>
      <c r="I9996" s="95"/>
      <c r="L9996" s="95"/>
    </row>
    <row r="9997" spans="4:12">
      <c r="D9997" s="95"/>
      <c r="E9997" s="95"/>
      <c r="G9997" s="95"/>
      <c r="I9997" s="95"/>
      <c r="L9997" s="95"/>
    </row>
    <row r="9998" spans="4:12">
      <c r="D9998" s="95"/>
      <c r="E9998" s="95"/>
      <c r="G9998" s="95"/>
      <c r="I9998" s="95"/>
      <c r="L9998" s="95"/>
    </row>
    <row r="9999" spans="4:12">
      <c r="D9999" s="95"/>
      <c r="E9999" s="95"/>
      <c r="G9999" s="95"/>
      <c r="I9999" s="95"/>
      <c r="L9999" s="95"/>
    </row>
    <row r="10000" spans="4:12">
      <c r="D10000" s="95"/>
      <c r="E10000" s="95"/>
      <c r="G10000" s="95"/>
      <c r="I10000" s="95"/>
      <c r="L10000" s="95"/>
    </row>
    <row r="10001" spans="4:12">
      <c r="D10001" s="95"/>
      <c r="E10001" s="95"/>
      <c r="G10001" s="95"/>
      <c r="I10001" s="95"/>
      <c r="L10001" s="95"/>
    </row>
    <row r="10002" spans="4:12">
      <c r="D10002" s="95"/>
      <c r="E10002" s="95"/>
      <c r="G10002" s="95"/>
      <c r="I10002" s="95"/>
      <c r="L10002" s="95"/>
    </row>
    <row r="10003" spans="4:12">
      <c r="D10003" s="95"/>
      <c r="E10003" s="95"/>
      <c r="G10003" s="95"/>
      <c r="I10003" s="95"/>
      <c r="L10003" s="95"/>
    </row>
    <row r="10004" spans="4:12">
      <c r="D10004" s="95"/>
      <c r="E10004" s="95"/>
      <c r="G10004" s="95"/>
      <c r="I10004" s="95"/>
      <c r="L10004" s="95"/>
    </row>
    <row r="10005" spans="4:12">
      <c r="D10005" s="95"/>
      <c r="E10005" s="95"/>
      <c r="G10005" s="95"/>
      <c r="I10005" s="95"/>
      <c r="L10005" s="95"/>
    </row>
    <row r="10006" spans="4:12">
      <c r="D10006" s="95"/>
      <c r="E10006" s="95"/>
      <c r="G10006" s="95"/>
      <c r="I10006" s="95"/>
      <c r="L10006" s="95"/>
    </row>
    <row r="10007" spans="4:12">
      <c r="D10007" s="95"/>
      <c r="E10007" s="95"/>
      <c r="G10007" s="95"/>
      <c r="I10007" s="95"/>
      <c r="L10007" s="95"/>
    </row>
    <row r="10008" spans="4:12">
      <c r="D10008" s="95"/>
      <c r="E10008" s="95"/>
      <c r="G10008" s="95"/>
      <c r="I10008" s="95"/>
      <c r="L10008" s="95"/>
    </row>
    <row r="10009" spans="4:12">
      <c r="D10009" s="95"/>
      <c r="E10009" s="95"/>
      <c r="G10009" s="95"/>
      <c r="I10009" s="95"/>
      <c r="L10009" s="95"/>
    </row>
    <row r="10010" spans="4:12">
      <c r="D10010" s="95"/>
      <c r="E10010" s="95"/>
      <c r="G10010" s="95"/>
      <c r="I10010" s="95"/>
      <c r="L10010" s="95"/>
    </row>
    <row r="10011" spans="4:12">
      <c r="D10011" s="95"/>
      <c r="E10011" s="95"/>
      <c r="G10011" s="95"/>
      <c r="I10011" s="95"/>
      <c r="L10011" s="95"/>
    </row>
    <row r="10012" spans="4:12">
      <c r="D10012" s="95"/>
      <c r="E10012" s="95"/>
      <c r="G10012" s="95"/>
      <c r="I10012" s="95"/>
      <c r="L10012" s="95"/>
    </row>
    <row r="10013" spans="4:12">
      <c r="D10013" s="95"/>
      <c r="E10013" s="95"/>
      <c r="G10013" s="95"/>
      <c r="I10013" s="95"/>
      <c r="L10013" s="95"/>
    </row>
    <row r="10014" spans="4:12">
      <c r="D10014" s="95"/>
      <c r="E10014" s="95"/>
      <c r="G10014" s="95"/>
      <c r="I10014" s="95"/>
      <c r="L10014" s="95"/>
    </row>
    <row r="10015" spans="4:12">
      <c r="D10015" s="95"/>
      <c r="E10015" s="95"/>
      <c r="G10015" s="95"/>
      <c r="I10015" s="95"/>
      <c r="L10015" s="95"/>
    </row>
    <row r="10016" spans="4:12">
      <c r="D10016" s="95"/>
      <c r="E10016" s="95"/>
      <c r="G10016" s="95"/>
      <c r="I10016" s="95"/>
      <c r="L10016" s="95"/>
    </row>
    <row r="10017" spans="4:12">
      <c r="D10017" s="95"/>
      <c r="E10017" s="95"/>
      <c r="G10017" s="95"/>
      <c r="I10017" s="95"/>
      <c r="L10017" s="95"/>
    </row>
    <row r="10018" spans="4:12">
      <c r="D10018" s="95"/>
      <c r="E10018" s="95"/>
      <c r="G10018" s="95"/>
      <c r="I10018" s="95"/>
      <c r="L10018" s="95"/>
    </row>
    <row r="10019" spans="4:12">
      <c r="D10019" s="95"/>
      <c r="E10019" s="95"/>
      <c r="G10019" s="95"/>
      <c r="I10019" s="95"/>
      <c r="L10019" s="95"/>
    </row>
    <row r="10020" spans="4:12">
      <c r="D10020" s="95"/>
      <c r="E10020" s="95"/>
      <c r="G10020" s="95"/>
      <c r="I10020" s="95"/>
      <c r="L10020" s="95"/>
    </row>
    <row r="10021" spans="4:12">
      <c r="D10021" s="95"/>
      <c r="E10021" s="95"/>
      <c r="G10021" s="95"/>
      <c r="I10021" s="95"/>
      <c r="L10021" s="95"/>
    </row>
    <row r="10022" spans="4:12">
      <c r="D10022" s="95"/>
      <c r="E10022" s="95"/>
      <c r="G10022" s="95"/>
      <c r="I10022" s="95"/>
      <c r="L10022" s="95"/>
    </row>
    <row r="10023" spans="4:12">
      <c r="D10023" s="95"/>
      <c r="E10023" s="95"/>
      <c r="G10023" s="95"/>
      <c r="I10023" s="95"/>
      <c r="L10023" s="95"/>
    </row>
    <row r="10024" spans="4:12">
      <c r="D10024" s="95"/>
      <c r="E10024" s="95"/>
      <c r="G10024" s="95"/>
      <c r="I10024" s="95"/>
      <c r="L10024" s="95"/>
    </row>
    <row r="10025" spans="4:12">
      <c r="D10025" s="95"/>
      <c r="E10025" s="95"/>
      <c r="G10025" s="95"/>
      <c r="I10025" s="95"/>
      <c r="L10025" s="95"/>
    </row>
    <row r="10026" spans="4:12">
      <c r="D10026" s="95"/>
      <c r="E10026" s="95"/>
      <c r="G10026" s="95"/>
      <c r="I10026" s="95"/>
      <c r="L10026" s="95"/>
    </row>
    <row r="10027" spans="4:12">
      <c r="D10027" s="95"/>
      <c r="E10027" s="95"/>
      <c r="G10027" s="95"/>
      <c r="I10027" s="95"/>
      <c r="L10027" s="95"/>
    </row>
    <row r="10028" spans="4:12">
      <c r="D10028" s="95"/>
      <c r="E10028" s="95"/>
      <c r="G10028" s="95"/>
      <c r="I10028" s="95"/>
      <c r="L10028" s="95"/>
    </row>
    <row r="10029" spans="4:12">
      <c r="D10029" s="95"/>
      <c r="E10029" s="95"/>
      <c r="G10029" s="95"/>
      <c r="I10029" s="95"/>
      <c r="L10029" s="95"/>
    </row>
    <row r="10030" spans="4:12">
      <c r="D10030" s="95"/>
      <c r="E10030" s="95"/>
      <c r="G10030" s="95"/>
      <c r="I10030" s="95"/>
      <c r="L10030" s="95"/>
    </row>
    <row r="10031" spans="4:12">
      <c r="D10031" s="95"/>
      <c r="E10031" s="95"/>
      <c r="G10031" s="95"/>
      <c r="I10031" s="95"/>
      <c r="L10031" s="95"/>
    </row>
    <row r="10032" spans="4:12">
      <c r="D10032" s="95"/>
      <c r="E10032" s="95"/>
      <c r="G10032" s="95"/>
      <c r="I10032" s="95"/>
      <c r="L10032" s="95"/>
    </row>
    <row r="10033" spans="4:12">
      <c r="D10033" s="95"/>
      <c r="E10033" s="95"/>
      <c r="G10033" s="95"/>
      <c r="I10033" s="95"/>
      <c r="L10033" s="95"/>
    </row>
    <row r="10034" spans="4:12">
      <c r="D10034" s="95"/>
      <c r="E10034" s="95"/>
      <c r="G10034" s="95"/>
      <c r="I10034" s="95"/>
      <c r="L10034" s="95"/>
    </row>
    <row r="10035" spans="4:12">
      <c r="D10035" s="95"/>
      <c r="E10035" s="95"/>
      <c r="G10035" s="95"/>
      <c r="I10035" s="95"/>
      <c r="L10035" s="95"/>
    </row>
    <row r="10036" spans="4:12">
      <c r="D10036" s="95"/>
      <c r="E10036" s="95"/>
      <c r="G10036" s="95"/>
      <c r="I10036" s="95"/>
      <c r="L10036" s="95"/>
    </row>
    <row r="10037" spans="4:12">
      <c r="D10037" s="95"/>
      <c r="E10037" s="95"/>
      <c r="G10037" s="95"/>
      <c r="I10037" s="95"/>
      <c r="L10037" s="95"/>
    </row>
    <row r="10038" spans="4:12">
      <c r="D10038" s="95"/>
      <c r="E10038" s="95"/>
      <c r="G10038" s="95"/>
      <c r="I10038" s="95"/>
      <c r="L10038" s="95"/>
    </row>
    <row r="10039" spans="4:12">
      <c r="D10039" s="95"/>
      <c r="E10039" s="95"/>
      <c r="G10039" s="95"/>
      <c r="I10039" s="95"/>
      <c r="L10039" s="95"/>
    </row>
    <row r="10040" spans="4:12">
      <c r="D10040" s="95"/>
      <c r="E10040" s="95"/>
      <c r="G10040" s="95"/>
      <c r="I10040" s="95"/>
      <c r="L10040" s="95"/>
    </row>
    <row r="10041" spans="4:12">
      <c r="D10041" s="95"/>
      <c r="E10041" s="95"/>
      <c r="G10041" s="95"/>
      <c r="I10041" s="95"/>
      <c r="L10041" s="95"/>
    </row>
    <row r="10042" spans="4:12">
      <c r="D10042" s="95"/>
      <c r="E10042" s="95"/>
      <c r="G10042" s="95"/>
      <c r="I10042" s="95"/>
      <c r="L10042" s="95"/>
    </row>
    <row r="10043" spans="4:12">
      <c r="D10043" s="95"/>
      <c r="E10043" s="95"/>
      <c r="G10043" s="95"/>
      <c r="I10043" s="95"/>
      <c r="L10043" s="95"/>
    </row>
    <row r="10044" spans="4:12">
      <c r="D10044" s="95"/>
      <c r="E10044" s="95"/>
      <c r="G10044" s="95"/>
      <c r="I10044" s="95"/>
      <c r="L10044" s="95"/>
    </row>
    <row r="10045" spans="4:12">
      <c r="D10045" s="95"/>
      <c r="E10045" s="95"/>
      <c r="G10045" s="95"/>
      <c r="I10045" s="95"/>
      <c r="L10045" s="95"/>
    </row>
    <row r="10046" spans="4:12">
      <c r="D10046" s="95"/>
      <c r="E10046" s="95"/>
      <c r="G10046" s="95"/>
      <c r="I10046" s="95"/>
      <c r="L10046" s="95"/>
    </row>
    <row r="10047" spans="4:12">
      <c r="D10047" s="95"/>
      <c r="E10047" s="95"/>
      <c r="G10047" s="95"/>
      <c r="I10047" s="95"/>
      <c r="L10047" s="95"/>
    </row>
    <row r="10048" spans="4:12">
      <c r="D10048" s="95"/>
      <c r="E10048" s="95"/>
      <c r="G10048" s="95"/>
      <c r="I10048" s="95"/>
      <c r="L10048" s="95"/>
    </row>
    <row r="10049" spans="4:12">
      <c r="D10049" s="95"/>
      <c r="E10049" s="95"/>
      <c r="G10049" s="95"/>
      <c r="I10049" s="95"/>
      <c r="L10049" s="95"/>
    </row>
    <row r="10050" spans="4:12">
      <c r="D10050" s="95"/>
      <c r="E10050" s="95"/>
      <c r="G10050" s="95"/>
      <c r="I10050" s="95"/>
      <c r="L10050" s="95"/>
    </row>
    <row r="10051" spans="4:12">
      <c r="D10051" s="95"/>
      <c r="E10051" s="95"/>
      <c r="G10051" s="95"/>
      <c r="I10051" s="95"/>
      <c r="L10051" s="95"/>
    </row>
    <row r="10052" spans="4:12">
      <c r="D10052" s="95"/>
      <c r="E10052" s="95"/>
      <c r="G10052" s="95"/>
      <c r="I10052" s="95"/>
      <c r="L10052" s="95"/>
    </row>
    <row r="10053" spans="4:12">
      <c r="D10053" s="95"/>
      <c r="E10053" s="95"/>
      <c r="G10053" s="95"/>
      <c r="I10053" s="95"/>
      <c r="L10053" s="95"/>
    </row>
    <row r="10054" spans="4:12">
      <c r="D10054" s="95"/>
      <c r="E10054" s="95"/>
      <c r="G10054" s="95"/>
      <c r="I10054" s="95"/>
      <c r="L10054" s="95"/>
    </row>
    <row r="10055" spans="4:12">
      <c r="D10055" s="95"/>
      <c r="E10055" s="95"/>
      <c r="G10055" s="95"/>
      <c r="I10055" s="95"/>
      <c r="L10055" s="95"/>
    </row>
    <row r="10056" spans="4:12">
      <c r="D10056" s="95"/>
      <c r="E10056" s="95"/>
      <c r="G10056" s="95"/>
      <c r="I10056" s="95"/>
      <c r="L10056" s="95"/>
    </row>
    <row r="10057" spans="4:12">
      <c r="D10057" s="95"/>
      <c r="E10057" s="95"/>
      <c r="G10057" s="95"/>
      <c r="I10057" s="95"/>
      <c r="L10057" s="95"/>
    </row>
    <row r="10058" spans="4:12">
      <c r="D10058" s="95"/>
      <c r="E10058" s="95"/>
      <c r="G10058" s="95"/>
      <c r="I10058" s="95"/>
      <c r="L10058" s="95"/>
    </row>
    <row r="10059" spans="4:12">
      <c r="D10059" s="95"/>
      <c r="E10059" s="95"/>
      <c r="G10059" s="95"/>
      <c r="I10059" s="95"/>
      <c r="L10059" s="95"/>
    </row>
    <row r="10060" spans="4:12">
      <c r="D10060" s="95"/>
      <c r="E10060" s="95"/>
      <c r="G10060" s="95"/>
      <c r="I10060" s="95"/>
      <c r="L10060" s="95"/>
    </row>
    <row r="10061" spans="4:12">
      <c r="D10061" s="95"/>
      <c r="E10061" s="95"/>
      <c r="G10061" s="95"/>
      <c r="I10061" s="95"/>
      <c r="L10061" s="95"/>
    </row>
    <row r="10062" spans="4:12">
      <c r="D10062" s="95"/>
      <c r="E10062" s="95"/>
      <c r="G10062" s="95"/>
      <c r="I10062" s="95"/>
      <c r="L10062" s="95"/>
    </row>
    <row r="10063" spans="4:12">
      <c r="D10063" s="95"/>
      <c r="E10063" s="95"/>
      <c r="G10063" s="95"/>
      <c r="I10063" s="95"/>
      <c r="L10063" s="95"/>
    </row>
    <row r="10064" spans="4:12">
      <c r="D10064" s="95"/>
      <c r="E10064" s="95"/>
      <c r="G10064" s="95"/>
      <c r="I10064" s="95"/>
      <c r="L10064" s="95"/>
    </row>
    <row r="10065" spans="4:12">
      <c r="D10065" s="95"/>
      <c r="E10065" s="95"/>
      <c r="G10065" s="95"/>
      <c r="I10065" s="95"/>
      <c r="L10065" s="95"/>
    </row>
    <row r="10066" spans="4:12">
      <c r="D10066" s="95"/>
      <c r="E10066" s="95"/>
      <c r="G10066" s="95"/>
      <c r="I10066" s="95"/>
      <c r="L10066" s="95"/>
    </row>
    <row r="10067" spans="4:12">
      <c r="D10067" s="95"/>
      <c r="E10067" s="95"/>
      <c r="G10067" s="95"/>
      <c r="I10067" s="95"/>
      <c r="L10067" s="95"/>
    </row>
    <row r="10068" spans="4:12">
      <c r="D10068" s="95"/>
      <c r="E10068" s="95"/>
      <c r="G10068" s="95"/>
      <c r="I10068" s="95"/>
      <c r="L10068" s="95"/>
    </row>
    <row r="10069" spans="4:12">
      <c r="D10069" s="95"/>
      <c r="E10069" s="95"/>
      <c r="G10069" s="95"/>
      <c r="I10069" s="95"/>
      <c r="L10069" s="95"/>
    </row>
    <row r="10070" spans="4:12">
      <c r="D10070" s="95"/>
      <c r="E10070" s="95"/>
      <c r="G10070" s="95"/>
      <c r="I10070" s="95"/>
      <c r="L10070" s="95"/>
    </row>
    <row r="10071" spans="4:12">
      <c r="D10071" s="95"/>
      <c r="E10071" s="95"/>
      <c r="G10071" s="95"/>
      <c r="I10071" s="95"/>
      <c r="L10071" s="95"/>
    </row>
    <row r="10072" spans="4:12">
      <c r="D10072" s="95"/>
      <c r="E10072" s="95"/>
      <c r="G10072" s="95"/>
      <c r="I10072" s="95"/>
      <c r="L10072" s="95"/>
    </row>
    <row r="10073" spans="4:12">
      <c r="D10073" s="95"/>
      <c r="E10073" s="95"/>
      <c r="G10073" s="95"/>
      <c r="I10073" s="95"/>
      <c r="L10073" s="95"/>
    </row>
    <row r="10074" spans="4:12">
      <c r="D10074" s="95"/>
      <c r="E10074" s="95"/>
      <c r="G10074" s="95"/>
      <c r="I10074" s="95"/>
      <c r="L10074" s="95"/>
    </row>
    <row r="10075" spans="4:12">
      <c r="D10075" s="95"/>
      <c r="E10075" s="95"/>
      <c r="G10075" s="95"/>
      <c r="I10075" s="95"/>
      <c r="L10075" s="95"/>
    </row>
    <row r="10076" spans="4:12">
      <c r="D10076" s="95"/>
      <c r="E10076" s="95"/>
      <c r="G10076" s="95"/>
      <c r="I10076" s="95"/>
      <c r="L10076" s="95"/>
    </row>
    <row r="10077" spans="4:12">
      <c r="D10077" s="95"/>
      <c r="E10077" s="95"/>
      <c r="G10077" s="95"/>
      <c r="I10077" s="95"/>
      <c r="L10077" s="95"/>
    </row>
    <row r="10078" spans="4:12">
      <c r="D10078" s="95"/>
      <c r="E10078" s="95"/>
      <c r="G10078" s="95"/>
      <c r="I10078" s="95"/>
      <c r="L10078" s="95"/>
    </row>
    <row r="10079" spans="4:12">
      <c r="D10079" s="95"/>
      <c r="E10079" s="95"/>
      <c r="G10079" s="95"/>
      <c r="I10079" s="95"/>
      <c r="L10079" s="95"/>
    </row>
    <row r="10080" spans="4:12">
      <c r="D10080" s="95"/>
      <c r="E10080" s="95"/>
      <c r="G10080" s="95"/>
      <c r="I10080" s="95"/>
      <c r="L10080" s="95"/>
    </row>
    <row r="10081" spans="4:12">
      <c r="D10081" s="95"/>
      <c r="E10081" s="95"/>
      <c r="G10081" s="95"/>
      <c r="I10081" s="95"/>
      <c r="L10081" s="95"/>
    </row>
    <row r="10082" spans="4:12">
      <c r="D10082" s="95"/>
      <c r="E10082" s="95"/>
      <c r="G10082" s="95"/>
      <c r="I10082" s="95"/>
      <c r="L10082" s="95"/>
    </row>
    <row r="10083" spans="4:12">
      <c r="D10083" s="95"/>
      <c r="E10083" s="95"/>
      <c r="G10083" s="95"/>
      <c r="I10083" s="95"/>
      <c r="L10083" s="95"/>
    </row>
    <row r="10084" spans="4:12">
      <c r="D10084" s="95"/>
      <c r="E10084" s="95"/>
      <c r="G10084" s="95"/>
      <c r="I10084" s="95"/>
      <c r="L10084" s="95"/>
    </row>
    <row r="10085" spans="4:12">
      <c r="D10085" s="95"/>
      <c r="E10085" s="95"/>
      <c r="G10085" s="95"/>
      <c r="I10085" s="95"/>
      <c r="L10085" s="95"/>
    </row>
    <row r="10086" spans="4:12">
      <c r="D10086" s="95"/>
      <c r="E10086" s="95"/>
      <c r="G10086" s="95"/>
      <c r="I10086" s="95"/>
      <c r="L10086" s="95"/>
    </row>
    <row r="10087" spans="4:12">
      <c r="D10087" s="95"/>
      <c r="E10087" s="95"/>
      <c r="G10087" s="95"/>
      <c r="I10087" s="95"/>
      <c r="L10087" s="95"/>
    </row>
    <row r="10088" spans="4:12">
      <c r="D10088" s="95"/>
      <c r="E10088" s="95"/>
      <c r="G10088" s="95"/>
      <c r="I10088" s="95"/>
      <c r="L10088" s="95"/>
    </row>
    <row r="10089" spans="4:12">
      <c r="D10089" s="95"/>
      <c r="E10089" s="95"/>
      <c r="G10089" s="95"/>
      <c r="I10089" s="95"/>
      <c r="L10089" s="95"/>
    </row>
    <row r="10090" spans="4:12">
      <c r="D10090" s="95"/>
      <c r="E10090" s="95"/>
      <c r="G10090" s="95"/>
      <c r="I10090" s="95"/>
      <c r="L10090" s="95"/>
    </row>
    <row r="10091" spans="4:12">
      <c r="D10091" s="95"/>
      <c r="E10091" s="95"/>
      <c r="G10091" s="95"/>
      <c r="I10091" s="95"/>
      <c r="L10091" s="95"/>
    </row>
    <row r="10092" spans="4:12">
      <c r="D10092" s="95"/>
      <c r="E10092" s="95"/>
      <c r="G10092" s="95"/>
      <c r="I10092" s="95"/>
      <c r="L10092" s="95"/>
    </row>
    <row r="10093" spans="4:12">
      <c r="D10093" s="95"/>
      <c r="E10093" s="95"/>
      <c r="G10093" s="95"/>
      <c r="I10093" s="95"/>
      <c r="L10093" s="95"/>
    </row>
    <row r="10094" spans="4:12">
      <c r="D10094" s="95"/>
      <c r="E10094" s="95"/>
      <c r="G10094" s="95"/>
      <c r="I10094" s="95"/>
      <c r="L10094" s="95"/>
    </row>
    <row r="10095" spans="4:12">
      <c r="D10095" s="95"/>
      <c r="E10095" s="95"/>
      <c r="G10095" s="95"/>
      <c r="I10095" s="95"/>
      <c r="L10095" s="95"/>
    </row>
    <row r="10096" spans="4:12">
      <c r="D10096" s="95"/>
      <c r="E10096" s="95"/>
      <c r="G10096" s="95"/>
      <c r="I10096" s="95"/>
      <c r="L10096" s="95"/>
    </row>
    <row r="10097" spans="4:12">
      <c r="D10097" s="95"/>
      <c r="E10097" s="95"/>
      <c r="G10097" s="95"/>
      <c r="I10097" s="95"/>
      <c r="L10097" s="95"/>
    </row>
    <row r="10098" spans="4:12">
      <c r="D10098" s="95"/>
      <c r="E10098" s="95"/>
      <c r="G10098" s="95"/>
      <c r="I10098" s="95"/>
      <c r="L10098" s="95"/>
    </row>
    <row r="10099" spans="4:12">
      <c r="D10099" s="95"/>
      <c r="E10099" s="95"/>
      <c r="G10099" s="95"/>
      <c r="I10099" s="95"/>
      <c r="L10099" s="95"/>
    </row>
    <row r="10100" spans="4:12">
      <c r="D10100" s="95"/>
      <c r="E10100" s="95"/>
      <c r="G10100" s="95"/>
      <c r="I10100" s="95"/>
      <c r="L10100" s="95"/>
    </row>
    <row r="10101" spans="4:12">
      <c r="D10101" s="95"/>
      <c r="E10101" s="95"/>
      <c r="G10101" s="95"/>
      <c r="I10101" s="95"/>
      <c r="L10101" s="95"/>
    </row>
    <row r="10102" spans="4:12">
      <c r="D10102" s="95"/>
      <c r="E10102" s="95"/>
      <c r="G10102" s="95"/>
      <c r="I10102" s="95"/>
      <c r="L10102" s="95"/>
    </row>
    <row r="10103" spans="4:12">
      <c r="D10103" s="95"/>
      <c r="E10103" s="95"/>
      <c r="G10103" s="95"/>
      <c r="I10103" s="95"/>
      <c r="L10103" s="95"/>
    </row>
    <row r="10104" spans="4:12">
      <c r="D10104" s="95"/>
      <c r="E10104" s="95"/>
      <c r="G10104" s="95"/>
      <c r="I10104" s="95"/>
      <c r="L10104" s="95"/>
    </row>
    <row r="10105" spans="4:12">
      <c r="D10105" s="95"/>
      <c r="E10105" s="95"/>
      <c r="G10105" s="95"/>
      <c r="I10105" s="95"/>
      <c r="L10105" s="95"/>
    </row>
    <row r="10106" spans="4:12">
      <c r="D10106" s="95"/>
      <c r="E10106" s="95"/>
      <c r="G10106" s="95"/>
      <c r="I10106" s="95"/>
      <c r="L10106" s="95"/>
    </row>
    <row r="10107" spans="4:12">
      <c r="D10107" s="95"/>
      <c r="E10107" s="95"/>
      <c r="G10107" s="95"/>
      <c r="I10107" s="95"/>
      <c r="L10107" s="95"/>
    </row>
    <row r="10108" spans="4:12">
      <c r="D10108" s="95"/>
      <c r="E10108" s="95"/>
      <c r="G10108" s="95"/>
      <c r="I10108" s="95"/>
      <c r="L10108" s="95"/>
    </row>
    <row r="10109" spans="4:12">
      <c r="D10109" s="95"/>
      <c r="E10109" s="95"/>
      <c r="G10109" s="95"/>
      <c r="I10109" s="95"/>
      <c r="L10109" s="95"/>
    </row>
    <row r="10110" spans="4:12">
      <c r="D10110" s="95"/>
      <c r="E10110" s="95"/>
      <c r="G10110" s="95"/>
      <c r="I10110" s="95"/>
      <c r="L10110" s="95"/>
    </row>
    <row r="10111" spans="4:12">
      <c r="D10111" s="95"/>
      <c r="E10111" s="95"/>
      <c r="G10111" s="95"/>
      <c r="I10111" s="95"/>
      <c r="L10111" s="95"/>
    </row>
    <row r="10112" spans="4:12">
      <c r="D10112" s="95"/>
      <c r="E10112" s="95"/>
      <c r="G10112" s="95"/>
      <c r="I10112" s="95"/>
      <c r="L10112" s="95"/>
    </row>
    <row r="10113" spans="4:12">
      <c r="D10113" s="95"/>
      <c r="E10113" s="95"/>
      <c r="G10113" s="95"/>
      <c r="I10113" s="95"/>
      <c r="L10113" s="95"/>
    </row>
    <row r="10114" spans="4:12">
      <c r="D10114" s="95"/>
      <c r="E10114" s="95"/>
      <c r="G10114" s="95"/>
      <c r="I10114" s="95"/>
      <c r="L10114" s="95"/>
    </row>
    <row r="10115" spans="4:12">
      <c r="D10115" s="95"/>
      <c r="E10115" s="95"/>
      <c r="G10115" s="95"/>
      <c r="I10115" s="95"/>
      <c r="L10115" s="95"/>
    </row>
    <row r="10116" spans="4:12">
      <c r="D10116" s="95"/>
      <c r="E10116" s="95"/>
      <c r="G10116" s="95"/>
      <c r="I10116" s="95"/>
      <c r="L10116" s="95"/>
    </row>
    <row r="10117" spans="4:12">
      <c r="D10117" s="95"/>
      <c r="E10117" s="95"/>
      <c r="G10117" s="95"/>
      <c r="I10117" s="95"/>
      <c r="L10117" s="95"/>
    </row>
    <row r="10118" spans="4:12">
      <c r="D10118" s="95"/>
      <c r="E10118" s="95"/>
      <c r="G10118" s="95"/>
      <c r="I10118" s="95"/>
      <c r="L10118" s="95"/>
    </row>
    <row r="10119" spans="4:12">
      <c r="D10119" s="95"/>
      <c r="E10119" s="95"/>
      <c r="G10119" s="95"/>
      <c r="I10119" s="95"/>
      <c r="L10119" s="95"/>
    </row>
    <row r="10120" spans="4:12">
      <c r="D10120" s="95"/>
      <c r="E10120" s="95"/>
      <c r="G10120" s="95"/>
      <c r="I10120" s="95"/>
      <c r="L10120" s="95"/>
    </row>
    <row r="10121" spans="4:12">
      <c r="D10121" s="95"/>
      <c r="E10121" s="95"/>
      <c r="G10121" s="95"/>
      <c r="I10121" s="95"/>
      <c r="L10121" s="95"/>
    </row>
    <row r="10122" spans="4:12">
      <c r="D10122" s="95"/>
      <c r="E10122" s="95"/>
      <c r="G10122" s="95"/>
      <c r="I10122" s="95"/>
      <c r="L10122" s="95"/>
    </row>
    <row r="10123" spans="4:12">
      <c r="D10123" s="95"/>
      <c r="E10123" s="95"/>
      <c r="G10123" s="95"/>
      <c r="I10123" s="95"/>
      <c r="L10123" s="95"/>
    </row>
    <row r="10124" spans="4:12">
      <c r="D10124" s="95"/>
      <c r="E10124" s="95"/>
      <c r="G10124" s="95"/>
      <c r="I10124" s="95"/>
      <c r="L10124" s="95"/>
    </row>
    <row r="10125" spans="4:12">
      <c r="D10125" s="95"/>
      <c r="E10125" s="95"/>
      <c r="G10125" s="95"/>
      <c r="I10125" s="95"/>
      <c r="L10125" s="95"/>
    </row>
    <row r="10126" spans="4:12">
      <c r="D10126" s="95"/>
      <c r="E10126" s="95"/>
      <c r="G10126" s="95"/>
      <c r="I10126" s="95"/>
      <c r="L10126" s="95"/>
    </row>
    <row r="10127" spans="4:12">
      <c r="D10127" s="95"/>
      <c r="E10127" s="95"/>
      <c r="G10127" s="95"/>
      <c r="I10127" s="95"/>
      <c r="L10127" s="95"/>
    </row>
    <row r="10128" spans="4:12">
      <c r="D10128" s="95"/>
      <c r="E10128" s="95"/>
      <c r="G10128" s="95"/>
      <c r="I10128" s="95"/>
      <c r="L10128" s="95"/>
    </row>
    <row r="10129" spans="4:12">
      <c r="D10129" s="95"/>
      <c r="E10129" s="95"/>
      <c r="G10129" s="95"/>
      <c r="I10129" s="95"/>
      <c r="L10129" s="95"/>
    </row>
    <row r="10130" spans="4:12">
      <c r="D10130" s="95"/>
      <c r="E10130" s="95"/>
      <c r="G10130" s="95"/>
      <c r="I10130" s="95"/>
      <c r="L10130" s="95"/>
    </row>
    <row r="10131" spans="4:12">
      <c r="D10131" s="95"/>
      <c r="E10131" s="95"/>
      <c r="G10131" s="95"/>
      <c r="I10131" s="95"/>
      <c r="L10131" s="95"/>
    </row>
    <row r="10132" spans="4:12">
      <c r="D10132" s="95"/>
      <c r="E10132" s="95"/>
      <c r="G10132" s="95"/>
      <c r="I10132" s="95"/>
      <c r="L10132" s="95"/>
    </row>
    <row r="10133" spans="4:12">
      <c r="D10133" s="95"/>
      <c r="E10133" s="95"/>
      <c r="G10133" s="95"/>
      <c r="I10133" s="95"/>
      <c r="L10133" s="95"/>
    </row>
    <row r="10134" spans="4:12">
      <c r="D10134" s="95"/>
      <c r="E10134" s="95"/>
      <c r="G10134" s="95"/>
      <c r="I10134" s="95"/>
      <c r="L10134" s="95"/>
    </row>
    <row r="10135" spans="4:12">
      <c r="D10135" s="95"/>
      <c r="E10135" s="95"/>
      <c r="G10135" s="95"/>
      <c r="I10135" s="95"/>
      <c r="L10135" s="95"/>
    </row>
    <row r="10136" spans="4:12">
      <c r="D10136" s="95"/>
      <c r="E10136" s="95"/>
      <c r="G10136" s="95"/>
      <c r="I10136" s="95"/>
      <c r="L10136" s="95"/>
    </row>
    <row r="10137" spans="4:12">
      <c r="D10137" s="95"/>
      <c r="E10137" s="95"/>
      <c r="G10137" s="95"/>
      <c r="I10137" s="95"/>
      <c r="L10137" s="95"/>
    </row>
    <row r="10138" spans="4:12">
      <c r="D10138" s="95"/>
      <c r="E10138" s="95"/>
      <c r="G10138" s="95"/>
      <c r="I10138" s="95"/>
      <c r="L10138" s="95"/>
    </row>
    <row r="10139" spans="4:12">
      <c r="D10139" s="95"/>
      <c r="E10139" s="95"/>
      <c r="G10139" s="95"/>
      <c r="I10139" s="95"/>
      <c r="L10139" s="95"/>
    </row>
    <row r="10140" spans="4:12">
      <c r="D10140" s="95"/>
      <c r="E10140" s="95"/>
      <c r="G10140" s="95"/>
      <c r="I10140" s="95"/>
      <c r="L10140" s="95"/>
    </row>
    <row r="10141" spans="4:12">
      <c r="D10141" s="95"/>
      <c r="E10141" s="95"/>
      <c r="G10141" s="95"/>
      <c r="I10141" s="95"/>
      <c r="L10141" s="95"/>
    </row>
    <row r="10142" spans="4:12">
      <c r="D10142" s="95"/>
      <c r="E10142" s="95"/>
      <c r="G10142" s="95"/>
      <c r="I10142" s="95"/>
      <c r="L10142" s="95"/>
    </row>
    <row r="10143" spans="4:12">
      <c r="D10143" s="95"/>
      <c r="E10143" s="95"/>
      <c r="G10143" s="95"/>
      <c r="I10143" s="95"/>
      <c r="L10143" s="95"/>
    </row>
    <row r="10144" spans="4:12">
      <c r="D10144" s="95"/>
      <c r="E10144" s="95"/>
      <c r="G10144" s="95"/>
      <c r="I10144" s="95"/>
      <c r="L10144" s="95"/>
    </row>
    <row r="10145" spans="4:12">
      <c r="D10145" s="95"/>
      <c r="E10145" s="95"/>
      <c r="G10145" s="95"/>
      <c r="I10145" s="95"/>
      <c r="L10145" s="95"/>
    </row>
    <row r="10146" spans="4:12">
      <c r="D10146" s="95"/>
      <c r="E10146" s="95"/>
      <c r="G10146" s="95"/>
      <c r="I10146" s="95"/>
      <c r="L10146" s="95"/>
    </row>
    <row r="10147" spans="4:12">
      <c r="D10147" s="95"/>
      <c r="E10147" s="95"/>
      <c r="G10147" s="95"/>
      <c r="I10147" s="95"/>
      <c r="L10147" s="95"/>
    </row>
    <row r="10148" spans="4:12">
      <c r="D10148" s="95"/>
      <c r="E10148" s="95"/>
      <c r="G10148" s="95"/>
      <c r="I10148" s="95"/>
      <c r="L10148" s="95"/>
    </row>
    <row r="10149" spans="4:12">
      <c r="D10149" s="95"/>
      <c r="E10149" s="95"/>
      <c r="G10149" s="95"/>
      <c r="I10149" s="95"/>
      <c r="L10149" s="95"/>
    </row>
    <row r="10150" spans="4:12">
      <c r="D10150" s="95"/>
      <c r="E10150" s="95"/>
      <c r="G10150" s="95"/>
      <c r="I10150" s="95"/>
      <c r="L10150" s="95"/>
    </row>
    <row r="10151" spans="4:12">
      <c r="D10151" s="95"/>
      <c r="E10151" s="95"/>
      <c r="G10151" s="95"/>
      <c r="I10151" s="95"/>
      <c r="L10151" s="95"/>
    </row>
    <row r="10152" spans="4:12">
      <c r="D10152" s="95"/>
      <c r="E10152" s="95"/>
      <c r="G10152" s="95"/>
      <c r="I10152" s="95"/>
      <c r="L10152" s="95"/>
    </row>
    <row r="10153" spans="4:12">
      <c r="D10153" s="95"/>
      <c r="E10153" s="95"/>
      <c r="G10153" s="95"/>
      <c r="I10153" s="95"/>
      <c r="L10153" s="95"/>
    </row>
    <row r="10154" spans="4:12">
      <c r="D10154" s="95"/>
      <c r="E10154" s="95"/>
      <c r="G10154" s="95"/>
      <c r="I10154" s="95"/>
      <c r="L10154" s="95"/>
    </row>
    <row r="10155" spans="4:12">
      <c r="D10155" s="95"/>
      <c r="E10155" s="95"/>
      <c r="G10155" s="95"/>
      <c r="I10155" s="95"/>
      <c r="L10155" s="95"/>
    </row>
    <row r="10156" spans="4:12">
      <c r="D10156" s="95"/>
      <c r="E10156" s="95"/>
      <c r="G10156" s="95"/>
      <c r="I10156" s="95"/>
      <c r="L10156" s="95"/>
    </row>
    <row r="10157" spans="4:12">
      <c r="D10157" s="95"/>
      <c r="E10157" s="95"/>
      <c r="G10157" s="95"/>
      <c r="I10157" s="95"/>
      <c r="L10157" s="95"/>
    </row>
    <row r="10158" spans="4:12">
      <c r="D10158" s="95"/>
      <c r="E10158" s="95"/>
      <c r="G10158" s="95"/>
      <c r="I10158" s="95"/>
      <c r="L10158" s="95"/>
    </row>
    <row r="10159" spans="4:12">
      <c r="D10159" s="95"/>
      <c r="E10159" s="95"/>
      <c r="G10159" s="95"/>
      <c r="I10159" s="95"/>
      <c r="L10159" s="95"/>
    </row>
    <row r="10160" spans="4:12">
      <c r="D10160" s="95"/>
      <c r="E10160" s="95"/>
      <c r="G10160" s="95"/>
      <c r="I10160" s="95"/>
      <c r="L10160" s="95"/>
    </row>
    <row r="10161" spans="4:12">
      <c r="D10161" s="95"/>
      <c r="E10161" s="95"/>
      <c r="G10161" s="95"/>
      <c r="I10161" s="95"/>
      <c r="L10161" s="95"/>
    </row>
    <row r="10162" spans="4:12">
      <c r="D10162" s="95"/>
      <c r="E10162" s="95"/>
      <c r="G10162" s="95"/>
      <c r="I10162" s="95"/>
      <c r="L10162" s="95"/>
    </row>
    <row r="10163" spans="4:12">
      <c r="D10163" s="95"/>
      <c r="E10163" s="95"/>
      <c r="G10163" s="95"/>
      <c r="I10163" s="95"/>
      <c r="L10163" s="95"/>
    </row>
    <row r="10164" spans="4:12">
      <c r="D10164" s="95"/>
      <c r="E10164" s="95"/>
      <c r="G10164" s="95"/>
      <c r="I10164" s="95"/>
      <c r="L10164" s="95"/>
    </row>
    <row r="10165" spans="4:12">
      <c r="D10165" s="95"/>
      <c r="E10165" s="95"/>
      <c r="G10165" s="95"/>
      <c r="I10165" s="95"/>
      <c r="L10165" s="95"/>
    </row>
    <row r="10166" spans="4:12">
      <c r="D10166" s="95"/>
      <c r="E10166" s="95"/>
      <c r="G10166" s="95"/>
      <c r="I10166" s="95"/>
      <c r="L10166" s="95"/>
    </row>
    <row r="10167" spans="4:12">
      <c r="D10167" s="95"/>
      <c r="E10167" s="95"/>
      <c r="G10167" s="95"/>
      <c r="I10167" s="95"/>
      <c r="L10167" s="95"/>
    </row>
    <row r="10168" spans="4:12">
      <c r="D10168" s="95"/>
      <c r="E10168" s="95"/>
      <c r="G10168" s="95"/>
      <c r="I10168" s="95"/>
      <c r="L10168" s="95"/>
    </row>
    <row r="10169" spans="4:12">
      <c r="D10169" s="95"/>
      <c r="E10169" s="95"/>
      <c r="G10169" s="95"/>
      <c r="I10169" s="95"/>
      <c r="L10169" s="95"/>
    </row>
    <row r="10170" spans="4:12">
      <c r="D10170" s="95"/>
      <c r="E10170" s="95"/>
      <c r="G10170" s="95"/>
      <c r="I10170" s="95"/>
      <c r="L10170" s="95"/>
    </row>
    <row r="10171" spans="4:12">
      <c r="D10171" s="95"/>
      <c r="E10171" s="95"/>
      <c r="G10171" s="95"/>
      <c r="I10171" s="95"/>
      <c r="L10171" s="95"/>
    </row>
    <row r="10172" spans="4:12">
      <c r="D10172" s="95"/>
      <c r="E10172" s="95"/>
      <c r="G10172" s="95"/>
      <c r="I10172" s="95"/>
      <c r="L10172" s="95"/>
    </row>
    <row r="10173" spans="4:12">
      <c r="D10173" s="95"/>
      <c r="E10173" s="95"/>
      <c r="G10173" s="95"/>
      <c r="I10173" s="95"/>
      <c r="L10173" s="95"/>
    </row>
    <row r="10174" spans="4:12">
      <c r="D10174" s="95"/>
      <c r="E10174" s="95"/>
      <c r="G10174" s="95"/>
      <c r="I10174" s="95"/>
      <c r="L10174" s="95"/>
    </row>
    <row r="10175" spans="4:12">
      <c r="D10175" s="95"/>
      <c r="E10175" s="95"/>
      <c r="G10175" s="95"/>
      <c r="I10175" s="95"/>
      <c r="L10175" s="95"/>
    </row>
    <row r="10176" spans="4:12">
      <c r="D10176" s="95"/>
      <c r="E10176" s="95"/>
      <c r="G10176" s="95"/>
      <c r="I10176" s="95"/>
      <c r="L10176" s="95"/>
    </row>
    <row r="10177" spans="4:12">
      <c r="D10177" s="95"/>
      <c r="E10177" s="95"/>
      <c r="G10177" s="95"/>
      <c r="I10177" s="95"/>
      <c r="L10177" s="95"/>
    </row>
    <row r="10178" spans="4:12">
      <c r="D10178" s="95"/>
      <c r="E10178" s="95"/>
      <c r="G10178" s="95"/>
      <c r="I10178" s="95"/>
      <c r="L10178" s="95"/>
    </row>
    <row r="10179" spans="4:12">
      <c r="D10179" s="95"/>
      <c r="E10179" s="95"/>
      <c r="G10179" s="95"/>
      <c r="I10179" s="95"/>
      <c r="L10179" s="95"/>
    </row>
    <row r="10180" spans="4:12">
      <c r="D10180" s="95"/>
      <c r="E10180" s="95"/>
      <c r="G10180" s="95"/>
      <c r="I10180" s="95"/>
      <c r="L10180" s="95"/>
    </row>
    <row r="10181" spans="4:12">
      <c r="D10181" s="95"/>
      <c r="E10181" s="95"/>
      <c r="G10181" s="95"/>
      <c r="I10181" s="95"/>
      <c r="L10181" s="95"/>
    </row>
    <row r="10182" spans="4:12">
      <c r="D10182" s="95"/>
      <c r="E10182" s="95"/>
      <c r="G10182" s="95"/>
      <c r="I10182" s="95"/>
      <c r="L10182" s="95"/>
    </row>
    <row r="10183" spans="4:12">
      <c r="D10183" s="95"/>
      <c r="E10183" s="95"/>
      <c r="G10183" s="95"/>
      <c r="I10183" s="95"/>
      <c r="L10183" s="95"/>
    </row>
    <row r="10184" spans="4:12">
      <c r="D10184" s="95"/>
      <c r="E10184" s="95"/>
      <c r="G10184" s="95"/>
      <c r="I10184" s="95"/>
      <c r="L10184" s="95"/>
    </row>
    <row r="10185" spans="4:12">
      <c r="D10185" s="95"/>
      <c r="E10185" s="95"/>
      <c r="G10185" s="95"/>
      <c r="I10185" s="95"/>
      <c r="L10185" s="95"/>
    </row>
    <row r="10186" spans="4:12">
      <c r="D10186" s="95"/>
      <c r="E10186" s="95"/>
      <c r="G10186" s="95"/>
      <c r="I10186" s="95"/>
      <c r="L10186" s="95"/>
    </row>
    <row r="10187" spans="4:12">
      <c r="D10187" s="95"/>
      <c r="E10187" s="95"/>
      <c r="G10187" s="95"/>
      <c r="I10187" s="95"/>
      <c r="L10187" s="95"/>
    </row>
    <row r="10188" spans="4:12">
      <c r="D10188" s="95"/>
      <c r="E10188" s="95"/>
      <c r="G10188" s="95"/>
      <c r="I10188" s="95"/>
      <c r="L10188" s="95"/>
    </row>
    <row r="10189" spans="4:12">
      <c r="D10189" s="95"/>
      <c r="E10189" s="95"/>
      <c r="G10189" s="95"/>
      <c r="I10189" s="95"/>
      <c r="L10189" s="95"/>
    </row>
    <row r="10190" spans="4:12">
      <c r="D10190" s="95"/>
      <c r="E10190" s="95"/>
      <c r="G10190" s="95"/>
      <c r="I10190" s="95"/>
      <c r="L10190" s="95"/>
    </row>
    <row r="10191" spans="4:12">
      <c r="D10191" s="95"/>
      <c r="E10191" s="95"/>
      <c r="G10191" s="95"/>
      <c r="I10191" s="95"/>
      <c r="L10191" s="95"/>
    </row>
    <row r="10192" spans="4:12">
      <c r="D10192" s="95"/>
      <c r="E10192" s="95"/>
      <c r="G10192" s="95"/>
      <c r="I10192" s="95"/>
      <c r="L10192" s="95"/>
    </row>
    <row r="10193" spans="4:12">
      <c r="D10193" s="95"/>
      <c r="E10193" s="95"/>
      <c r="G10193" s="95"/>
      <c r="I10193" s="95"/>
      <c r="L10193" s="95"/>
    </row>
    <row r="10194" spans="4:12">
      <c r="D10194" s="95"/>
      <c r="E10194" s="95"/>
      <c r="G10194" s="95"/>
      <c r="I10194" s="95"/>
      <c r="L10194" s="95"/>
    </row>
    <row r="10195" spans="4:12">
      <c r="D10195" s="95"/>
      <c r="E10195" s="95"/>
      <c r="G10195" s="95"/>
      <c r="I10195" s="95"/>
      <c r="L10195" s="95"/>
    </row>
    <row r="10196" spans="4:12">
      <c r="D10196" s="95"/>
      <c r="E10196" s="95"/>
      <c r="G10196" s="95"/>
      <c r="I10196" s="95"/>
      <c r="L10196" s="95"/>
    </row>
    <row r="10197" spans="4:12">
      <c r="D10197" s="95"/>
      <c r="E10197" s="95"/>
      <c r="G10197" s="95"/>
      <c r="I10197" s="95"/>
      <c r="L10197" s="95"/>
    </row>
    <row r="10198" spans="4:12">
      <c r="D10198" s="95"/>
      <c r="E10198" s="95"/>
      <c r="G10198" s="95"/>
      <c r="I10198" s="95"/>
      <c r="L10198" s="95"/>
    </row>
    <row r="10199" spans="4:12">
      <c r="D10199" s="95"/>
      <c r="E10199" s="95"/>
      <c r="G10199" s="95"/>
      <c r="I10199" s="95"/>
      <c r="L10199" s="95"/>
    </row>
    <row r="10200" spans="4:12">
      <c r="D10200" s="95"/>
      <c r="E10200" s="95"/>
      <c r="G10200" s="95"/>
      <c r="I10200" s="95"/>
      <c r="L10200" s="95"/>
    </row>
    <row r="10201" spans="4:12">
      <c r="D10201" s="95"/>
      <c r="E10201" s="95"/>
      <c r="G10201" s="95"/>
      <c r="I10201" s="95"/>
      <c r="L10201" s="95"/>
    </row>
    <row r="10202" spans="4:12">
      <c r="D10202" s="95"/>
      <c r="E10202" s="95"/>
      <c r="G10202" s="95"/>
      <c r="I10202" s="95"/>
      <c r="L10202" s="95"/>
    </row>
    <row r="10203" spans="4:12">
      <c r="D10203" s="95"/>
      <c r="E10203" s="95"/>
      <c r="G10203" s="95"/>
      <c r="I10203" s="95"/>
      <c r="L10203" s="95"/>
    </row>
    <row r="10204" spans="4:12">
      <c r="D10204" s="95"/>
      <c r="E10204" s="95"/>
      <c r="G10204" s="95"/>
      <c r="I10204" s="95"/>
      <c r="L10204" s="95"/>
    </row>
    <row r="10205" spans="4:12">
      <c r="D10205" s="95"/>
      <c r="E10205" s="95"/>
      <c r="G10205" s="95"/>
      <c r="I10205" s="95"/>
      <c r="L10205" s="95"/>
    </row>
    <row r="10206" spans="4:12">
      <c r="D10206" s="95"/>
      <c r="E10206" s="95"/>
      <c r="G10206" s="95"/>
      <c r="I10206" s="95"/>
      <c r="L10206" s="95"/>
    </row>
    <row r="10207" spans="4:12">
      <c r="D10207" s="95"/>
      <c r="E10207" s="95"/>
      <c r="G10207" s="95"/>
      <c r="I10207" s="95"/>
      <c r="L10207" s="95"/>
    </row>
    <row r="10208" spans="4:12">
      <c r="D10208" s="95"/>
      <c r="E10208" s="95"/>
      <c r="G10208" s="95"/>
      <c r="I10208" s="95"/>
      <c r="L10208" s="95"/>
    </row>
    <row r="10209" spans="4:12">
      <c r="D10209" s="95"/>
      <c r="E10209" s="95"/>
      <c r="G10209" s="95"/>
      <c r="I10209" s="95"/>
      <c r="L10209" s="95"/>
    </row>
    <row r="10210" spans="4:12">
      <c r="D10210" s="95"/>
      <c r="E10210" s="95"/>
      <c r="G10210" s="95"/>
      <c r="I10210" s="95"/>
      <c r="L10210" s="95"/>
    </row>
    <row r="10211" spans="4:12">
      <c r="D10211" s="95"/>
      <c r="E10211" s="95"/>
      <c r="G10211" s="95"/>
      <c r="I10211" s="95"/>
      <c r="L10211" s="95"/>
    </row>
    <row r="10212" spans="4:12">
      <c r="D10212" s="95"/>
      <c r="E10212" s="95"/>
      <c r="G10212" s="95"/>
      <c r="I10212" s="95"/>
      <c r="L10212" s="95"/>
    </row>
    <row r="10213" spans="4:12">
      <c r="D10213" s="95"/>
      <c r="E10213" s="95"/>
      <c r="G10213" s="95"/>
      <c r="I10213" s="95"/>
      <c r="L10213" s="95"/>
    </row>
    <row r="10214" spans="4:12">
      <c r="D10214" s="95"/>
      <c r="E10214" s="95"/>
      <c r="G10214" s="95"/>
      <c r="I10214" s="95"/>
      <c r="L10214" s="95"/>
    </row>
    <row r="10215" spans="4:12">
      <c r="D10215" s="95"/>
      <c r="E10215" s="95"/>
      <c r="G10215" s="95"/>
      <c r="I10215" s="95"/>
      <c r="L10215" s="95"/>
    </row>
    <row r="10216" spans="4:12">
      <c r="D10216" s="95"/>
      <c r="E10216" s="95"/>
      <c r="G10216" s="95"/>
      <c r="I10216" s="95"/>
      <c r="L10216" s="95"/>
    </row>
    <row r="10217" spans="4:12">
      <c r="D10217" s="95"/>
      <c r="E10217" s="95"/>
      <c r="G10217" s="95"/>
      <c r="I10217" s="95"/>
      <c r="L10217" s="95"/>
    </row>
    <row r="10218" spans="4:12">
      <c r="D10218" s="95"/>
      <c r="E10218" s="95"/>
      <c r="G10218" s="95"/>
      <c r="I10218" s="95"/>
      <c r="L10218" s="95"/>
    </row>
    <row r="10219" spans="4:12">
      <c r="D10219" s="95"/>
      <c r="E10219" s="95"/>
      <c r="G10219" s="95"/>
      <c r="I10219" s="95"/>
      <c r="L10219" s="95"/>
    </row>
    <row r="10220" spans="4:12">
      <c r="D10220" s="95"/>
      <c r="E10220" s="95"/>
      <c r="G10220" s="95"/>
      <c r="I10220" s="95"/>
      <c r="L10220" s="95"/>
    </row>
    <row r="10221" spans="4:12">
      <c r="D10221" s="95"/>
      <c r="E10221" s="95"/>
      <c r="G10221" s="95"/>
      <c r="I10221" s="95"/>
      <c r="L10221" s="95"/>
    </row>
    <row r="10222" spans="4:12">
      <c r="D10222" s="95"/>
      <c r="E10222" s="95"/>
      <c r="G10222" s="95"/>
      <c r="I10222" s="95"/>
      <c r="L10222" s="95"/>
    </row>
    <row r="10223" spans="4:12">
      <c r="D10223" s="95"/>
      <c r="E10223" s="95"/>
      <c r="G10223" s="95"/>
      <c r="I10223" s="95"/>
      <c r="L10223" s="95"/>
    </row>
    <row r="10224" spans="4:12">
      <c r="D10224" s="95"/>
      <c r="E10224" s="95"/>
      <c r="G10224" s="95"/>
      <c r="I10224" s="95"/>
      <c r="L10224" s="95"/>
    </row>
    <row r="10225" spans="4:12">
      <c r="D10225" s="95"/>
      <c r="E10225" s="95"/>
      <c r="G10225" s="95"/>
      <c r="I10225" s="95"/>
      <c r="L10225" s="95"/>
    </row>
    <row r="10226" spans="4:12">
      <c r="D10226" s="95"/>
      <c r="E10226" s="95"/>
      <c r="G10226" s="95"/>
      <c r="I10226" s="95"/>
      <c r="L10226" s="95"/>
    </row>
    <row r="10227" spans="4:12">
      <c r="D10227" s="95"/>
      <c r="E10227" s="95"/>
      <c r="G10227" s="95"/>
      <c r="I10227" s="95"/>
      <c r="L10227" s="95"/>
    </row>
    <row r="10228" spans="4:12">
      <c r="D10228" s="95"/>
      <c r="E10228" s="95"/>
      <c r="G10228" s="95"/>
      <c r="I10228" s="95"/>
      <c r="L10228" s="95"/>
    </row>
    <row r="10229" spans="4:12">
      <c r="D10229" s="95"/>
      <c r="E10229" s="95"/>
      <c r="G10229" s="95"/>
      <c r="I10229" s="95"/>
      <c r="L10229" s="95"/>
    </row>
    <row r="10230" spans="4:12">
      <c r="D10230" s="95"/>
      <c r="E10230" s="95"/>
      <c r="G10230" s="95"/>
      <c r="I10230" s="95"/>
      <c r="L10230" s="95"/>
    </row>
    <row r="10231" spans="4:12">
      <c r="D10231" s="95"/>
      <c r="E10231" s="95"/>
      <c r="G10231" s="95"/>
      <c r="I10231" s="95"/>
      <c r="L10231" s="95"/>
    </row>
    <row r="10232" spans="4:12">
      <c r="D10232" s="95"/>
      <c r="E10232" s="95"/>
      <c r="G10232" s="95"/>
      <c r="I10232" s="95"/>
      <c r="L10232" s="95"/>
    </row>
    <row r="10233" spans="4:12">
      <c r="D10233" s="95"/>
      <c r="E10233" s="95"/>
      <c r="G10233" s="95"/>
      <c r="I10233" s="95"/>
      <c r="L10233" s="95"/>
    </row>
    <row r="10234" spans="4:12">
      <c r="D10234" s="95"/>
      <c r="E10234" s="95"/>
      <c r="G10234" s="95"/>
      <c r="I10234" s="95"/>
      <c r="L10234" s="95"/>
    </row>
    <row r="10235" spans="4:12">
      <c r="D10235" s="95"/>
      <c r="E10235" s="95"/>
      <c r="G10235" s="95"/>
      <c r="I10235" s="95"/>
      <c r="L10235" s="95"/>
    </row>
    <row r="10236" spans="4:12">
      <c r="D10236" s="95"/>
      <c r="E10236" s="95"/>
      <c r="G10236" s="95"/>
      <c r="I10236" s="95"/>
      <c r="L10236" s="95"/>
    </row>
    <row r="10237" spans="4:12">
      <c r="D10237" s="95"/>
      <c r="E10237" s="95"/>
      <c r="G10237" s="95"/>
      <c r="I10237" s="95"/>
      <c r="L10237" s="95"/>
    </row>
    <row r="10238" spans="4:12">
      <c r="D10238" s="95"/>
      <c r="E10238" s="95"/>
      <c r="G10238" s="95"/>
      <c r="I10238" s="95"/>
      <c r="L10238" s="95"/>
    </row>
    <row r="10239" spans="4:12">
      <c r="D10239" s="95"/>
      <c r="E10239" s="95"/>
      <c r="G10239" s="95"/>
      <c r="I10239" s="95"/>
      <c r="L10239" s="95"/>
    </row>
    <row r="10240" spans="4:12">
      <c r="D10240" s="95"/>
      <c r="E10240" s="95"/>
      <c r="G10240" s="95"/>
      <c r="I10240" s="95"/>
      <c r="L10240" s="95"/>
    </row>
    <row r="10241" spans="4:12">
      <c r="D10241" s="95"/>
      <c r="E10241" s="95"/>
      <c r="G10241" s="95"/>
      <c r="I10241" s="95"/>
      <c r="L10241" s="95"/>
    </row>
    <row r="10242" spans="4:12">
      <c r="D10242" s="95"/>
      <c r="E10242" s="95"/>
      <c r="G10242" s="95"/>
      <c r="I10242" s="95"/>
      <c r="L10242" s="95"/>
    </row>
    <row r="10243" spans="4:12">
      <c r="D10243" s="95"/>
      <c r="E10243" s="95"/>
      <c r="G10243" s="95"/>
      <c r="I10243" s="95"/>
      <c r="L10243" s="95"/>
    </row>
    <row r="10244" spans="4:12">
      <c r="D10244" s="95"/>
      <c r="E10244" s="95"/>
      <c r="G10244" s="95"/>
      <c r="I10244" s="95"/>
      <c r="L10244" s="95"/>
    </row>
    <row r="10245" spans="4:12">
      <c r="D10245" s="95"/>
      <c r="E10245" s="95"/>
      <c r="G10245" s="95"/>
      <c r="I10245" s="95"/>
      <c r="L10245" s="95"/>
    </row>
    <row r="10246" spans="4:12">
      <c r="D10246" s="95"/>
      <c r="E10246" s="95"/>
      <c r="G10246" s="95"/>
      <c r="I10246" s="95"/>
      <c r="L10246" s="95"/>
    </row>
    <row r="10247" spans="4:12">
      <c r="D10247" s="95"/>
      <c r="E10247" s="95"/>
      <c r="G10247" s="95"/>
      <c r="I10247" s="95"/>
      <c r="L10247" s="95"/>
    </row>
    <row r="10248" spans="4:12">
      <c r="D10248" s="95"/>
      <c r="E10248" s="95"/>
      <c r="G10248" s="95"/>
      <c r="I10248" s="95"/>
      <c r="L10248" s="95"/>
    </row>
    <row r="10249" spans="4:12">
      <c r="D10249" s="95"/>
      <c r="E10249" s="95"/>
      <c r="G10249" s="95"/>
      <c r="I10249" s="95"/>
      <c r="L10249" s="95"/>
    </row>
    <row r="10250" spans="4:12">
      <c r="D10250" s="95"/>
      <c r="E10250" s="95"/>
      <c r="G10250" s="95"/>
      <c r="I10250" s="95"/>
      <c r="L10250" s="95"/>
    </row>
    <row r="10251" spans="4:12">
      <c r="D10251" s="95"/>
      <c r="E10251" s="95"/>
      <c r="G10251" s="95"/>
      <c r="I10251" s="95"/>
      <c r="L10251" s="95"/>
    </row>
    <row r="10252" spans="4:12">
      <c r="D10252" s="95"/>
      <c r="E10252" s="95"/>
      <c r="G10252" s="95"/>
      <c r="I10252" s="95"/>
      <c r="L10252" s="95"/>
    </row>
    <row r="10253" spans="4:12">
      <c r="D10253" s="95"/>
      <c r="E10253" s="95"/>
      <c r="G10253" s="95"/>
      <c r="I10253" s="95"/>
      <c r="L10253" s="95"/>
    </row>
    <row r="10254" spans="4:12">
      <c r="D10254" s="95"/>
      <c r="E10254" s="95"/>
      <c r="G10254" s="95"/>
      <c r="I10254" s="95"/>
      <c r="L10254" s="95"/>
    </row>
    <row r="10255" spans="4:12">
      <c r="D10255" s="95"/>
      <c r="E10255" s="95"/>
      <c r="G10255" s="95"/>
      <c r="I10255" s="95"/>
      <c r="L10255" s="95"/>
    </row>
    <row r="10256" spans="4:12">
      <c r="D10256" s="95"/>
      <c r="E10256" s="95"/>
      <c r="G10256" s="95"/>
      <c r="I10256" s="95"/>
      <c r="L10256" s="95"/>
    </row>
    <row r="10257" spans="4:12">
      <c r="D10257" s="95"/>
      <c r="E10257" s="95"/>
      <c r="G10257" s="95"/>
      <c r="I10257" s="95"/>
      <c r="L10257" s="95"/>
    </row>
    <row r="10258" spans="4:12">
      <c r="D10258" s="95"/>
      <c r="E10258" s="95"/>
      <c r="G10258" s="95"/>
      <c r="I10258" s="95"/>
      <c r="L10258" s="95"/>
    </row>
    <row r="10259" spans="4:12">
      <c r="D10259" s="95"/>
      <c r="E10259" s="95"/>
      <c r="G10259" s="95"/>
      <c r="I10259" s="95"/>
      <c r="L10259" s="95"/>
    </row>
    <row r="10260" spans="4:12">
      <c r="D10260" s="95"/>
      <c r="E10260" s="95"/>
      <c r="G10260" s="95"/>
      <c r="I10260" s="95"/>
      <c r="L10260" s="95"/>
    </row>
    <row r="10261" spans="4:12">
      <c r="D10261" s="95"/>
      <c r="E10261" s="95"/>
      <c r="G10261" s="95"/>
      <c r="I10261" s="95"/>
      <c r="L10261" s="95"/>
    </row>
    <row r="10262" spans="4:12">
      <c r="D10262" s="95"/>
      <c r="E10262" s="95"/>
      <c r="G10262" s="95"/>
      <c r="I10262" s="95"/>
      <c r="L10262" s="95"/>
    </row>
    <row r="10263" spans="4:12">
      <c r="D10263" s="95"/>
      <c r="E10263" s="95"/>
      <c r="G10263" s="95"/>
      <c r="I10263" s="95"/>
      <c r="L10263" s="95"/>
    </row>
    <row r="10264" spans="4:12">
      <c r="D10264" s="95"/>
      <c r="E10264" s="95"/>
      <c r="G10264" s="95"/>
      <c r="I10264" s="95"/>
      <c r="L10264" s="95"/>
    </row>
    <row r="10265" spans="4:12">
      <c r="D10265" s="95"/>
      <c r="E10265" s="95"/>
      <c r="G10265" s="95"/>
      <c r="I10265" s="95"/>
      <c r="L10265" s="95"/>
    </row>
    <row r="10266" spans="4:12">
      <c r="D10266" s="95"/>
      <c r="E10266" s="95"/>
      <c r="G10266" s="95"/>
      <c r="I10266" s="95"/>
      <c r="L10266" s="95"/>
    </row>
    <row r="10267" spans="4:12">
      <c r="D10267" s="95"/>
      <c r="E10267" s="95"/>
      <c r="G10267" s="95"/>
      <c r="I10267" s="95"/>
      <c r="L10267" s="95"/>
    </row>
    <row r="10268" spans="4:12">
      <c r="D10268" s="95"/>
      <c r="E10268" s="95"/>
      <c r="G10268" s="95"/>
      <c r="I10268" s="95"/>
      <c r="L10268" s="95"/>
    </row>
    <row r="10269" spans="4:12">
      <c r="D10269" s="95"/>
      <c r="E10269" s="95"/>
      <c r="G10269" s="95"/>
      <c r="I10269" s="95"/>
      <c r="L10269" s="95"/>
    </row>
    <row r="10270" spans="4:12">
      <c r="D10270" s="95"/>
      <c r="E10270" s="95"/>
      <c r="G10270" s="95"/>
      <c r="I10270" s="95"/>
      <c r="L10270" s="95"/>
    </row>
    <row r="10271" spans="4:12">
      <c r="D10271" s="95"/>
      <c r="E10271" s="95"/>
      <c r="G10271" s="95"/>
      <c r="I10271" s="95"/>
      <c r="L10271" s="95"/>
    </row>
    <row r="10272" spans="4:12">
      <c r="D10272" s="95"/>
      <c r="E10272" s="95"/>
      <c r="G10272" s="95"/>
      <c r="I10272" s="95"/>
      <c r="L10272" s="95"/>
    </row>
    <row r="10273" spans="4:12">
      <c r="D10273" s="95"/>
      <c r="E10273" s="95"/>
      <c r="G10273" s="95"/>
      <c r="I10273" s="95"/>
      <c r="L10273" s="95"/>
    </row>
    <row r="10274" spans="4:12">
      <c r="D10274" s="95"/>
      <c r="E10274" s="95"/>
      <c r="G10274" s="95"/>
      <c r="I10274" s="95"/>
      <c r="L10274" s="95"/>
    </row>
    <row r="10275" spans="4:12">
      <c r="D10275" s="95"/>
      <c r="E10275" s="95"/>
      <c r="G10275" s="95"/>
      <c r="I10275" s="95"/>
      <c r="L10275" s="95"/>
    </row>
    <row r="10276" spans="4:12">
      <c r="D10276" s="95"/>
      <c r="E10276" s="95"/>
      <c r="G10276" s="95"/>
      <c r="I10276" s="95"/>
      <c r="L10276" s="95"/>
    </row>
    <row r="10277" spans="4:12">
      <c r="D10277" s="95"/>
      <c r="E10277" s="95"/>
      <c r="G10277" s="95"/>
      <c r="I10277" s="95"/>
      <c r="L10277" s="95"/>
    </row>
    <row r="10278" spans="4:12">
      <c r="D10278" s="95"/>
      <c r="E10278" s="95"/>
      <c r="G10278" s="95"/>
      <c r="I10278" s="95"/>
      <c r="L10278" s="95"/>
    </row>
    <row r="10279" spans="4:12">
      <c r="D10279" s="95"/>
      <c r="E10279" s="95"/>
      <c r="G10279" s="95"/>
      <c r="I10279" s="95"/>
      <c r="L10279" s="95"/>
    </row>
    <row r="10280" spans="4:12">
      <c r="D10280" s="95"/>
      <c r="E10280" s="95"/>
      <c r="G10280" s="95"/>
      <c r="I10280" s="95"/>
      <c r="L10280" s="95"/>
    </row>
    <row r="10281" spans="4:12">
      <c r="D10281" s="95"/>
      <c r="E10281" s="95"/>
      <c r="G10281" s="95"/>
      <c r="I10281" s="95"/>
      <c r="L10281" s="95"/>
    </row>
    <row r="10282" spans="4:12">
      <c r="D10282" s="95"/>
      <c r="E10282" s="95"/>
      <c r="G10282" s="95"/>
      <c r="I10282" s="95"/>
      <c r="L10282" s="95"/>
    </row>
    <row r="10283" spans="4:12">
      <c r="D10283" s="95"/>
      <c r="E10283" s="95"/>
      <c r="G10283" s="95"/>
      <c r="I10283" s="95"/>
      <c r="L10283" s="95"/>
    </row>
    <row r="10284" spans="4:12">
      <c r="D10284" s="95"/>
      <c r="E10284" s="95"/>
      <c r="G10284" s="95"/>
      <c r="I10284" s="95"/>
      <c r="L10284" s="95"/>
    </row>
    <row r="10285" spans="4:12">
      <c r="D10285" s="95"/>
      <c r="E10285" s="95"/>
      <c r="G10285" s="95"/>
      <c r="I10285" s="95"/>
      <c r="L10285" s="95"/>
    </row>
    <row r="10286" spans="4:12">
      <c r="D10286" s="95"/>
      <c r="E10286" s="95"/>
      <c r="G10286" s="95"/>
      <c r="I10286" s="95"/>
      <c r="L10286" s="95"/>
    </row>
    <row r="10287" spans="4:12">
      <c r="D10287" s="95"/>
      <c r="E10287" s="95"/>
      <c r="G10287" s="95"/>
      <c r="I10287" s="95"/>
      <c r="L10287" s="95"/>
    </row>
    <row r="10288" spans="4:12">
      <c r="D10288" s="95"/>
      <c r="E10288" s="95"/>
      <c r="G10288" s="95"/>
      <c r="I10288" s="95"/>
      <c r="L10288" s="95"/>
    </row>
    <row r="10289" spans="4:12">
      <c r="D10289" s="95"/>
      <c r="E10289" s="95"/>
      <c r="G10289" s="95"/>
      <c r="I10289" s="95"/>
      <c r="L10289" s="95"/>
    </row>
    <row r="10290" spans="4:12">
      <c r="D10290" s="95"/>
      <c r="E10290" s="95"/>
      <c r="G10290" s="95"/>
      <c r="I10290" s="95"/>
      <c r="L10290" s="95"/>
    </row>
    <row r="10291" spans="4:12">
      <c r="D10291" s="95"/>
      <c r="E10291" s="95"/>
      <c r="G10291" s="95"/>
      <c r="I10291" s="95"/>
      <c r="L10291" s="95"/>
    </row>
    <row r="10292" spans="4:12">
      <c r="D10292" s="95"/>
      <c r="E10292" s="95"/>
      <c r="G10292" s="95"/>
      <c r="I10292" s="95"/>
      <c r="L10292" s="95"/>
    </row>
    <row r="10293" spans="4:12">
      <c r="D10293" s="95"/>
      <c r="E10293" s="95"/>
      <c r="G10293" s="95"/>
      <c r="I10293" s="95"/>
      <c r="L10293" s="95"/>
    </row>
    <row r="10294" spans="4:12">
      <c r="D10294" s="95"/>
      <c r="E10294" s="95"/>
      <c r="G10294" s="95"/>
      <c r="I10294" s="95"/>
      <c r="L10294" s="95"/>
    </row>
    <row r="10295" spans="4:12">
      <c r="D10295" s="95"/>
      <c r="E10295" s="95"/>
      <c r="G10295" s="95"/>
      <c r="I10295" s="95"/>
      <c r="L10295" s="95"/>
    </row>
    <row r="10296" spans="4:12">
      <c r="D10296" s="95"/>
      <c r="E10296" s="95"/>
      <c r="G10296" s="95"/>
      <c r="I10296" s="95"/>
      <c r="L10296" s="95"/>
    </row>
    <row r="10297" spans="4:12">
      <c r="D10297" s="95"/>
      <c r="E10297" s="95"/>
      <c r="G10297" s="95"/>
      <c r="I10297" s="95"/>
      <c r="L10297" s="95"/>
    </row>
    <row r="10298" spans="4:12">
      <c r="D10298" s="95"/>
      <c r="E10298" s="95"/>
      <c r="G10298" s="95"/>
      <c r="I10298" s="95"/>
      <c r="L10298" s="95"/>
    </row>
    <row r="10299" spans="4:12">
      <c r="D10299" s="95"/>
      <c r="E10299" s="95"/>
      <c r="G10299" s="95"/>
      <c r="I10299" s="95"/>
      <c r="L10299" s="95"/>
    </row>
    <row r="10300" spans="4:12">
      <c r="D10300" s="95"/>
      <c r="E10300" s="95"/>
      <c r="G10300" s="95"/>
      <c r="I10300" s="95"/>
      <c r="L10300" s="95"/>
    </row>
    <row r="10301" spans="4:12">
      <c r="D10301" s="95"/>
      <c r="E10301" s="95"/>
      <c r="G10301" s="95"/>
      <c r="I10301" s="95"/>
      <c r="L10301" s="95"/>
    </row>
    <row r="10302" spans="4:12">
      <c r="D10302" s="95"/>
      <c r="E10302" s="95"/>
      <c r="G10302" s="95"/>
      <c r="I10302" s="95"/>
      <c r="L10302" s="95"/>
    </row>
    <row r="10303" spans="4:12">
      <c r="D10303" s="95"/>
      <c r="E10303" s="95"/>
      <c r="G10303" s="95"/>
      <c r="I10303" s="95"/>
      <c r="L10303" s="95"/>
    </row>
    <row r="10304" spans="4:12">
      <c r="D10304" s="95"/>
      <c r="E10304" s="95"/>
      <c r="G10304" s="95"/>
      <c r="I10304" s="95"/>
      <c r="L10304" s="95"/>
    </row>
    <row r="10305" spans="4:12">
      <c r="D10305" s="95"/>
      <c r="E10305" s="95"/>
      <c r="G10305" s="95"/>
      <c r="I10305" s="95"/>
      <c r="L10305" s="95"/>
    </row>
    <row r="10306" spans="4:12">
      <c r="D10306" s="95"/>
      <c r="E10306" s="95"/>
      <c r="G10306" s="95"/>
      <c r="I10306" s="95"/>
      <c r="L10306" s="95"/>
    </row>
    <row r="10307" spans="4:12">
      <c r="D10307" s="95"/>
      <c r="E10307" s="95"/>
      <c r="G10307" s="95"/>
      <c r="I10307" s="95"/>
      <c r="L10307" s="95"/>
    </row>
    <row r="10308" spans="4:12">
      <c r="D10308" s="95"/>
      <c r="E10308" s="95"/>
      <c r="G10308" s="95"/>
      <c r="I10308" s="95"/>
      <c r="L10308" s="95"/>
    </row>
    <row r="10309" spans="4:12">
      <c r="D10309" s="95"/>
      <c r="E10309" s="95"/>
      <c r="G10309" s="95"/>
      <c r="I10309" s="95"/>
      <c r="L10309" s="95"/>
    </row>
    <row r="10310" spans="4:12">
      <c r="D10310" s="95"/>
      <c r="E10310" s="95"/>
      <c r="G10310" s="95"/>
      <c r="I10310" s="95"/>
      <c r="L10310" s="95"/>
    </row>
    <row r="10311" spans="4:12">
      <c r="D10311" s="95"/>
      <c r="E10311" s="95"/>
      <c r="G10311" s="95"/>
      <c r="I10311" s="95"/>
      <c r="L10311" s="95"/>
    </row>
    <row r="10312" spans="4:12">
      <c r="D10312" s="95"/>
      <c r="E10312" s="95"/>
      <c r="G10312" s="95"/>
      <c r="I10312" s="95"/>
      <c r="L10312" s="95"/>
    </row>
    <row r="10313" spans="4:12">
      <c r="D10313" s="95"/>
      <c r="E10313" s="95"/>
      <c r="G10313" s="95"/>
      <c r="I10313" s="95"/>
      <c r="L10313" s="95"/>
    </row>
    <row r="10314" spans="4:12">
      <c r="D10314" s="95"/>
      <c r="E10314" s="95"/>
      <c r="G10314" s="95"/>
      <c r="I10314" s="95"/>
      <c r="L10314" s="95"/>
    </row>
    <row r="10315" spans="4:12">
      <c r="D10315" s="95"/>
      <c r="E10315" s="95"/>
      <c r="G10315" s="95"/>
      <c r="I10315" s="95"/>
      <c r="L10315" s="95"/>
    </row>
    <row r="10316" spans="4:12">
      <c r="D10316" s="95"/>
      <c r="E10316" s="95"/>
      <c r="G10316" s="95"/>
      <c r="I10316" s="95"/>
      <c r="L10316" s="95"/>
    </row>
    <row r="10317" spans="4:12">
      <c r="D10317" s="95"/>
      <c r="E10317" s="95"/>
      <c r="G10317" s="95"/>
      <c r="I10317" s="95"/>
      <c r="L10317" s="95"/>
    </row>
    <row r="10318" spans="4:12">
      <c r="D10318" s="95"/>
      <c r="E10318" s="95"/>
      <c r="G10318" s="95"/>
      <c r="I10318" s="95"/>
      <c r="L10318" s="95"/>
    </row>
    <row r="10319" spans="4:12">
      <c r="D10319" s="95"/>
      <c r="E10319" s="95"/>
      <c r="G10319" s="95"/>
      <c r="I10319" s="95"/>
      <c r="L10319" s="95"/>
    </row>
    <row r="10320" spans="4:12">
      <c r="D10320" s="95"/>
      <c r="E10320" s="95"/>
      <c r="G10320" s="95"/>
      <c r="I10320" s="95"/>
      <c r="L10320" s="95"/>
    </row>
    <row r="10321" spans="4:12">
      <c r="D10321" s="95"/>
      <c r="E10321" s="95"/>
      <c r="G10321" s="95"/>
      <c r="I10321" s="95"/>
      <c r="L10321" s="95"/>
    </row>
    <row r="10322" spans="4:12">
      <c r="D10322" s="95"/>
      <c r="E10322" s="95"/>
      <c r="G10322" s="95"/>
      <c r="I10322" s="95"/>
      <c r="L10322" s="95"/>
    </row>
    <row r="10323" spans="4:12">
      <c r="D10323" s="95"/>
      <c r="E10323" s="95"/>
      <c r="G10323" s="95"/>
      <c r="I10323" s="95"/>
      <c r="L10323" s="95"/>
    </row>
    <row r="10324" spans="4:12">
      <c r="D10324" s="95"/>
      <c r="E10324" s="95"/>
      <c r="G10324" s="95"/>
      <c r="I10324" s="95"/>
      <c r="L10324" s="95"/>
    </row>
    <row r="10325" spans="4:12">
      <c r="D10325" s="95"/>
      <c r="E10325" s="95"/>
      <c r="G10325" s="95"/>
      <c r="I10325" s="95"/>
      <c r="L10325" s="95"/>
    </row>
    <row r="10326" spans="4:12">
      <c r="D10326" s="95"/>
      <c r="E10326" s="95"/>
      <c r="G10326" s="95"/>
      <c r="I10326" s="95"/>
      <c r="L10326" s="95"/>
    </row>
    <row r="10327" spans="4:12">
      <c r="D10327" s="95"/>
      <c r="E10327" s="95"/>
      <c r="G10327" s="95"/>
      <c r="I10327" s="95"/>
      <c r="L10327" s="95"/>
    </row>
    <row r="10328" spans="4:12">
      <c r="D10328" s="95"/>
      <c r="E10328" s="95"/>
      <c r="G10328" s="95"/>
      <c r="I10328" s="95"/>
      <c r="L10328" s="95"/>
    </row>
    <row r="10329" spans="4:12">
      <c r="D10329" s="95"/>
      <c r="E10329" s="95"/>
      <c r="G10329" s="95"/>
      <c r="I10329" s="95"/>
      <c r="L10329" s="95"/>
    </row>
    <row r="10330" spans="4:12">
      <c r="D10330" s="95"/>
      <c r="E10330" s="95"/>
      <c r="G10330" s="95"/>
      <c r="I10330" s="95"/>
      <c r="L10330" s="95"/>
    </row>
    <row r="10331" spans="4:12">
      <c r="D10331" s="95"/>
      <c r="E10331" s="95"/>
      <c r="G10331" s="95"/>
      <c r="I10331" s="95"/>
      <c r="L10331" s="95"/>
    </row>
    <row r="10332" spans="4:12">
      <c r="D10332" s="95"/>
      <c r="E10332" s="95"/>
      <c r="G10332" s="95"/>
      <c r="I10332" s="95"/>
      <c r="L10332" s="95"/>
    </row>
    <row r="10333" spans="4:12">
      <c r="D10333" s="95"/>
      <c r="E10333" s="95"/>
      <c r="G10333" s="95"/>
      <c r="I10333" s="95"/>
      <c r="L10333" s="95"/>
    </row>
    <row r="10334" spans="4:12">
      <c r="D10334" s="95"/>
      <c r="E10334" s="95"/>
      <c r="G10334" s="95"/>
      <c r="I10334" s="95"/>
      <c r="L10334" s="95"/>
    </row>
    <row r="10335" spans="4:12">
      <c r="D10335" s="95"/>
      <c r="E10335" s="95"/>
      <c r="G10335" s="95"/>
      <c r="I10335" s="95"/>
      <c r="L10335" s="95"/>
    </row>
    <row r="10336" spans="4:12">
      <c r="D10336" s="95"/>
      <c r="E10336" s="95"/>
      <c r="G10336" s="95"/>
      <c r="I10336" s="95"/>
      <c r="L10336" s="95"/>
    </row>
    <row r="10337" spans="4:12">
      <c r="D10337" s="95"/>
      <c r="E10337" s="95"/>
      <c r="G10337" s="95"/>
      <c r="I10337" s="95"/>
      <c r="L10337" s="95"/>
    </row>
    <row r="10338" spans="4:12">
      <c r="D10338" s="95"/>
      <c r="E10338" s="95"/>
      <c r="G10338" s="95"/>
      <c r="I10338" s="95"/>
      <c r="L10338" s="95"/>
    </row>
    <row r="10339" spans="4:12">
      <c r="D10339" s="95"/>
      <c r="E10339" s="95"/>
      <c r="G10339" s="95"/>
      <c r="I10339" s="95"/>
      <c r="L10339" s="95"/>
    </row>
    <row r="10340" spans="4:12">
      <c r="D10340" s="95"/>
      <c r="E10340" s="95"/>
      <c r="G10340" s="95"/>
      <c r="I10340" s="95"/>
      <c r="L10340" s="95"/>
    </row>
    <row r="10341" spans="4:12">
      <c r="D10341" s="95"/>
      <c r="E10341" s="95"/>
      <c r="G10341" s="95"/>
      <c r="I10341" s="95"/>
      <c r="L10341" s="95"/>
    </row>
    <row r="10342" spans="4:12">
      <c r="D10342" s="95"/>
      <c r="E10342" s="95"/>
      <c r="G10342" s="95"/>
      <c r="I10342" s="95"/>
      <c r="L10342" s="95"/>
    </row>
    <row r="10343" spans="4:12">
      <c r="D10343" s="95"/>
      <c r="E10343" s="95"/>
      <c r="G10343" s="95"/>
      <c r="I10343" s="95"/>
      <c r="L10343" s="95"/>
    </row>
    <row r="10344" spans="4:12">
      <c r="D10344" s="95"/>
      <c r="E10344" s="95"/>
      <c r="G10344" s="95"/>
      <c r="I10344" s="95"/>
      <c r="L10344" s="95"/>
    </row>
    <row r="10345" spans="4:12">
      <c r="D10345" s="95"/>
      <c r="E10345" s="95"/>
      <c r="G10345" s="95"/>
      <c r="I10345" s="95"/>
      <c r="L10345" s="95"/>
    </row>
    <row r="10346" spans="4:12">
      <c r="D10346" s="95"/>
      <c r="E10346" s="95"/>
      <c r="G10346" s="95"/>
      <c r="I10346" s="95"/>
      <c r="L10346" s="95"/>
    </row>
    <row r="10347" spans="4:12">
      <c r="D10347" s="95"/>
      <c r="E10347" s="95"/>
      <c r="G10347" s="95"/>
      <c r="I10347" s="95"/>
      <c r="L10347" s="95"/>
    </row>
    <row r="10348" spans="4:12">
      <c r="D10348" s="95"/>
      <c r="E10348" s="95"/>
      <c r="G10348" s="95"/>
      <c r="I10348" s="95"/>
      <c r="L10348" s="95"/>
    </row>
    <row r="10349" spans="4:12">
      <c r="D10349" s="95"/>
      <c r="E10349" s="95"/>
      <c r="G10349" s="95"/>
      <c r="I10349" s="95"/>
      <c r="L10349" s="95"/>
    </row>
    <row r="10350" spans="4:12">
      <c r="D10350" s="95"/>
      <c r="E10350" s="95"/>
      <c r="G10350" s="95"/>
      <c r="I10350" s="95"/>
      <c r="L10350" s="95"/>
    </row>
    <row r="10351" spans="4:12">
      <c r="D10351" s="95"/>
      <c r="E10351" s="95"/>
      <c r="G10351" s="95"/>
      <c r="I10351" s="95"/>
      <c r="L10351" s="95"/>
    </row>
    <row r="10352" spans="4:12">
      <c r="D10352" s="95"/>
      <c r="E10352" s="95"/>
      <c r="G10352" s="95"/>
      <c r="I10352" s="95"/>
      <c r="L10352" s="95"/>
    </row>
    <row r="10353" spans="4:12">
      <c r="D10353" s="95"/>
      <c r="E10353" s="95"/>
      <c r="G10353" s="95"/>
      <c r="I10353" s="95"/>
      <c r="L10353" s="95"/>
    </row>
    <row r="10354" spans="4:12">
      <c r="D10354" s="95"/>
      <c r="E10354" s="95"/>
      <c r="G10354" s="95"/>
      <c r="I10354" s="95"/>
      <c r="L10354" s="95"/>
    </row>
    <row r="10355" spans="4:12">
      <c r="D10355" s="95"/>
      <c r="E10355" s="95"/>
      <c r="G10355" s="95"/>
      <c r="I10355" s="95"/>
      <c r="L10355" s="95"/>
    </row>
    <row r="10356" spans="4:12">
      <c r="D10356" s="95"/>
      <c r="E10356" s="95"/>
      <c r="G10356" s="95"/>
      <c r="I10356" s="95"/>
      <c r="L10356" s="95"/>
    </row>
    <row r="10357" spans="4:12">
      <c r="D10357" s="95"/>
      <c r="E10357" s="95"/>
      <c r="G10357" s="95"/>
      <c r="I10357" s="95"/>
      <c r="L10357" s="95"/>
    </row>
    <row r="10358" spans="4:12">
      <c r="D10358" s="95"/>
      <c r="E10358" s="95"/>
      <c r="G10358" s="95"/>
      <c r="I10358" s="95"/>
      <c r="L10358" s="95"/>
    </row>
    <row r="10359" spans="4:12">
      <c r="D10359" s="95"/>
      <c r="E10359" s="95"/>
      <c r="G10359" s="95"/>
      <c r="I10359" s="95"/>
      <c r="L10359" s="95"/>
    </row>
    <row r="10360" spans="4:12">
      <c r="D10360" s="95"/>
      <c r="E10360" s="95"/>
      <c r="G10360" s="95"/>
      <c r="I10360" s="95"/>
      <c r="L10360" s="95"/>
    </row>
    <row r="10361" spans="4:12">
      <c r="D10361" s="95"/>
      <c r="E10361" s="95"/>
      <c r="G10361" s="95"/>
      <c r="I10361" s="95"/>
      <c r="L10361" s="95"/>
    </row>
    <row r="10362" spans="4:12">
      <c r="D10362" s="95"/>
      <c r="E10362" s="95"/>
      <c r="G10362" s="95"/>
      <c r="I10362" s="95"/>
      <c r="L10362" s="95"/>
    </row>
    <row r="10363" spans="4:12">
      <c r="D10363" s="95"/>
      <c r="E10363" s="95"/>
      <c r="G10363" s="95"/>
      <c r="I10363" s="95"/>
      <c r="L10363" s="95"/>
    </row>
    <row r="10364" spans="4:12">
      <c r="D10364" s="95"/>
      <c r="E10364" s="95"/>
      <c r="G10364" s="95"/>
      <c r="I10364" s="95"/>
      <c r="L10364" s="95"/>
    </row>
    <row r="10365" spans="4:12">
      <c r="D10365" s="95"/>
      <c r="E10365" s="95"/>
      <c r="G10365" s="95"/>
      <c r="I10365" s="95"/>
      <c r="L10365" s="95"/>
    </row>
    <row r="10366" spans="4:12">
      <c r="D10366" s="95"/>
      <c r="E10366" s="95"/>
      <c r="G10366" s="95"/>
      <c r="I10366" s="95"/>
      <c r="L10366" s="95"/>
    </row>
    <row r="10367" spans="4:12">
      <c r="D10367" s="95"/>
      <c r="E10367" s="95"/>
      <c r="G10367" s="95"/>
      <c r="I10367" s="95"/>
      <c r="L10367" s="95"/>
    </row>
    <row r="10368" spans="4:12">
      <c r="D10368" s="95"/>
      <c r="E10368" s="95"/>
      <c r="G10368" s="95"/>
      <c r="I10368" s="95"/>
      <c r="L10368" s="95"/>
    </row>
    <row r="10369" spans="4:12">
      <c r="D10369" s="95"/>
      <c r="E10369" s="95"/>
      <c r="G10369" s="95"/>
      <c r="I10369" s="95"/>
      <c r="L10369" s="95"/>
    </row>
    <row r="10370" spans="4:12">
      <c r="D10370" s="95"/>
      <c r="E10370" s="95"/>
      <c r="G10370" s="95"/>
      <c r="I10370" s="95"/>
      <c r="L10370" s="95"/>
    </row>
    <row r="10371" spans="4:12">
      <c r="D10371" s="95"/>
      <c r="E10371" s="95"/>
      <c r="G10371" s="95"/>
      <c r="I10371" s="95"/>
      <c r="L10371" s="95"/>
    </row>
    <row r="10372" spans="4:12">
      <c r="D10372" s="95"/>
      <c r="E10372" s="95"/>
      <c r="G10372" s="95"/>
      <c r="I10372" s="95"/>
      <c r="L10372" s="95"/>
    </row>
    <row r="10373" spans="4:12">
      <c r="D10373" s="95"/>
      <c r="E10373" s="95"/>
      <c r="G10373" s="95"/>
      <c r="I10373" s="95"/>
      <c r="L10373" s="95"/>
    </row>
    <row r="10374" spans="4:12">
      <c r="D10374" s="95"/>
      <c r="E10374" s="95"/>
      <c r="G10374" s="95"/>
      <c r="I10374" s="95"/>
      <c r="L10374" s="95"/>
    </row>
    <row r="10375" spans="4:12">
      <c r="D10375" s="95"/>
      <c r="E10375" s="95"/>
      <c r="G10375" s="95"/>
      <c r="I10375" s="95"/>
      <c r="L10375" s="95"/>
    </row>
    <row r="10376" spans="4:12">
      <c r="D10376" s="95"/>
      <c r="E10376" s="95"/>
      <c r="G10376" s="95"/>
      <c r="I10376" s="95"/>
      <c r="L10376" s="95"/>
    </row>
    <row r="10377" spans="4:12">
      <c r="D10377" s="95"/>
      <c r="E10377" s="95"/>
      <c r="G10377" s="95"/>
      <c r="I10377" s="95"/>
      <c r="L10377" s="95"/>
    </row>
    <row r="10378" spans="4:12">
      <c r="D10378" s="95"/>
      <c r="E10378" s="95"/>
      <c r="G10378" s="95"/>
      <c r="I10378" s="95"/>
      <c r="L10378" s="95"/>
    </row>
    <row r="10379" spans="4:12">
      <c r="D10379" s="95"/>
      <c r="E10379" s="95"/>
      <c r="G10379" s="95"/>
      <c r="I10379" s="95"/>
      <c r="L10379" s="95"/>
    </row>
    <row r="10380" spans="4:12">
      <c r="D10380" s="95"/>
      <c r="E10380" s="95"/>
      <c r="G10380" s="95"/>
      <c r="I10380" s="95"/>
      <c r="L10380" s="95"/>
    </row>
    <row r="10381" spans="4:12">
      <c r="D10381" s="95"/>
      <c r="E10381" s="95"/>
      <c r="G10381" s="95"/>
      <c r="I10381" s="95"/>
      <c r="L10381" s="95"/>
    </row>
    <row r="10382" spans="4:12">
      <c r="D10382" s="95"/>
      <c r="E10382" s="95"/>
      <c r="G10382" s="95"/>
      <c r="I10382" s="95"/>
      <c r="L10382" s="95"/>
    </row>
    <row r="10383" spans="4:12">
      <c r="D10383" s="95"/>
      <c r="E10383" s="95"/>
      <c r="G10383" s="95"/>
      <c r="I10383" s="95"/>
      <c r="L10383" s="95"/>
    </row>
    <row r="10384" spans="4:12">
      <c r="D10384" s="95"/>
      <c r="E10384" s="95"/>
      <c r="G10384" s="95"/>
      <c r="I10384" s="95"/>
      <c r="L10384" s="95"/>
    </row>
    <row r="10385" spans="4:12">
      <c r="D10385" s="95"/>
      <c r="E10385" s="95"/>
      <c r="G10385" s="95"/>
      <c r="I10385" s="95"/>
      <c r="L10385" s="95"/>
    </row>
    <row r="10386" spans="4:12">
      <c r="D10386" s="95"/>
      <c r="E10386" s="95"/>
      <c r="G10386" s="95"/>
      <c r="I10386" s="95"/>
      <c r="L10386" s="95"/>
    </row>
    <row r="10387" spans="4:12">
      <c r="D10387" s="95"/>
      <c r="E10387" s="95"/>
      <c r="G10387" s="95"/>
      <c r="I10387" s="95"/>
      <c r="L10387" s="95"/>
    </row>
    <row r="10388" spans="4:12">
      <c r="D10388" s="95"/>
      <c r="E10388" s="95"/>
      <c r="G10388" s="95"/>
      <c r="I10388" s="95"/>
      <c r="L10388" s="95"/>
    </row>
    <row r="10389" spans="4:12">
      <c r="D10389" s="95"/>
      <c r="E10389" s="95"/>
      <c r="G10389" s="95"/>
      <c r="I10389" s="95"/>
      <c r="L10389" s="95"/>
    </row>
    <row r="10390" spans="4:12">
      <c r="D10390" s="95"/>
      <c r="E10390" s="95"/>
      <c r="G10390" s="95"/>
      <c r="I10390" s="95"/>
      <c r="L10390" s="95"/>
    </row>
    <row r="10391" spans="4:12">
      <c r="D10391" s="95"/>
      <c r="E10391" s="95"/>
      <c r="G10391" s="95"/>
      <c r="I10391" s="95"/>
      <c r="L10391" s="95"/>
    </row>
    <row r="10392" spans="4:12">
      <c r="D10392" s="95"/>
      <c r="E10392" s="95"/>
      <c r="G10392" s="95"/>
      <c r="I10392" s="95"/>
      <c r="L10392" s="95"/>
    </row>
    <row r="10393" spans="4:12">
      <c r="D10393" s="95"/>
      <c r="E10393" s="95"/>
      <c r="G10393" s="95"/>
      <c r="I10393" s="95"/>
      <c r="L10393" s="95"/>
    </row>
    <row r="10394" spans="4:12">
      <c r="D10394" s="95"/>
      <c r="E10394" s="95"/>
      <c r="G10394" s="95"/>
      <c r="I10394" s="95"/>
      <c r="L10394" s="95"/>
    </row>
    <row r="10395" spans="4:12">
      <c r="D10395" s="95"/>
      <c r="E10395" s="95"/>
      <c r="G10395" s="95"/>
      <c r="I10395" s="95"/>
      <c r="L10395" s="95"/>
    </row>
    <row r="10396" spans="4:12">
      <c r="D10396" s="95"/>
      <c r="E10396" s="95"/>
      <c r="G10396" s="95"/>
      <c r="I10396" s="95"/>
      <c r="L10396" s="95"/>
    </row>
    <row r="10397" spans="4:12">
      <c r="D10397" s="95"/>
      <c r="E10397" s="95"/>
      <c r="G10397" s="95"/>
      <c r="I10397" s="95"/>
      <c r="L10397" s="95"/>
    </row>
    <row r="10398" spans="4:12">
      <c r="D10398" s="95"/>
      <c r="E10398" s="95"/>
      <c r="G10398" s="95"/>
      <c r="I10398" s="95"/>
      <c r="L10398" s="95"/>
    </row>
    <row r="10399" spans="4:12">
      <c r="D10399" s="95"/>
      <c r="E10399" s="95"/>
      <c r="G10399" s="95"/>
      <c r="I10399" s="95"/>
      <c r="L10399" s="95"/>
    </row>
    <row r="10400" spans="4:12">
      <c r="D10400" s="95"/>
      <c r="E10400" s="95"/>
      <c r="G10400" s="95"/>
      <c r="I10400" s="95"/>
      <c r="L10400" s="95"/>
    </row>
    <row r="10401" spans="4:12">
      <c r="D10401" s="95"/>
      <c r="E10401" s="95"/>
      <c r="G10401" s="95"/>
      <c r="I10401" s="95"/>
      <c r="L10401" s="95"/>
    </row>
    <row r="10402" spans="4:12">
      <c r="D10402" s="95"/>
      <c r="E10402" s="95"/>
      <c r="G10402" s="95"/>
      <c r="I10402" s="95"/>
      <c r="L10402" s="95"/>
    </row>
    <row r="10403" spans="4:12">
      <c r="D10403" s="95"/>
      <c r="E10403" s="95"/>
      <c r="G10403" s="95"/>
      <c r="I10403" s="95"/>
      <c r="L10403" s="95"/>
    </row>
    <row r="10404" spans="4:12">
      <c r="D10404" s="95"/>
      <c r="E10404" s="95"/>
      <c r="G10404" s="95"/>
      <c r="I10404" s="95"/>
      <c r="L10404" s="95"/>
    </row>
    <row r="10405" spans="4:12">
      <c r="D10405" s="95"/>
      <c r="E10405" s="95"/>
      <c r="G10405" s="95"/>
      <c r="I10405" s="95"/>
      <c r="L10405" s="95"/>
    </row>
    <row r="10406" spans="4:12">
      <c r="D10406" s="95"/>
      <c r="E10406" s="95"/>
      <c r="G10406" s="95"/>
      <c r="I10406" s="95"/>
      <c r="L10406" s="95"/>
    </row>
    <row r="10407" spans="4:12">
      <c r="D10407" s="95"/>
      <c r="E10407" s="95"/>
      <c r="G10407" s="95"/>
      <c r="I10407" s="95"/>
      <c r="L10407" s="95"/>
    </row>
    <row r="10408" spans="4:12">
      <c r="D10408" s="95"/>
      <c r="E10408" s="95"/>
      <c r="G10408" s="95"/>
      <c r="I10408" s="95"/>
      <c r="L10408" s="95"/>
    </row>
    <row r="10409" spans="4:12">
      <c r="D10409" s="95"/>
      <c r="E10409" s="95"/>
      <c r="G10409" s="95"/>
      <c r="I10409" s="95"/>
      <c r="L10409" s="95"/>
    </row>
    <row r="10410" spans="4:12">
      <c r="D10410" s="95"/>
      <c r="E10410" s="95"/>
      <c r="G10410" s="95"/>
      <c r="I10410" s="95"/>
      <c r="L10410" s="95"/>
    </row>
    <row r="10411" spans="4:12">
      <c r="D10411" s="95"/>
      <c r="E10411" s="95"/>
      <c r="G10411" s="95"/>
      <c r="I10411" s="95"/>
      <c r="L10411" s="95"/>
    </row>
    <row r="10412" spans="4:12">
      <c r="D10412" s="95"/>
      <c r="E10412" s="95"/>
      <c r="G10412" s="95"/>
      <c r="I10412" s="95"/>
      <c r="L10412" s="95"/>
    </row>
    <row r="10413" spans="4:12">
      <c r="D10413" s="95"/>
      <c r="E10413" s="95"/>
      <c r="G10413" s="95"/>
      <c r="I10413" s="95"/>
      <c r="L10413" s="95"/>
    </row>
    <row r="10414" spans="4:12">
      <c r="D10414" s="95"/>
      <c r="E10414" s="95"/>
      <c r="G10414" s="95"/>
      <c r="I10414" s="95"/>
      <c r="L10414" s="95"/>
    </row>
    <row r="10415" spans="4:12">
      <c r="D10415" s="95"/>
      <c r="E10415" s="95"/>
      <c r="G10415" s="95"/>
      <c r="I10415" s="95"/>
      <c r="L10415" s="95"/>
    </row>
    <row r="10416" spans="4:12">
      <c r="D10416" s="95"/>
      <c r="E10416" s="95"/>
      <c r="G10416" s="95"/>
      <c r="I10416" s="95"/>
      <c r="L10416" s="95"/>
    </row>
    <row r="10417" spans="4:12">
      <c r="D10417" s="95"/>
      <c r="E10417" s="95"/>
      <c r="G10417" s="95"/>
      <c r="I10417" s="95"/>
      <c r="L10417" s="95"/>
    </row>
    <row r="10418" spans="4:12">
      <c r="D10418" s="95"/>
      <c r="E10418" s="95"/>
      <c r="G10418" s="95"/>
      <c r="I10418" s="95"/>
      <c r="L10418" s="95"/>
    </row>
    <row r="10419" spans="4:12">
      <c r="D10419" s="95"/>
      <c r="E10419" s="95"/>
      <c r="G10419" s="95"/>
      <c r="I10419" s="95"/>
      <c r="L10419" s="95"/>
    </row>
    <row r="10420" spans="4:12">
      <c r="D10420" s="95"/>
      <c r="E10420" s="95"/>
      <c r="G10420" s="95"/>
      <c r="I10420" s="95"/>
      <c r="L10420" s="95"/>
    </row>
    <row r="10421" spans="4:12">
      <c r="D10421" s="95"/>
      <c r="E10421" s="95"/>
      <c r="G10421" s="95"/>
      <c r="I10421" s="95"/>
      <c r="L10421" s="95"/>
    </row>
    <row r="10422" spans="4:12">
      <c r="D10422" s="95"/>
      <c r="E10422" s="95"/>
      <c r="G10422" s="95"/>
      <c r="I10422" s="95"/>
      <c r="L10422" s="95"/>
    </row>
    <row r="10423" spans="4:12">
      <c r="D10423" s="95"/>
      <c r="E10423" s="95"/>
      <c r="G10423" s="95"/>
      <c r="I10423" s="95"/>
      <c r="L10423" s="95"/>
    </row>
    <row r="10424" spans="4:12">
      <c r="D10424" s="95"/>
      <c r="E10424" s="95"/>
      <c r="G10424" s="95"/>
      <c r="I10424" s="95"/>
      <c r="L10424" s="95"/>
    </row>
    <row r="10425" spans="4:12">
      <c r="D10425" s="95"/>
      <c r="E10425" s="95"/>
      <c r="G10425" s="95"/>
      <c r="I10425" s="95"/>
      <c r="L10425" s="95"/>
    </row>
    <row r="10426" spans="4:12">
      <c r="D10426" s="95"/>
      <c r="E10426" s="95"/>
      <c r="G10426" s="95"/>
      <c r="I10426" s="95"/>
      <c r="L10426" s="95"/>
    </row>
    <row r="10427" spans="4:12">
      <c r="D10427" s="95"/>
      <c r="E10427" s="95"/>
      <c r="G10427" s="95"/>
      <c r="I10427" s="95"/>
      <c r="L10427" s="95"/>
    </row>
    <row r="10428" spans="4:12">
      <c r="D10428" s="95"/>
      <c r="E10428" s="95"/>
      <c r="G10428" s="95"/>
      <c r="I10428" s="95"/>
      <c r="L10428" s="95"/>
    </row>
    <row r="10429" spans="4:12">
      <c r="D10429" s="95"/>
      <c r="E10429" s="95"/>
      <c r="G10429" s="95"/>
      <c r="I10429" s="95"/>
      <c r="L10429" s="95"/>
    </row>
    <row r="10430" spans="4:12">
      <c r="D10430" s="95"/>
      <c r="E10430" s="95"/>
      <c r="G10430" s="95"/>
      <c r="I10430" s="95"/>
      <c r="L10430" s="95"/>
    </row>
    <row r="10431" spans="4:12">
      <c r="D10431" s="95"/>
      <c r="E10431" s="95"/>
      <c r="G10431" s="95"/>
      <c r="I10431" s="95"/>
      <c r="L10431" s="95"/>
    </row>
    <row r="10432" spans="4:12">
      <c r="D10432" s="95"/>
      <c r="E10432" s="95"/>
      <c r="G10432" s="95"/>
      <c r="I10432" s="95"/>
      <c r="L10432" s="95"/>
    </row>
    <row r="10433" spans="4:12">
      <c r="D10433" s="95"/>
      <c r="E10433" s="95"/>
      <c r="G10433" s="95"/>
      <c r="I10433" s="95"/>
      <c r="L10433" s="95"/>
    </row>
    <row r="10434" spans="4:12">
      <c r="D10434" s="95"/>
      <c r="E10434" s="95"/>
      <c r="G10434" s="95"/>
      <c r="I10434" s="95"/>
      <c r="L10434" s="95"/>
    </row>
    <row r="10435" spans="4:12">
      <c r="D10435" s="95"/>
      <c r="E10435" s="95"/>
      <c r="G10435" s="95"/>
      <c r="I10435" s="95"/>
      <c r="L10435" s="95"/>
    </row>
    <row r="10436" spans="4:12">
      <c r="D10436" s="95"/>
      <c r="E10436" s="95"/>
      <c r="G10436" s="95"/>
      <c r="I10436" s="95"/>
      <c r="L10436" s="95"/>
    </row>
    <row r="10437" spans="4:12">
      <c r="D10437" s="95"/>
      <c r="E10437" s="95"/>
      <c r="G10437" s="95"/>
      <c r="I10437" s="95"/>
      <c r="L10437" s="95"/>
    </row>
    <row r="10438" spans="4:12">
      <c r="D10438" s="95"/>
      <c r="E10438" s="95"/>
      <c r="G10438" s="95"/>
      <c r="I10438" s="95"/>
      <c r="L10438" s="95"/>
    </row>
    <row r="10439" spans="4:12">
      <c r="D10439" s="95"/>
      <c r="E10439" s="95"/>
      <c r="G10439" s="95"/>
      <c r="I10439" s="95"/>
      <c r="L10439" s="95"/>
    </row>
    <row r="10440" spans="4:12">
      <c r="D10440" s="95"/>
      <c r="E10440" s="95"/>
      <c r="G10440" s="95"/>
      <c r="I10440" s="95"/>
      <c r="L10440" s="95"/>
    </row>
    <row r="10441" spans="4:12">
      <c r="D10441" s="95"/>
      <c r="E10441" s="95"/>
      <c r="G10441" s="95"/>
      <c r="I10441" s="95"/>
      <c r="L10441" s="95"/>
    </row>
    <row r="10442" spans="4:12">
      <c r="D10442" s="95"/>
      <c r="E10442" s="95"/>
      <c r="G10442" s="95"/>
      <c r="I10442" s="95"/>
      <c r="L10442" s="95"/>
    </row>
    <row r="10443" spans="4:12">
      <c r="D10443" s="95"/>
      <c r="E10443" s="95"/>
      <c r="G10443" s="95"/>
      <c r="I10443" s="95"/>
      <c r="L10443" s="95"/>
    </row>
    <row r="10444" spans="4:12">
      <c r="D10444" s="95"/>
      <c r="E10444" s="95"/>
      <c r="G10444" s="95"/>
      <c r="I10444" s="95"/>
      <c r="L10444" s="95"/>
    </row>
    <row r="10445" spans="4:12">
      <c r="D10445" s="95"/>
      <c r="E10445" s="95"/>
      <c r="G10445" s="95"/>
      <c r="I10445" s="95"/>
      <c r="L10445" s="95"/>
    </row>
    <row r="10446" spans="4:12">
      <c r="D10446" s="95"/>
      <c r="E10446" s="95"/>
      <c r="G10446" s="95"/>
      <c r="I10446" s="95"/>
      <c r="L10446" s="95"/>
    </row>
    <row r="10447" spans="4:12">
      <c r="D10447" s="95"/>
      <c r="E10447" s="95"/>
      <c r="G10447" s="95"/>
      <c r="I10447" s="95"/>
      <c r="L10447" s="95"/>
    </row>
    <row r="10448" spans="4:12">
      <c r="D10448" s="95"/>
      <c r="E10448" s="95"/>
      <c r="G10448" s="95"/>
      <c r="I10448" s="95"/>
      <c r="L10448" s="95"/>
    </row>
    <row r="10449" spans="4:12">
      <c r="D10449" s="95"/>
      <c r="E10449" s="95"/>
      <c r="G10449" s="95"/>
      <c r="I10449" s="95"/>
      <c r="L10449" s="95"/>
    </row>
    <row r="10450" spans="4:12">
      <c r="D10450" s="95"/>
      <c r="E10450" s="95"/>
      <c r="G10450" s="95"/>
      <c r="I10450" s="95"/>
      <c r="L10450" s="95"/>
    </row>
    <row r="10451" spans="4:12">
      <c r="D10451" s="95"/>
      <c r="E10451" s="95"/>
      <c r="G10451" s="95"/>
      <c r="I10451" s="95"/>
      <c r="L10451" s="95"/>
    </row>
    <row r="10452" spans="4:12">
      <c r="D10452" s="95"/>
      <c r="E10452" s="95"/>
      <c r="G10452" s="95"/>
      <c r="I10452" s="95"/>
      <c r="L10452" s="95"/>
    </row>
    <row r="10453" spans="4:12">
      <c r="D10453" s="95"/>
      <c r="E10453" s="95"/>
      <c r="G10453" s="95"/>
      <c r="I10453" s="95"/>
      <c r="L10453" s="95"/>
    </row>
    <row r="10454" spans="4:12">
      <c r="D10454" s="95"/>
      <c r="E10454" s="95"/>
      <c r="G10454" s="95"/>
      <c r="I10454" s="95"/>
      <c r="L10454" s="95"/>
    </row>
    <row r="10455" spans="4:12">
      <c r="D10455" s="95"/>
      <c r="E10455" s="95"/>
      <c r="G10455" s="95"/>
      <c r="I10455" s="95"/>
      <c r="L10455" s="95"/>
    </row>
    <row r="10456" spans="4:12">
      <c r="D10456" s="95"/>
      <c r="E10456" s="95"/>
      <c r="G10456" s="95"/>
      <c r="I10456" s="95"/>
      <c r="L10456" s="95"/>
    </row>
    <row r="10457" spans="4:12">
      <c r="D10457" s="95"/>
      <c r="E10457" s="95"/>
      <c r="G10457" s="95"/>
      <c r="I10457" s="95"/>
      <c r="L10457" s="95"/>
    </row>
    <row r="10458" spans="4:12">
      <c r="D10458" s="95"/>
      <c r="E10458" s="95"/>
      <c r="G10458" s="95"/>
      <c r="I10458" s="95"/>
      <c r="L10458" s="95"/>
    </row>
    <row r="10459" spans="4:12">
      <c r="D10459" s="95"/>
      <c r="E10459" s="95"/>
      <c r="G10459" s="95"/>
      <c r="I10459" s="95"/>
      <c r="L10459" s="95"/>
    </row>
    <row r="10460" spans="4:12">
      <c r="D10460" s="95"/>
      <c r="E10460" s="95"/>
      <c r="G10460" s="95"/>
      <c r="I10460" s="95"/>
      <c r="L10460" s="95"/>
    </row>
    <row r="10461" spans="4:12">
      <c r="D10461" s="95"/>
      <c r="E10461" s="95"/>
      <c r="G10461" s="95"/>
      <c r="I10461" s="95"/>
      <c r="L10461" s="95"/>
    </row>
    <row r="10462" spans="4:12">
      <c r="D10462" s="95"/>
      <c r="E10462" s="95"/>
      <c r="G10462" s="95"/>
      <c r="I10462" s="95"/>
      <c r="L10462" s="95"/>
    </row>
    <row r="10463" spans="4:12">
      <c r="D10463" s="95"/>
      <c r="E10463" s="95"/>
      <c r="G10463" s="95"/>
      <c r="I10463" s="95"/>
      <c r="L10463" s="95"/>
    </row>
    <row r="10464" spans="4:12">
      <c r="D10464" s="95"/>
      <c r="E10464" s="95"/>
      <c r="G10464" s="95"/>
      <c r="I10464" s="95"/>
      <c r="L10464" s="95"/>
    </row>
    <row r="10465" spans="4:12">
      <c r="D10465" s="95"/>
      <c r="E10465" s="95"/>
      <c r="G10465" s="95"/>
      <c r="I10465" s="95"/>
      <c r="L10465" s="95"/>
    </row>
    <row r="10466" spans="4:12">
      <c r="D10466" s="95"/>
      <c r="E10466" s="95"/>
      <c r="G10466" s="95"/>
      <c r="I10466" s="95"/>
      <c r="L10466" s="95"/>
    </row>
    <row r="10467" spans="4:12">
      <c r="D10467" s="95"/>
      <c r="E10467" s="95"/>
      <c r="G10467" s="95"/>
      <c r="I10467" s="95"/>
      <c r="L10467" s="95"/>
    </row>
    <row r="10468" spans="4:12">
      <c r="D10468" s="95"/>
      <c r="E10468" s="95"/>
      <c r="G10468" s="95"/>
      <c r="I10468" s="95"/>
      <c r="L10468" s="95"/>
    </row>
    <row r="10469" spans="4:12">
      <c r="D10469" s="95"/>
      <c r="E10469" s="95"/>
      <c r="G10469" s="95"/>
      <c r="I10469" s="95"/>
      <c r="L10469" s="95"/>
    </row>
    <row r="10470" spans="4:12">
      <c r="D10470" s="95"/>
      <c r="E10470" s="95"/>
      <c r="G10470" s="95"/>
      <c r="I10470" s="95"/>
      <c r="L10470" s="95"/>
    </row>
    <row r="10471" spans="4:12">
      <c r="D10471" s="95"/>
      <c r="E10471" s="95"/>
      <c r="G10471" s="95"/>
      <c r="I10471" s="95"/>
      <c r="L10471" s="95"/>
    </row>
    <row r="10472" spans="4:12">
      <c r="D10472" s="95"/>
      <c r="E10472" s="95"/>
      <c r="G10472" s="95"/>
      <c r="I10472" s="95"/>
      <c r="L10472" s="95"/>
    </row>
    <row r="10473" spans="4:12">
      <c r="D10473" s="95"/>
      <c r="E10473" s="95"/>
      <c r="G10473" s="95"/>
      <c r="I10473" s="95"/>
      <c r="L10473" s="95"/>
    </row>
    <row r="10474" spans="4:12">
      <c r="D10474" s="95"/>
      <c r="E10474" s="95"/>
      <c r="G10474" s="95"/>
      <c r="I10474" s="95"/>
      <c r="L10474" s="95"/>
    </row>
    <row r="10475" spans="4:12">
      <c r="D10475" s="95"/>
      <c r="E10475" s="95"/>
      <c r="G10475" s="95"/>
      <c r="I10475" s="95"/>
      <c r="L10475" s="95"/>
    </row>
    <row r="10476" spans="4:12">
      <c r="D10476" s="95"/>
      <c r="E10476" s="95"/>
      <c r="G10476" s="95"/>
      <c r="I10476" s="95"/>
      <c r="L10476" s="95"/>
    </row>
    <row r="10477" spans="4:12">
      <c r="D10477" s="95"/>
      <c r="E10477" s="95"/>
      <c r="G10477" s="95"/>
      <c r="I10477" s="95"/>
      <c r="L10477" s="95"/>
    </row>
    <row r="10478" spans="4:12">
      <c r="D10478" s="95"/>
      <c r="E10478" s="95"/>
      <c r="G10478" s="95"/>
      <c r="I10478" s="95"/>
      <c r="L10478" s="95"/>
    </row>
    <row r="10479" spans="4:12">
      <c r="D10479" s="95"/>
      <c r="E10479" s="95"/>
      <c r="G10479" s="95"/>
      <c r="I10479" s="95"/>
      <c r="L10479" s="95"/>
    </row>
    <row r="10480" spans="4:12">
      <c r="D10480" s="95"/>
      <c r="E10480" s="95"/>
      <c r="G10480" s="95"/>
      <c r="I10480" s="95"/>
      <c r="L10480" s="95"/>
    </row>
    <row r="10481" spans="4:12">
      <c r="D10481" s="95"/>
      <c r="E10481" s="95"/>
      <c r="G10481" s="95"/>
      <c r="I10481" s="95"/>
      <c r="L10481" s="95"/>
    </row>
    <row r="10482" spans="4:12">
      <c r="D10482" s="95"/>
      <c r="E10482" s="95"/>
      <c r="G10482" s="95"/>
      <c r="I10482" s="95"/>
      <c r="L10482" s="95"/>
    </row>
    <row r="10483" spans="4:12">
      <c r="D10483" s="95"/>
      <c r="E10483" s="95"/>
      <c r="G10483" s="95"/>
      <c r="I10483" s="95"/>
      <c r="L10483" s="95"/>
    </row>
    <row r="10484" spans="4:12">
      <c r="D10484" s="95"/>
      <c r="E10484" s="95"/>
      <c r="G10484" s="95"/>
      <c r="I10484" s="95"/>
      <c r="L10484" s="95"/>
    </row>
    <row r="10485" spans="4:12">
      <c r="D10485" s="95"/>
      <c r="E10485" s="95"/>
      <c r="G10485" s="95"/>
      <c r="I10485" s="95"/>
      <c r="L10485" s="95"/>
    </row>
    <row r="10486" spans="4:12">
      <c r="D10486" s="95"/>
      <c r="E10486" s="95"/>
      <c r="G10486" s="95"/>
      <c r="I10486" s="95"/>
      <c r="L10486" s="95"/>
    </row>
    <row r="10487" spans="4:12">
      <c r="D10487" s="95"/>
      <c r="E10487" s="95"/>
      <c r="G10487" s="95"/>
      <c r="I10487" s="95"/>
      <c r="L10487" s="95"/>
    </row>
    <row r="10488" spans="4:12">
      <c r="D10488" s="95"/>
      <c r="E10488" s="95"/>
      <c r="G10488" s="95"/>
      <c r="I10488" s="95"/>
      <c r="L10488" s="95"/>
    </row>
    <row r="10489" spans="4:12">
      <c r="D10489" s="95"/>
      <c r="E10489" s="95"/>
      <c r="G10489" s="95"/>
      <c r="I10489" s="95"/>
      <c r="L10489" s="95"/>
    </row>
    <row r="10490" spans="4:12">
      <c r="D10490" s="95"/>
      <c r="E10490" s="95"/>
      <c r="G10490" s="95"/>
      <c r="I10490" s="95"/>
      <c r="L10490" s="95"/>
    </row>
    <row r="10491" spans="4:12">
      <c r="D10491" s="95"/>
      <c r="E10491" s="95"/>
      <c r="G10491" s="95"/>
      <c r="I10491" s="95"/>
      <c r="L10491" s="95"/>
    </row>
    <row r="10492" spans="4:12">
      <c r="D10492" s="95"/>
      <c r="E10492" s="95"/>
      <c r="G10492" s="95"/>
      <c r="I10492" s="95"/>
      <c r="L10492" s="95"/>
    </row>
    <row r="10493" spans="4:12">
      <c r="D10493" s="95"/>
      <c r="E10493" s="95"/>
      <c r="G10493" s="95"/>
      <c r="I10493" s="95"/>
      <c r="L10493" s="95"/>
    </row>
    <row r="10494" spans="4:12">
      <c r="D10494" s="95"/>
      <c r="E10494" s="95"/>
      <c r="G10494" s="95"/>
      <c r="I10494" s="95"/>
      <c r="L10494" s="95"/>
    </row>
    <row r="10495" spans="4:12">
      <c r="D10495" s="95"/>
      <c r="E10495" s="95"/>
      <c r="G10495" s="95"/>
      <c r="I10495" s="95"/>
      <c r="L10495" s="95"/>
    </row>
    <row r="10496" spans="4:12">
      <c r="D10496" s="95"/>
      <c r="E10496" s="95"/>
      <c r="G10496" s="95"/>
      <c r="I10496" s="95"/>
      <c r="L10496" s="95"/>
    </row>
    <row r="10497" spans="4:12">
      <c r="D10497" s="95"/>
      <c r="E10497" s="95"/>
      <c r="G10497" s="95"/>
      <c r="I10497" s="95"/>
      <c r="L10497" s="95"/>
    </row>
    <row r="10498" spans="4:12">
      <c r="D10498" s="95"/>
      <c r="E10498" s="95"/>
      <c r="G10498" s="95"/>
      <c r="I10498" s="95"/>
      <c r="L10498" s="95"/>
    </row>
    <row r="10499" spans="4:12">
      <c r="D10499" s="95"/>
      <c r="E10499" s="95"/>
      <c r="G10499" s="95"/>
      <c r="I10499" s="95"/>
      <c r="L10499" s="95"/>
    </row>
    <row r="10500" spans="4:12">
      <c r="D10500" s="95"/>
      <c r="E10500" s="95"/>
      <c r="G10500" s="95"/>
      <c r="I10500" s="95"/>
      <c r="L10500" s="95"/>
    </row>
    <row r="10501" spans="4:12">
      <c r="D10501" s="95"/>
      <c r="E10501" s="95"/>
      <c r="G10501" s="95"/>
      <c r="I10501" s="95"/>
      <c r="L10501" s="95"/>
    </row>
    <row r="10502" spans="4:12">
      <c r="D10502" s="95"/>
      <c r="E10502" s="95"/>
      <c r="G10502" s="95"/>
      <c r="I10502" s="95"/>
      <c r="L10502" s="95"/>
    </row>
    <row r="10503" spans="4:12">
      <c r="D10503" s="95"/>
      <c r="E10503" s="95"/>
      <c r="G10503" s="95"/>
      <c r="I10503" s="95"/>
      <c r="L10503" s="95"/>
    </row>
    <row r="10504" spans="4:12">
      <c r="D10504" s="95"/>
      <c r="E10504" s="95"/>
      <c r="G10504" s="95"/>
      <c r="I10504" s="95"/>
      <c r="L10504" s="95"/>
    </row>
    <row r="10505" spans="4:12">
      <c r="D10505" s="95"/>
      <c r="E10505" s="95"/>
      <c r="G10505" s="95"/>
      <c r="I10505" s="95"/>
      <c r="L10505" s="95"/>
    </row>
    <row r="10506" spans="4:12">
      <c r="D10506" s="95"/>
      <c r="E10506" s="95"/>
      <c r="G10506" s="95"/>
      <c r="I10506" s="95"/>
      <c r="L10506" s="95"/>
    </row>
    <row r="10507" spans="4:12">
      <c r="D10507" s="95"/>
      <c r="E10507" s="95"/>
      <c r="G10507" s="95"/>
      <c r="I10507" s="95"/>
      <c r="L10507" s="95"/>
    </row>
    <row r="10508" spans="4:12">
      <c r="D10508" s="95"/>
      <c r="E10508" s="95"/>
      <c r="G10508" s="95"/>
      <c r="I10508" s="95"/>
      <c r="L10508" s="95"/>
    </row>
    <row r="10509" spans="4:12">
      <c r="D10509" s="95"/>
      <c r="E10509" s="95"/>
      <c r="G10509" s="95"/>
      <c r="I10509" s="95"/>
      <c r="L10509" s="95"/>
    </row>
    <row r="10510" spans="4:12">
      <c r="D10510" s="95"/>
      <c r="E10510" s="95"/>
      <c r="G10510" s="95"/>
      <c r="I10510" s="95"/>
      <c r="L10510" s="95"/>
    </row>
    <row r="10511" spans="4:12">
      <c r="D10511" s="95"/>
      <c r="E10511" s="95"/>
      <c r="G10511" s="95"/>
      <c r="I10511" s="95"/>
      <c r="L10511" s="95"/>
    </row>
    <row r="10512" spans="4:12">
      <c r="D10512" s="95"/>
      <c r="E10512" s="95"/>
      <c r="G10512" s="95"/>
      <c r="I10512" s="95"/>
      <c r="L10512" s="95"/>
    </row>
    <row r="10513" spans="4:12">
      <c r="D10513" s="95"/>
      <c r="E10513" s="95"/>
      <c r="G10513" s="95"/>
      <c r="I10513" s="95"/>
      <c r="L10513" s="95"/>
    </row>
    <row r="10514" spans="4:12">
      <c r="D10514" s="95"/>
      <c r="E10514" s="95"/>
      <c r="G10514" s="95"/>
      <c r="I10514" s="95"/>
      <c r="L10514" s="95"/>
    </row>
    <row r="10515" spans="4:12">
      <c r="D10515" s="95"/>
      <c r="E10515" s="95"/>
      <c r="G10515" s="95"/>
      <c r="I10515" s="95"/>
      <c r="L10515" s="95"/>
    </row>
    <row r="10516" spans="4:12">
      <c r="D10516" s="95"/>
      <c r="E10516" s="95"/>
      <c r="G10516" s="95"/>
      <c r="I10516" s="95"/>
      <c r="L10516" s="95"/>
    </row>
    <row r="10517" spans="4:12">
      <c r="D10517" s="95"/>
      <c r="E10517" s="95"/>
      <c r="G10517" s="95"/>
      <c r="I10517" s="95"/>
      <c r="L10517" s="95"/>
    </row>
    <row r="10518" spans="4:12">
      <c r="D10518" s="95"/>
      <c r="E10518" s="95"/>
      <c r="G10518" s="95"/>
      <c r="I10518" s="95"/>
      <c r="L10518" s="95"/>
    </row>
    <row r="10519" spans="4:12">
      <c r="D10519" s="95"/>
      <c r="E10519" s="95"/>
      <c r="G10519" s="95"/>
      <c r="I10519" s="95"/>
      <c r="L10519" s="95"/>
    </row>
    <row r="10520" spans="4:12">
      <c r="D10520" s="95"/>
      <c r="E10520" s="95"/>
      <c r="G10520" s="95"/>
      <c r="I10520" s="95"/>
      <c r="L10520" s="95"/>
    </row>
    <row r="10521" spans="4:12">
      <c r="D10521" s="95"/>
      <c r="E10521" s="95"/>
      <c r="G10521" s="95"/>
      <c r="I10521" s="95"/>
      <c r="L10521" s="95"/>
    </row>
    <row r="10522" spans="4:12">
      <c r="D10522" s="95"/>
      <c r="E10522" s="95"/>
      <c r="G10522" s="95"/>
      <c r="I10522" s="95"/>
      <c r="L10522" s="95"/>
    </row>
    <row r="10523" spans="4:12">
      <c r="D10523" s="95"/>
      <c r="E10523" s="95"/>
      <c r="G10523" s="95"/>
      <c r="I10523" s="95"/>
      <c r="L10523" s="95"/>
    </row>
    <row r="10524" spans="4:12">
      <c r="D10524" s="95"/>
      <c r="E10524" s="95"/>
      <c r="G10524" s="95"/>
      <c r="I10524" s="95"/>
      <c r="L10524" s="95"/>
    </row>
    <row r="10525" spans="4:12">
      <c r="D10525" s="95"/>
      <c r="E10525" s="95"/>
      <c r="G10525" s="95"/>
      <c r="I10525" s="95"/>
      <c r="L10525" s="95"/>
    </row>
    <row r="10526" spans="4:12">
      <c r="D10526" s="95"/>
      <c r="E10526" s="95"/>
      <c r="G10526" s="95"/>
      <c r="I10526" s="95"/>
      <c r="L10526" s="95"/>
    </row>
    <row r="10527" spans="4:12">
      <c r="D10527" s="95"/>
      <c r="E10527" s="95"/>
      <c r="G10527" s="95"/>
      <c r="I10527" s="95"/>
      <c r="L10527" s="95"/>
    </row>
    <row r="10528" spans="4:12">
      <c r="D10528" s="95"/>
      <c r="E10528" s="95"/>
      <c r="G10528" s="95"/>
      <c r="I10528" s="95"/>
      <c r="L10528" s="95"/>
    </row>
    <row r="10529" spans="4:12">
      <c r="D10529" s="95"/>
      <c r="E10529" s="95"/>
      <c r="G10529" s="95"/>
      <c r="I10529" s="95"/>
      <c r="L10529" s="95"/>
    </row>
    <row r="10530" spans="4:12">
      <c r="D10530" s="95"/>
      <c r="E10530" s="95"/>
      <c r="G10530" s="95"/>
      <c r="I10530" s="95"/>
      <c r="L10530" s="95"/>
    </row>
    <row r="10531" spans="4:12">
      <c r="D10531" s="95"/>
      <c r="E10531" s="95"/>
      <c r="G10531" s="95"/>
      <c r="I10531" s="95"/>
      <c r="L10531" s="95"/>
    </row>
    <row r="10532" spans="4:12">
      <c r="D10532" s="95"/>
      <c r="E10532" s="95"/>
      <c r="G10532" s="95"/>
      <c r="I10532" s="95"/>
      <c r="L10532" s="95"/>
    </row>
    <row r="10533" spans="4:12">
      <c r="D10533" s="95"/>
      <c r="E10533" s="95"/>
      <c r="G10533" s="95"/>
      <c r="I10533" s="95"/>
      <c r="L10533" s="95"/>
    </row>
    <row r="10534" spans="4:12">
      <c r="D10534" s="95"/>
      <c r="E10534" s="95"/>
      <c r="G10534" s="95"/>
      <c r="I10534" s="95"/>
      <c r="L10534" s="95"/>
    </row>
    <row r="10535" spans="4:12">
      <c r="D10535" s="95"/>
      <c r="E10535" s="95"/>
      <c r="G10535" s="95"/>
      <c r="I10535" s="95"/>
      <c r="L10535" s="95"/>
    </row>
    <row r="10536" spans="4:12">
      <c r="D10536" s="95"/>
      <c r="E10536" s="95"/>
      <c r="G10536" s="95"/>
      <c r="I10536" s="95"/>
      <c r="L10536" s="95"/>
    </row>
    <row r="10537" spans="4:12">
      <c r="D10537" s="95"/>
      <c r="E10537" s="95"/>
      <c r="G10537" s="95"/>
      <c r="I10537" s="95"/>
      <c r="L10537" s="95"/>
    </row>
    <row r="10538" spans="4:12">
      <c r="D10538" s="95"/>
      <c r="E10538" s="95"/>
      <c r="G10538" s="95"/>
      <c r="I10538" s="95"/>
      <c r="L10538" s="95"/>
    </row>
    <row r="10539" spans="4:12">
      <c r="D10539" s="95"/>
      <c r="E10539" s="95"/>
      <c r="G10539" s="95"/>
      <c r="I10539" s="95"/>
      <c r="L10539" s="95"/>
    </row>
    <row r="10540" spans="4:12">
      <c r="D10540" s="95"/>
      <c r="E10540" s="95"/>
      <c r="G10540" s="95"/>
      <c r="I10540" s="95"/>
      <c r="L10540" s="95"/>
    </row>
    <row r="10541" spans="4:12">
      <c r="D10541" s="95"/>
      <c r="E10541" s="95"/>
      <c r="G10541" s="95"/>
      <c r="I10541" s="95"/>
      <c r="L10541" s="95"/>
    </row>
    <row r="10542" spans="4:12">
      <c r="D10542" s="95"/>
      <c r="E10542" s="95"/>
      <c r="G10542" s="95"/>
      <c r="I10542" s="95"/>
      <c r="L10542" s="95"/>
    </row>
    <row r="10543" spans="4:12">
      <c r="D10543" s="95"/>
      <c r="E10543" s="95"/>
      <c r="G10543" s="95"/>
      <c r="I10543" s="95"/>
      <c r="L10543" s="95"/>
    </row>
    <row r="10544" spans="4:12">
      <c r="D10544" s="95"/>
      <c r="E10544" s="95"/>
      <c r="G10544" s="95"/>
      <c r="I10544" s="95"/>
      <c r="L10544" s="95"/>
    </row>
    <row r="10545" spans="4:12">
      <c r="D10545" s="95"/>
      <c r="E10545" s="95"/>
      <c r="G10545" s="95"/>
      <c r="I10545" s="95"/>
      <c r="L10545" s="95"/>
    </row>
    <row r="10546" spans="4:12">
      <c r="D10546" s="95"/>
      <c r="E10546" s="95"/>
      <c r="G10546" s="95"/>
      <c r="I10546" s="95"/>
      <c r="L10546" s="95"/>
    </row>
    <row r="10547" spans="4:12">
      <c r="D10547" s="95"/>
      <c r="E10547" s="95"/>
      <c r="G10547" s="95"/>
      <c r="I10547" s="95"/>
      <c r="L10547" s="95"/>
    </row>
    <row r="10548" spans="4:12">
      <c r="D10548" s="95"/>
      <c r="E10548" s="95"/>
      <c r="G10548" s="95"/>
      <c r="I10548" s="95"/>
      <c r="L10548" s="95"/>
    </row>
    <row r="10549" spans="4:12">
      <c r="D10549" s="95"/>
      <c r="E10549" s="95"/>
      <c r="G10549" s="95"/>
      <c r="I10549" s="95"/>
      <c r="L10549" s="95"/>
    </row>
    <row r="10550" spans="4:12">
      <c r="D10550" s="95"/>
      <c r="E10550" s="95"/>
      <c r="G10550" s="95"/>
      <c r="I10550" s="95"/>
      <c r="L10550" s="95"/>
    </row>
    <row r="10551" spans="4:12">
      <c r="D10551" s="95"/>
      <c r="E10551" s="95"/>
      <c r="G10551" s="95"/>
      <c r="I10551" s="95"/>
      <c r="L10551" s="95"/>
    </row>
    <row r="10552" spans="4:12">
      <c r="D10552" s="95"/>
      <c r="E10552" s="95"/>
      <c r="G10552" s="95"/>
      <c r="I10552" s="95"/>
      <c r="L10552" s="95"/>
    </row>
    <row r="10553" spans="4:12">
      <c r="D10553" s="95"/>
      <c r="E10553" s="95"/>
      <c r="G10553" s="95"/>
      <c r="I10553" s="95"/>
      <c r="L10553" s="95"/>
    </row>
    <row r="10554" spans="4:12">
      <c r="D10554" s="95"/>
      <c r="E10554" s="95"/>
      <c r="G10554" s="95"/>
      <c r="I10554" s="95"/>
      <c r="L10554" s="95"/>
    </row>
    <row r="10555" spans="4:12">
      <c r="D10555" s="95"/>
      <c r="E10555" s="95"/>
      <c r="G10555" s="95"/>
      <c r="I10555" s="95"/>
      <c r="L10555" s="95"/>
    </row>
    <row r="10556" spans="4:12">
      <c r="D10556" s="95"/>
      <c r="E10556" s="95"/>
      <c r="G10556" s="95"/>
      <c r="I10556" s="95"/>
      <c r="L10556" s="95"/>
    </row>
    <row r="10557" spans="4:12">
      <c r="D10557" s="95"/>
      <c r="E10557" s="95"/>
      <c r="G10557" s="95"/>
      <c r="I10557" s="95"/>
      <c r="L10557" s="95"/>
    </row>
    <row r="10558" spans="4:12">
      <c r="D10558" s="95"/>
      <c r="E10558" s="95"/>
      <c r="G10558" s="95"/>
      <c r="I10558" s="95"/>
      <c r="L10558" s="95"/>
    </row>
    <row r="10559" spans="4:12">
      <c r="D10559" s="95"/>
      <c r="E10559" s="95"/>
      <c r="G10559" s="95"/>
      <c r="I10559" s="95"/>
      <c r="L10559" s="95"/>
    </row>
    <row r="10560" spans="4:12">
      <c r="D10560" s="95"/>
      <c r="E10560" s="95"/>
      <c r="G10560" s="95"/>
      <c r="I10560" s="95"/>
      <c r="L10560" s="95"/>
    </row>
    <row r="10561" spans="4:12">
      <c r="D10561" s="95"/>
      <c r="E10561" s="95"/>
      <c r="G10561" s="95"/>
      <c r="I10561" s="95"/>
      <c r="L10561" s="95"/>
    </row>
    <row r="10562" spans="4:12">
      <c r="D10562" s="95"/>
      <c r="E10562" s="95"/>
      <c r="G10562" s="95"/>
      <c r="I10562" s="95"/>
      <c r="L10562" s="95"/>
    </row>
    <row r="10563" spans="4:12">
      <c r="D10563" s="95"/>
      <c r="E10563" s="95"/>
      <c r="G10563" s="95"/>
      <c r="I10563" s="95"/>
      <c r="L10563" s="95"/>
    </row>
    <row r="10564" spans="4:12">
      <c r="D10564" s="95"/>
      <c r="E10564" s="95"/>
      <c r="G10564" s="95"/>
      <c r="I10564" s="95"/>
      <c r="L10564" s="95"/>
    </row>
    <row r="10565" spans="4:12">
      <c r="D10565" s="95"/>
      <c r="E10565" s="95"/>
      <c r="G10565" s="95"/>
      <c r="I10565" s="95"/>
      <c r="L10565" s="95"/>
    </row>
    <row r="10566" spans="4:12">
      <c r="D10566" s="95"/>
      <c r="E10566" s="95"/>
      <c r="G10566" s="95"/>
      <c r="I10566" s="95"/>
      <c r="L10566" s="95"/>
    </row>
    <row r="10567" spans="4:12">
      <c r="D10567" s="95"/>
      <c r="E10567" s="95"/>
      <c r="G10567" s="95"/>
      <c r="I10567" s="95"/>
      <c r="L10567" s="95"/>
    </row>
    <row r="10568" spans="4:12">
      <c r="D10568" s="95"/>
      <c r="E10568" s="95"/>
      <c r="G10568" s="95"/>
      <c r="I10568" s="95"/>
      <c r="L10568" s="95"/>
    </row>
    <row r="10569" spans="4:12">
      <c r="D10569" s="95"/>
      <c r="E10569" s="95"/>
      <c r="G10569" s="95"/>
      <c r="I10569" s="95"/>
      <c r="L10569" s="95"/>
    </row>
    <row r="10570" spans="4:12">
      <c r="D10570" s="95"/>
      <c r="E10570" s="95"/>
      <c r="G10570" s="95"/>
      <c r="I10570" s="95"/>
      <c r="L10570" s="95"/>
    </row>
    <row r="10571" spans="4:12">
      <c r="D10571" s="95"/>
      <c r="E10571" s="95"/>
      <c r="G10571" s="95"/>
      <c r="I10571" s="95"/>
      <c r="L10571" s="95"/>
    </row>
    <row r="10572" spans="4:12">
      <c r="D10572" s="95"/>
      <c r="E10572" s="95"/>
      <c r="G10572" s="95"/>
      <c r="I10572" s="95"/>
      <c r="L10572" s="95"/>
    </row>
    <row r="10573" spans="4:12">
      <c r="D10573" s="95"/>
      <c r="E10573" s="95"/>
      <c r="G10573" s="95"/>
      <c r="I10573" s="95"/>
      <c r="L10573" s="95"/>
    </row>
    <row r="10574" spans="4:12">
      <c r="D10574" s="95"/>
      <c r="E10574" s="95"/>
      <c r="G10574" s="95"/>
      <c r="I10574" s="95"/>
      <c r="L10574" s="95"/>
    </row>
    <row r="10575" spans="4:12">
      <c r="D10575" s="95"/>
      <c r="E10575" s="95"/>
      <c r="G10575" s="95"/>
      <c r="I10575" s="95"/>
      <c r="L10575" s="95"/>
    </row>
    <row r="10576" spans="4:12">
      <c r="D10576" s="95"/>
      <c r="E10576" s="95"/>
      <c r="G10576" s="95"/>
      <c r="I10576" s="95"/>
      <c r="L10576" s="95"/>
    </row>
    <row r="10577" spans="4:12">
      <c r="D10577" s="95"/>
      <c r="E10577" s="95"/>
      <c r="G10577" s="95"/>
      <c r="I10577" s="95"/>
      <c r="L10577" s="95"/>
    </row>
    <row r="10578" spans="4:12">
      <c r="D10578" s="95"/>
      <c r="E10578" s="95"/>
      <c r="G10578" s="95"/>
      <c r="I10578" s="95"/>
      <c r="L10578" s="95"/>
    </row>
    <row r="10579" spans="4:12">
      <c r="D10579" s="95"/>
      <c r="E10579" s="95"/>
      <c r="G10579" s="95"/>
      <c r="I10579" s="95"/>
      <c r="L10579" s="95"/>
    </row>
    <row r="10580" spans="4:12">
      <c r="D10580" s="95"/>
      <c r="E10580" s="95"/>
      <c r="G10580" s="95"/>
      <c r="I10580" s="95"/>
      <c r="L10580" s="95"/>
    </row>
    <row r="10581" spans="4:12">
      <c r="D10581" s="95"/>
      <c r="E10581" s="95"/>
      <c r="G10581" s="95"/>
      <c r="I10581" s="95"/>
      <c r="L10581" s="95"/>
    </row>
    <row r="10582" spans="4:12">
      <c r="D10582" s="95"/>
      <c r="E10582" s="95"/>
      <c r="G10582" s="95"/>
      <c r="I10582" s="95"/>
      <c r="L10582" s="95"/>
    </row>
    <row r="10583" spans="4:12">
      <c r="D10583" s="95"/>
      <c r="E10583" s="95"/>
      <c r="G10583" s="95"/>
      <c r="I10583" s="95"/>
      <c r="L10583" s="95"/>
    </row>
    <row r="10584" spans="4:12">
      <c r="D10584" s="95"/>
      <c r="E10584" s="95"/>
      <c r="G10584" s="95"/>
      <c r="I10584" s="95"/>
      <c r="L10584" s="95"/>
    </row>
    <row r="10585" spans="4:12">
      <c r="D10585" s="95"/>
      <c r="E10585" s="95"/>
      <c r="G10585" s="95"/>
      <c r="I10585" s="95"/>
      <c r="L10585" s="95"/>
    </row>
    <row r="10586" spans="4:12">
      <c r="D10586" s="95"/>
      <c r="E10586" s="95"/>
      <c r="G10586" s="95"/>
      <c r="I10586" s="95"/>
      <c r="L10586" s="95"/>
    </row>
    <row r="10587" spans="4:12">
      <c r="D10587" s="95"/>
      <c r="E10587" s="95"/>
      <c r="G10587" s="95"/>
      <c r="I10587" s="95"/>
      <c r="L10587" s="95"/>
    </row>
    <row r="10588" spans="4:12">
      <c r="D10588" s="95"/>
      <c r="E10588" s="95"/>
      <c r="G10588" s="95"/>
      <c r="I10588" s="95"/>
      <c r="L10588" s="95"/>
    </row>
    <row r="10589" spans="4:12">
      <c r="D10589" s="95"/>
      <c r="E10589" s="95"/>
      <c r="G10589" s="95"/>
      <c r="I10589" s="95"/>
      <c r="L10589" s="95"/>
    </row>
    <row r="10590" spans="4:12">
      <c r="D10590" s="95"/>
      <c r="E10590" s="95"/>
      <c r="G10590" s="95"/>
      <c r="I10590" s="95"/>
      <c r="L10590" s="95"/>
    </row>
    <row r="10591" spans="4:12">
      <c r="D10591" s="95"/>
      <c r="E10591" s="95"/>
      <c r="G10591" s="95"/>
      <c r="I10591" s="95"/>
      <c r="L10591" s="95"/>
    </row>
    <row r="10592" spans="4:12">
      <c r="D10592" s="95"/>
      <c r="E10592" s="95"/>
      <c r="G10592" s="95"/>
      <c r="I10592" s="95"/>
      <c r="L10592" s="95"/>
    </row>
    <row r="10593" spans="4:12">
      <c r="D10593" s="95"/>
      <c r="E10593" s="95"/>
      <c r="G10593" s="95"/>
      <c r="I10593" s="95"/>
      <c r="L10593" s="95"/>
    </row>
    <row r="10594" spans="4:12">
      <c r="D10594" s="95"/>
      <c r="E10594" s="95"/>
      <c r="G10594" s="95"/>
      <c r="I10594" s="95"/>
      <c r="L10594" s="95"/>
    </row>
    <row r="10595" spans="4:12">
      <c r="D10595" s="95"/>
      <c r="E10595" s="95"/>
      <c r="G10595" s="95"/>
      <c r="I10595" s="95"/>
      <c r="L10595" s="95"/>
    </row>
    <row r="10596" spans="4:12">
      <c r="D10596" s="95"/>
      <c r="E10596" s="95"/>
      <c r="G10596" s="95"/>
      <c r="I10596" s="95"/>
      <c r="L10596" s="95"/>
    </row>
    <row r="10597" spans="4:12">
      <c r="D10597" s="95"/>
      <c r="E10597" s="95"/>
      <c r="G10597" s="95"/>
      <c r="I10597" s="95"/>
      <c r="L10597" s="95"/>
    </row>
    <row r="10598" spans="4:12">
      <c r="D10598" s="95"/>
      <c r="E10598" s="95"/>
      <c r="G10598" s="95"/>
      <c r="I10598" s="95"/>
      <c r="L10598" s="95"/>
    </row>
    <row r="10599" spans="4:12">
      <c r="D10599" s="95"/>
      <c r="E10599" s="95"/>
      <c r="G10599" s="95"/>
      <c r="I10599" s="95"/>
      <c r="L10599" s="95"/>
    </row>
    <row r="10600" spans="4:12">
      <c r="D10600" s="95"/>
      <c r="E10600" s="95"/>
      <c r="G10600" s="95"/>
      <c r="I10600" s="95"/>
      <c r="L10600" s="95"/>
    </row>
    <row r="10601" spans="4:12">
      <c r="D10601" s="95"/>
      <c r="E10601" s="95"/>
      <c r="G10601" s="95"/>
      <c r="I10601" s="95"/>
      <c r="L10601" s="95"/>
    </row>
    <row r="10602" spans="4:12">
      <c r="D10602" s="95"/>
      <c r="E10602" s="95"/>
      <c r="G10602" s="95"/>
      <c r="I10602" s="95"/>
      <c r="L10602" s="95"/>
    </row>
    <row r="10603" spans="4:12">
      <c r="D10603" s="95"/>
      <c r="E10603" s="95"/>
      <c r="G10603" s="95"/>
      <c r="I10603" s="95"/>
      <c r="L10603" s="95"/>
    </row>
    <row r="10604" spans="4:12">
      <c r="D10604" s="95"/>
      <c r="E10604" s="95"/>
      <c r="G10604" s="95"/>
      <c r="I10604" s="95"/>
      <c r="L10604" s="95"/>
    </row>
    <row r="10605" spans="4:12">
      <c r="D10605" s="95"/>
      <c r="E10605" s="95"/>
      <c r="G10605" s="95"/>
      <c r="I10605" s="95"/>
      <c r="L10605" s="95"/>
    </row>
    <row r="10606" spans="4:12">
      <c r="D10606" s="95"/>
      <c r="E10606" s="95"/>
      <c r="G10606" s="95"/>
      <c r="I10606" s="95"/>
      <c r="L10606" s="95"/>
    </row>
    <row r="10607" spans="4:12">
      <c r="D10607" s="95"/>
      <c r="E10607" s="95"/>
      <c r="G10607" s="95"/>
      <c r="I10607" s="95"/>
      <c r="L10607" s="95"/>
    </row>
    <row r="10608" spans="4:12">
      <c r="D10608" s="95"/>
      <c r="E10608" s="95"/>
      <c r="G10608" s="95"/>
      <c r="I10608" s="95"/>
      <c r="L10608" s="95"/>
    </row>
    <row r="10609" spans="4:12">
      <c r="D10609" s="95"/>
      <c r="E10609" s="95"/>
      <c r="G10609" s="95"/>
      <c r="I10609" s="95"/>
      <c r="L10609" s="95"/>
    </row>
    <row r="10610" spans="4:12">
      <c r="D10610" s="95"/>
      <c r="E10610" s="95"/>
      <c r="G10610" s="95"/>
      <c r="I10610" s="95"/>
      <c r="L10610" s="95"/>
    </row>
    <row r="10611" spans="4:12">
      <c r="D10611" s="95"/>
      <c r="E10611" s="95"/>
      <c r="G10611" s="95"/>
      <c r="I10611" s="95"/>
      <c r="L10611" s="95"/>
    </row>
    <row r="10612" spans="4:12">
      <c r="D10612" s="95"/>
      <c r="E10612" s="95"/>
      <c r="G10612" s="95"/>
      <c r="I10612" s="95"/>
      <c r="L10612" s="95"/>
    </row>
    <row r="10613" spans="4:12">
      <c r="D10613" s="95"/>
      <c r="E10613" s="95"/>
      <c r="G10613" s="95"/>
      <c r="I10613" s="95"/>
      <c r="L10613" s="95"/>
    </row>
    <row r="10614" spans="4:12">
      <c r="D10614" s="95"/>
      <c r="E10614" s="95"/>
      <c r="G10614" s="95"/>
      <c r="I10614" s="95"/>
      <c r="L10614" s="95"/>
    </row>
    <row r="10615" spans="4:12">
      <c r="D10615" s="95"/>
      <c r="E10615" s="95"/>
      <c r="G10615" s="95"/>
      <c r="I10615" s="95"/>
      <c r="L10615" s="95"/>
    </row>
    <row r="10616" spans="4:12">
      <c r="D10616" s="95"/>
      <c r="E10616" s="95"/>
      <c r="G10616" s="95"/>
      <c r="I10616" s="95"/>
      <c r="L10616" s="95"/>
    </row>
    <row r="10617" spans="4:12">
      <c r="D10617" s="95"/>
      <c r="E10617" s="95"/>
      <c r="G10617" s="95"/>
      <c r="I10617" s="95"/>
      <c r="L10617" s="95"/>
    </row>
    <row r="10618" spans="4:12">
      <c r="D10618" s="95"/>
      <c r="E10618" s="95"/>
      <c r="G10618" s="95"/>
      <c r="I10618" s="95"/>
      <c r="L10618" s="95"/>
    </row>
    <row r="10619" spans="4:12">
      <c r="D10619" s="95"/>
      <c r="E10619" s="95"/>
      <c r="G10619" s="95"/>
      <c r="I10619" s="95"/>
      <c r="L10619" s="95"/>
    </row>
    <row r="10620" spans="4:12">
      <c r="D10620" s="95"/>
      <c r="E10620" s="95"/>
      <c r="G10620" s="95"/>
      <c r="I10620" s="95"/>
      <c r="L10620" s="95"/>
    </row>
    <row r="10621" spans="4:12">
      <c r="D10621" s="95"/>
      <c r="E10621" s="95"/>
      <c r="G10621" s="95"/>
      <c r="I10621" s="95"/>
      <c r="L10621" s="95"/>
    </row>
    <row r="10622" spans="4:12">
      <c r="D10622" s="95"/>
      <c r="E10622" s="95"/>
      <c r="G10622" s="95"/>
      <c r="I10622" s="95"/>
      <c r="L10622" s="95"/>
    </row>
    <row r="10623" spans="4:12">
      <c r="D10623" s="95"/>
      <c r="E10623" s="95"/>
      <c r="G10623" s="95"/>
      <c r="I10623" s="95"/>
      <c r="L10623" s="95"/>
    </row>
    <row r="10624" spans="4:12">
      <c r="D10624" s="95"/>
      <c r="E10624" s="95"/>
      <c r="G10624" s="95"/>
      <c r="I10624" s="95"/>
      <c r="L10624" s="95"/>
    </row>
    <row r="10625" spans="4:12">
      <c r="D10625" s="95"/>
      <c r="E10625" s="95"/>
      <c r="G10625" s="95"/>
      <c r="I10625" s="95"/>
      <c r="L10625" s="95"/>
    </row>
    <row r="10626" spans="4:12">
      <c r="D10626" s="95"/>
      <c r="E10626" s="95"/>
      <c r="G10626" s="95"/>
      <c r="I10626" s="95"/>
      <c r="L10626" s="95"/>
    </row>
    <row r="10627" spans="4:12">
      <c r="D10627" s="95"/>
      <c r="E10627" s="95"/>
      <c r="G10627" s="95"/>
      <c r="I10627" s="95"/>
      <c r="L10627" s="95"/>
    </row>
    <row r="10628" spans="4:12">
      <c r="D10628" s="95"/>
      <c r="E10628" s="95"/>
      <c r="G10628" s="95"/>
      <c r="I10628" s="95"/>
      <c r="L10628" s="95"/>
    </row>
    <row r="10629" spans="4:12">
      <c r="D10629" s="95"/>
      <c r="E10629" s="95"/>
      <c r="G10629" s="95"/>
      <c r="I10629" s="95"/>
      <c r="L10629" s="95"/>
    </row>
    <row r="10630" spans="4:12">
      <c r="D10630" s="95"/>
      <c r="E10630" s="95"/>
      <c r="G10630" s="95"/>
      <c r="I10630" s="95"/>
      <c r="L10630" s="95"/>
    </row>
    <row r="10631" spans="4:12">
      <c r="D10631" s="95"/>
      <c r="E10631" s="95"/>
      <c r="G10631" s="95"/>
      <c r="I10631" s="95"/>
      <c r="L10631" s="95"/>
    </row>
    <row r="10632" spans="4:12">
      <c r="D10632" s="95"/>
      <c r="E10632" s="95"/>
      <c r="G10632" s="95"/>
      <c r="I10632" s="95"/>
      <c r="L10632" s="95"/>
    </row>
    <row r="10633" spans="4:12">
      <c r="D10633" s="95"/>
      <c r="E10633" s="95"/>
      <c r="G10633" s="95"/>
      <c r="I10633" s="95"/>
      <c r="L10633" s="95"/>
    </row>
    <row r="10634" spans="4:12">
      <c r="D10634" s="95"/>
      <c r="E10634" s="95"/>
      <c r="G10634" s="95"/>
      <c r="I10634" s="95"/>
      <c r="L10634" s="95"/>
    </row>
    <row r="10635" spans="4:12">
      <c r="D10635" s="95"/>
      <c r="E10635" s="95"/>
      <c r="G10635" s="95"/>
      <c r="I10635" s="95"/>
      <c r="L10635" s="95"/>
    </row>
    <row r="10636" spans="4:12">
      <c r="D10636" s="95"/>
      <c r="E10636" s="95"/>
      <c r="G10636" s="95"/>
      <c r="I10636" s="95"/>
      <c r="L10636" s="95"/>
    </row>
    <row r="10637" spans="4:12">
      <c r="D10637" s="95"/>
      <c r="E10637" s="95"/>
      <c r="G10637" s="95"/>
      <c r="I10637" s="95"/>
      <c r="L10637" s="95"/>
    </row>
    <row r="10638" spans="4:12">
      <c r="D10638" s="95"/>
      <c r="E10638" s="95"/>
      <c r="G10638" s="95"/>
      <c r="I10638" s="95"/>
      <c r="L10638" s="95"/>
    </row>
    <row r="10639" spans="4:12">
      <c r="D10639" s="95"/>
      <c r="E10639" s="95"/>
      <c r="G10639" s="95"/>
      <c r="I10639" s="95"/>
      <c r="L10639" s="95"/>
    </row>
    <row r="10640" spans="4:12">
      <c r="D10640" s="95"/>
      <c r="E10640" s="95"/>
      <c r="G10640" s="95"/>
      <c r="I10640" s="95"/>
      <c r="L10640" s="95"/>
    </row>
    <row r="10641" spans="4:12">
      <c r="D10641" s="95"/>
      <c r="E10641" s="95"/>
      <c r="G10641" s="95"/>
      <c r="I10641" s="95"/>
      <c r="L10641" s="95"/>
    </row>
    <row r="10642" spans="4:12">
      <c r="D10642" s="95"/>
      <c r="E10642" s="95"/>
      <c r="G10642" s="95"/>
      <c r="I10642" s="95"/>
      <c r="L10642" s="95"/>
    </row>
    <row r="10643" spans="4:12">
      <c r="D10643" s="95"/>
      <c r="E10643" s="95"/>
      <c r="G10643" s="95"/>
      <c r="I10643" s="95"/>
      <c r="L10643" s="95"/>
    </row>
    <row r="10644" spans="4:12">
      <c r="D10644" s="95"/>
      <c r="E10644" s="95"/>
      <c r="G10644" s="95"/>
      <c r="I10644" s="95"/>
      <c r="L10644" s="95"/>
    </row>
    <row r="10645" spans="4:12">
      <c r="D10645" s="95"/>
      <c r="E10645" s="95"/>
      <c r="G10645" s="95"/>
      <c r="I10645" s="95"/>
      <c r="L10645" s="95"/>
    </row>
    <row r="10646" spans="4:12">
      <c r="D10646" s="95"/>
      <c r="E10646" s="95"/>
      <c r="G10646" s="95"/>
      <c r="I10646" s="95"/>
      <c r="L10646" s="95"/>
    </row>
    <row r="10647" spans="4:12">
      <c r="D10647" s="95"/>
      <c r="E10647" s="95"/>
      <c r="G10647" s="95"/>
      <c r="I10647" s="95"/>
      <c r="L10647" s="95"/>
    </row>
    <row r="10648" spans="4:12">
      <c r="D10648" s="95"/>
      <c r="E10648" s="95"/>
      <c r="G10648" s="95"/>
      <c r="I10648" s="95"/>
      <c r="L10648" s="95"/>
    </row>
    <row r="10649" spans="4:12">
      <c r="D10649" s="95"/>
      <c r="E10649" s="95"/>
      <c r="G10649" s="95"/>
      <c r="I10649" s="95"/>
      <c r="L10649" s="95"/>
    </row>
    <row r="10650" spans="4:12">
      <c r="D10650" s="95"/>
      <c r="E10650" s="95"/>
      <c r="G10650" s="95"/>
      <c r="I10650" s="95"/>
      <c r="L10650" s="95"/>
    </row>
    <row r="10651" spans="4:12">
      <c r="D10651" s="95"/>
      <c r="E10651" s="95"/>
      <c r="G10651" s="95"/>
      <c r="I10651" s="95"/>
      <c r="L10651" s="95"/>
    </row>
    <row r="10652" spans="4:12">
      <c r="D10652" s="95"/>
      <c r="E10652" s="95"/>
      <c r="G10652" s="95"/>
      <c r="I10652" s="95"/>
      <c r="L10652" s="95"/>
    </row>
    <row r="10653" spans="4:12">
      <c r="D10653" s="95"/>
      <c r="E10653" s="95"/>
      <c r="G10653" s="95"/>
      <c r="I10653" s="95"/>
      <c r="L10653" s="95"/>
    </row>
    <row r="10654" spans="4:12">
      <c r="D10654" s="95"/>
      <c r="E10654" s="95"/>
      <c r="G10654" s="95"/>
      <c r="I10654" s="95"/>
      <c r="L10654" s="95"/>
    </row>
    <row r="10655" spans="4:12">
      <c r="D10655" s="95"/>
      <c r="E10655" s="95"/>
      <c r="G10655" s="95"/>
      <c r="I10655" s="95"/>
      <c r="L10655" s="95"/>
    </row>
    <row r="10656" spans="4:12">
      <c r="D10656" s="95"/>
      <c r="E10656" s="95"/>
      <c r="G10656" s="95"/>
      <c r="I10656" s="95"/>
      <c r="L10656" s="95"/>
    </row>
    <row r="10657" spans="4:12">
      <c r="D10657" s="95"/>
      <c r="E10657" s="95"/>
      <c r="G10657" s="95"/>
      <c r="I10657" s="95"/>
      <c r="L10657" s="95"/>
    </row>
    <row r="10658" spans="4:12">
      <c r="D10658" s="95"/>
      <c r="E10658" s="95"/>
      <c r="G10658" s="95"/>
      <c r="I10658" s="95"/>
      <c r="L10658" s="95"/>
    </row>
    <row r="10659" spans="4:12">
      <c r="D10659" s="95"/>
      <c r="E10659" s="95"/>
      <c r="G10659" s="95"/>
      <c r="I10659" s="95"/>
      <c r="L10659" s="95"/>
    </row>
    <row r="10660" spans="4:12">
      <c r="D10660" s="95"/>
      <c r="E10660" s="95"/>
      <c r="G10660" s="95"/>
      <c r="I10660" s="95"/>
      <c r="L10660" s="95"/>
    </row>
    <row r="10661" spans="4:12">
      <c r="D10661" s="95"/>
      <c r="E10661" s="95"/>
      <c r="G10661" s="95"/>
      <c r="I10661" s="95"/>
      <c r="L10661" s="95"/>
    </row>
    <row r="10662" spans="4:12">
      <c r="D10662" s="95"/>
      <c r="E10662" s="95"/>
      <c r="G10662" s="95"/>
      <c r="I10662" s="95"/>
      <c r="L10662" s="95"/>
    </row>
    <row r="10663" spans="4:12">
      <c r="D10663" s="95"/>
      <c r="E10663" s="95"/>
      <c r="G10663" s="95"/>
      <c r="I10663" s="95"/>
      <c r="L10663" s="95"/>
    </row>
    <row r="10664" spans="4:12">
      <c r="D10664" s="95"/>
      <c r="E10664" s="95"/>
      <c r="G10664" s="95"/>
      <c r="I10664" s="95"/>
      <c r="L10664" s="95"/>
    </row>
    <row r="10665" spans="4:12">
      <c r="D10665" s="95"/>
      <c r="E10665" s="95"/>
      <c r="G10665" s="95"/>
      <c r="I10665" s="95"/>
      <c r="L10665" s="95"/>
    </row>
    <row r="10666" spans="4:12">
      <c r="D10666" s="95"/>
      <c r="E10666" s="95"/>
      <c r="G10666" s="95"/>
      <c r="I10666" s="95"/>
      <c r="L10666" s="95"/>
    </row>
    <row r="10667" spans="4:12">
      <c r="D10667" s="95"/>
      <c r="E10667" s="95"/>
      <c r="G10667" s="95"/>
      <c r="I10667" s="95"/>
      <c r="L10667" s="95"/>
    </row>
    <row r="10668" spans="4:12">
      <c r="D10668" s="95"/>
      <c r="E10668" s="95"/>
      <c r="G10668" s="95"/>
      <c r="I10668" s="95"/>
      <c r="L10668" s="95"/>
    </row>
    <row r="10669" spans="4:12">
      <c r="D10669" s="95"/>
      <c r="E10669" s="95"/>
      <c r="G10669" s="95"/>
      <c r="I10669" s="95"/>
      <c r="L10669" s="95"/>
    </row>
    <row r="10670" spans="4:12">
      <c r="D10670" s="95"/>
      <c r="E10670" s="95"/>
      <c r="G10670" s="95"/>
      <c r="I10670" s="95"/>
      <c r="L10670" s="95"/>
    </row>
    <row r="10671" spans="4:12">
      <c r="D10671" s="95"/>
      <c r="E10671" s="95"/>
      <c r="G10671" s="95"/>
      <c r="I10671" s="95"/>
      <c r="L10671" s="95"/>
    </row>
    <row r="10672" spans="4:12">
      <c r="D10672" s="95"/>
      <c r="E10672" s="95"/>
      <c r="G10672" s="95"/>
      <c r="I10672" s="95"/>
      <c r="L10672" s="95"/>
    </row>
    <row r="10673" spans="4:12">
      <c r="D10673" s="95"/>
      <c r="E10673" s="95"/>
      <c r="G10673" s="95"/>
      <c r="I10673" s="95"/>
      <c r="L10673" s="95"/>
    </row>
    <row r="10674" spans="4:12">
      <c r="D10674" s="95"/>
      <c r="E10674" s="95"/>
      <c r="G10674" s="95"/>
      <c r="I10674" s="95"/>
      <c r="L10674" s="95"/>
    </row>
    <row r="10675" spans="4:12">
      <c r="D10675" s="95"/>
      <c r="E10675" s="95"/>
      <c r="G10675" s="95"/>
      <c r="I10675" s="95"/>
      <c r="L10675" s="95"/>
    </row>
    <row r="10676" spans="4:12">
      <c r="D10676" s="95"/>
      <c r="E10676" s="95"/>
      <c r="G10676" s="95"/>
      <c r="I10676" s="95"/>
      <c r="L10676" s="95"/>
    </row>
    <row r="10677" spans="4:12">
      <c r="D10677" s="95"/>
      <c r="E10677" s="95"/>
      <c r="G10677" s="95"/>
      <c r="I10677" s="95"/>
      <c r="L10677" s="95"/>
    </row>
    <row r="10678" spans="4:12">
      <c r="D10678" s="95"/>
      <c r="E10678" s="95"/>
      <c r="G10678" s="95"/>
      <c r="I10678" s="95"/>
      <c r="L10678" s="95"/>
    </row>
    <row r="10679" spans="4:12">
      <c r="D10679" s="95"/>
      <c r="E10679" s="95"/>
      <c r="G10679" s="95"/>
      <c r="I10679" s="95"/>
      <c r="L10679" s="95"/>
    </row>
    <row r="10680" spans="4:12">
      <c r="D10680" s="95"/>
      <c r="E10680" s="95"/>
      <c r="G10680" s="95"/>
      <c r="I10680" s="95"/>
      <c r="L10680" s="95"/>
    </row>
    <row r="10681" spans="4:12">
      <c r="D10681" s="95"/>
      <c r="E10681" s="95"/>
      <c r="G10681" s="95"/>
      <c r="I10681" s="95"/>
      <c r="L10681" s="95"/>
    </row>
    <row r="10682" spans="4:12">
      <c r="D10682" s="95"/>
      <c r="E10682" s="95"/>
      <c r="G10682" s="95"/>
      <c r="I10682" s="95"/>
      <c r="L10682" s="95"/>
    </row>
    <row r="10683" spans="4:12">
      <c r="D10683" s="95"/>
      <c r="E10683" s="95"/>
      <c r="G10683" s="95"/>
      <c r="I10683" s="95"/>
      <c r="L10683" s="95"/>
    </row>
    <row r="10684" spans="4:12">
      <c r="D10684" s="95"/>
      <c r="E10684" s="95"/>
      <c r="G10684" s="95"/>
      <c r="I10684" s="95"/>
      <c r="L10684" s="95"/>
    </row>
    <row r="10685" spans="4:12">
      <c r="D10685" s="95"/>
      <c r="E10685" s="95"/>
      <c r="G10685" s="95"/>
      <c r="I10685" s="95"/>
      <c r="L10685" s="95"/>
    </row>
    <row r="10686" spans="4:12">
      <c r="D10686" s="95"/>
      <c r="E10686" s="95"/>
      <c r="G10686" s="95"/>
      <c r="I10686" s="95"/>
      <c r="L10686" s="95"/>
    </row>
    <row r="10687" spans="4:12">
      <c r="D10687" s="95"/>
      <c r="E10687" s="95"/>
      <c r="G10687" s="95"/>
      <c r="I10687" s="95"/>
      <c r="L10687" s="95"/>
    </row>
    <row r="10688" spans="4:12">
      <c r="D10688" s="95"/>
      <c r="E10688" s="95"/>
      <c r="G10688" s="95"/>
      <c r="I10688" s="95"/>
      <c r="L10688" s="95"/>
    </row>
    <row r="10689" spans="4:12">
      <c r="D10689" s="95"/>
      <c r="E10689" s="95"/>
      <c r="G10689" s="95"/>
      <c r="I10689" s="95"/>
      <c r="L10689" s="95"/>
    </row>
    <row r="10690" spans="4:12">
      <c r="D10690" s="95"/>
      <c r="E10690" s="95"/>
      <c r="G10690" s="95"/>
      <c r="I10690" s="95"/>
      <c r="L10690" s="95"/>
    </row>
    <row r="10691" spans="4:12">
      <c r="D10691" s="95"/>
      <c r="E10691" s="95"/>
      <c r="G10691" s="95"/>
      <c r="I10691" s="95"/>
      <c r="L10691" s="95"/>
    </row>
    <row r="10692" spans="4:12">
      <c r="D10692" s="95"/>
      <c r="E10692" s="95"/>
      <c r="G10692" s="95"/>
      <c r="I10692" s="95"/>
      <c r="L10692" s="95"/>
    </row>
    <row r="10693" spans="4:12">
      <c r="D10693" s="95"/>
      <c r="E10693" s="95"/>
      <c r="G10693" s="95"/>
      <c r="I10693" s="95"/>
      <c r="L10693" s="95"/>
    </row>
    <row r="10694" spans="4:12">
      <c r="D10694" s="95"/>
      <c r="E10694" s="95"/>
      <c r="G10694" s="95"/>
      <c r="I10694" s="95"/>
      <c r="L10694" s="95"/>
    </row>
    <row r="10695" spans="4:12">
      <c r="D10695" s="95"/>
      <c r="E10695" s="95"/>
      <c r="G10695" s="95"/>
      <c r="I10695" s="95"/>
      <c r="L10695" s="95"/>
    </row>
    <row r="10696" spans="4:12">
      <c r="D10696" s="95"/>
      <c r="E10696" s="95"/>
      <c r="G10696" s="95"/>
      <c r="I10696" s="95"/>
      <c r="L10696" s="95"/>
    </row>
    <row r="10697" spans="4:12">
      <c r="D10697" s="95"/>
      <c r="E10697" s="95"/>
      <c r="G10697" s="95"/>
      <c r="I10697" s="95"/>
      <c r="L10697" s="95"/>
    </row>
    <row r="10698" spans="4:12">
      <c r="D10698" s="95"/>
      <c r="E10698" s="95"/>
      <c r="G10698" s="95"/>
      <c r="I10698" s="95"/>
      <c r="L10698" s="95"/>
    </row>
    <row r="10699" spans="4:12">
      <c r="D10699" s="95"/>
      <c r="E10699" s="95"/>
      <c r="G10699" s="95"/>
      <c r="I10699" s="95"/>
      <c r="L10699" s="95"/>
    </row>
    <row r="10700" spans="4:12">
      <c r="D10700" s="95"/>
      <c r="E10700" s="95"/>
      <c r="G10700" s="95"/>
      <c r="I10700" s="95"/>
      <c r="L10700" s="95"/>
    </row>
    <row r="10701" spans="4:12">
      <c r="D10701" s="95"/>
      <c r="E10701" s="95"/>
      <c r="G10701" s="95"/>
      <c r="I10701" s="95"/>
      <c r="L10701" s="95"/>
    </row>
    <row r="10702" spans="4:12">
      <c r="D10702" s="95"/>
      <c r="E10702" s="95"/>
      <c r="G10702" s="95"/>
      <c r="I10702" s="95"/>
      <c r="L10702" s="95"/>
    </row>
    <row r="10703" spans="4:12">
      <c r="D10703" s="95"/>
      <c r="E10703" s="95"/>
      <c r="G10703" s="95"/>
      <c r="I10703" s="95"/>
      <c r="L10703" s="95"/>
    </row>
    <row r="10704" spans="4:12">
      <c r="D10704" s="95"/>
      <c r="E10704" s="95"/>
      <c r="G10704" s="95"/>
      <c r="I10704" s="95"/>
      <c r="L10704" s="95"/>
    </row>
    <row r="10705" spans="4:12">
      <c r="D10705" s="95"/>
      <c r="E10705" s="95"/>
      <c r="G10705" s="95"/>
      <c r="I10705" s="95"/>
      <c r="L10705" s="95"/>
    </row>
    <row r="10706" spans="4:12">
      <c r="D10706" s="95"/>
      <c r="E10706" s="95"/>
      <c r="G10706" s="95"/>
      <c r="I10706" s="95"/>
      <c r="L10706" s="95"/>
    </row>
    <row r="10707" spans="4:12">
      <c r="D10707" s="95"/>
      <c r="E10707" s="95"/>
      <c r="G10707" s="95"/>
      <c r="I10707" s="95"/>
      <c r="L10707" s="95"/>
    </row>
    <row r="10708" spans="4:12">
      <c r="D10708" s="95"/>
      <c r="E10708" s="95"/>
      <c r="G10708" s="95"/>
      <c r="I10708" s="95"/>
      <c r="L10708" s="95"/>
    </row>
    <row r="10709" spans="4:12">
      <c r="D10709" s="95"/>
      <c r="E10709" s="95"/>
      <c r="G10709" s="95"/>
      <c r="I10709" s="95"/>
      <c r="L10709" s="95"/>
    </row>
    <row r="10710" spans="4:12">
      <c r="D10710" s="95"/>
      <c r="E10710" s="95"/>
      <c r="G10710" s="95"/>
      <c r="I10710" s="95"/>
      <c r="L10710" s="95"/>
    </row>
    <row r="10711" spans="4:12">
      <c r="D10711" s="95"/>
      <c r="E10711" s="95"/>
      <c r="G10711" s="95"/>
      <c r="I10711" s="95"/>
      <c r="L10711" s="95"/>
    </row>
    <row r="10712" spans="4:12">
      <c r="D10712" s="95"/>
      <c r="E10712" s="95"/>
      <c r="G10712" s="95"/>
      <c r="I10712" s="95"/>
      <c r="L10712" s="95"/>
    </row>
    <row r="10713" spans="4:12">
      <c r="D10713" s="95"/>
      <c r="E10713" s="95"/>
      <c r="G10713" s="95"/>
      <c r="I10713" s="95"/>
      <c r="L10713" s="95"/>
    </row>
    <row r="10714" spans="4:12">
      <c r="D10714" s="95"/>
      <c r="E10714" s="95"/>
      <c r="G10714" s="95"/>
      <c r="I10714" s="95"/>
      <c r="L10714" s="95"/>
    </row>
    <row r="10715" spans="4:12">
      <c r="D10715" s="95"/>
      <c r="E10715" s="95"/>
      <c r="G10715" s="95"/>
      <c r="I10715" s="95"/>
      <c r="L10715" s="95"/>
    </row>
    <row r="10716" spans="4:12">
      <c r="D10716" s="95"/>
      <c r="E10716" s="95"/>
      <c r="G10716" s="95"/>
      <c r="I10716" s="95"/>
      <c r="L10716" s="95"/>
    </row>
    <row r="10717" spans="4:12">
      <c r="D10717" s="95"/>
      <c r="E10717" s="95"/>
      <c r="G10717" s="95"/>
      <c r="I10717" s="95"/>
      <c r="L10717" s="95"/>
    </row>
    <row r="10718" spans="4:12">
      <c r="D10718" s="95"/>
      <c r="E10718" s="95"/>
      <c r="G10718" s="95"/>
      <c r="I10718" s="95"/>
      <c r="L10718" s="95"/>
    </row>
    <row r="10719" spans="4:12">
      <c r="D10719" s="95"/>
      <c r="E10719" s="95"/>
      <c r="G10719" s="95"/>
      <c r="I10719" s="95"/>
      <c r="L10719" s="95"/>
    </row>
    <row r="10720" spans="4:12">
      <c r="D10720" s="95"/>
      <c r="E10720" s="95"/>
      <c r="G10720" s="95"/>
      <c r="I10720" s="95"/>
      <c r="L10720" s="95"/>
    </row>
    <row r="10721" spans="4:12">
      <c r="D10721" s="95"/>
      <c r="E10721" s="95"/>
      <c r="G10721" s="95"/>
      <c r="I10721" s="95"/>
      <c r="L10721" s="95"/>
    </row>
    <row r="10722" spans="4:12">
      <c r="D10722" s="95"/>
      <c r="E10722" s="95"/>
      <c r="G10722" s="95"/>
      <c r="I10722" s="95"/>
      <c r="L10722" s="95"/>
    </row>
    <row r="10723" spans="4:12">
      <c r="D10723" s="95"/>
      <c r="E10723" s="95"/>
      <c r="G10723" s="95"/>
      <c r="I10723" s="95"/>
      <c r="L10723" s="95"/>
    </row>
    <row r="10724" spans="4:12">
      <c r="D10724" s="95"/>
      <c r="E10724" s="95"/>
      <c r="G10724" s="95"/>
      <c r="I10724" s="95"/>
      <c r="L10724" s="95"/>
    </row>
    <row r="10725" spans="4:12">
      <c r="D10725" s="95"/>
      <c r="E10725" s="95"/>
      <c r="G10725" s="95"/>
      <c r="I10725" s="95"/>
      <c r="L10725" s="95"/>
    </row>
    <row r="10726" spans="4:12">
      <c r="D10726" s="95"/>
      <c r="E10726" s="95"/>
      <c r="G10726" s="95"/>
      <c r="I10726" s="95"/>
      <c r="L10726" s="95"/>
    </row>
    <row r="10727" spans="4:12">
      <c r="D10727" s="95"/>
      <c r="E10727" s="95"/>
      <c r="G10727" s="95"/>
      <c r="I10727" s="95"/>
      <c r="L10727" s="95"/>
    </row>
    <row r="10728" spans="4:12">
      <c r="D10728" s="95"/>
      <c r="E10728" s="95"/>
      <c r="G10728" s="95"/>
      <c r="I10728" s="95"/>
      <c r="L10728" s="95"/>
    </row>
    <row r="10729" spans="4:12">
      <c r="D10729" s="95"/>
      <c r="E10729" s="95"/>
      <c r="G10729" s="95"/>
      <c r="I10729" s="95"/>
      <c r="L10729" s="95"/>
    </row>
    <row r="10730" spans="4:12">
      <c r="D10730" s="95"/>
      <c r="E10730" s="95"/>
      <c r="G10730" s="95"/>
      <c r="I10730" s="95"/>
      <c r="L10730" s="95"/>
    </row>
    <row r="10731" spans="4:12">
      <c r="D10731" s="95"/>
      <c r="E10731" s="95"/>
      <c r="G10731" s="95"/>
      <c r="I10731" s="95"/>
      <c r="L10731" s="95"/>
    </row>
    <row r="10732" spans="4:12">
      <c r="D10732" s="95"/>
      <c r="E10732" s="95"/>
      <c r="G10732" s="95"/>
      <c r="I10732" s="95"/>
      <c r="L10732" s="95"/>
    </row>
    <row r="10733" spans="4:12">
      <c r="D10733" s="95"/>
      <c r="E10733" s="95"/>
      <c r="G10733" s="95"/>
      <c r="I10733" s="95"/>
      <c r="L10733" s="95"/>
    </row>
    <row r="10734" spans="4:12">
      <c r="D10734" s="95"/>
      <c r="E10734" s="95"/>
      <c r="G10734" s="95"/>
      <c r="I10734" s="95"/>
      <c r="L10734" s="95"/>
    </row>
    <row r="10735" spans="4:12">
      <c r="D10735" s="95"/>
      <c r="E10735" s="95"/>
      <c r="G10735" s="95"/>
      <c r="I10735" s="95"/>
      <c r="L10735" s="95"/>
    </row>
    <row r="10736" spans="4:12">
      <c r="D10736" s="95"/>
      <c r="E10736" s="95"/>
      <c r="G10736" s="95"/>
      <c r="I10736" s="95"/>
      <c r="L10736" s="95"/>
    </row>
    <row r="10737" spans="4:12">
      <c r="D10737" s="95"/>
      <c r="E10737" s="95"/>
      <c r="G10737" s="95"/>
      <c r="I10737" s="95"/>
      <c r="L10737" s="95"/>
    </row>
    <row r="10738" spans="4:12">
      <c r="D10738" s="95"/>
      <c r="E10738" s="95"/>
      <c r="G10738" s="95"/>
      <c r="I10738" s="95"/>
      <c r="L10738" s="95"/>
    </row>
    <row r="10739" spans="4:12">
      <c r="D10739" s="95"/>
      <c r="E10739" s="95"/>
      <c r="G10739" s="95"/>
      <c r="I10739" s="95"/>
      <c r="L10739" s="95"/>
    </row>
    <row r="10740" spans="4:12">
      <c r="D10740" s="95"/>
      <c r="E10740" s="95"/>
      <c r="G10740" s="95"/>
      <c r="I10740" s="95"/>
      <c r="L10740" s="95"/>
    </row>
    <row r="10741" spans="4:12">
      <c r="D10741" s="95"/>
      <c r="E10741" s="95"/>
      <c r="G10741" s="95"/>
      <c r="I10741" s="95"/>
      <c r="L10741" s="95"/>
    </row>
    <row r="10742" spans="4:12">
      <c r="D10742" s="95"/>
      <c r="E10742" s="95"/>
      <c r="G10742" s="95"/>
      <c r="I10742" s="95"/>
      <c r="L10742" s="95"/>
    </row>
    <row r="10743" spans="4:12">
      <c r="D10743" s="95"/>
      <c r="E10743" s="95"/>
      <c r="G10743" s="95"/>
      <c r="I10743" s="95"/>
      <c r="L10743" s="95"/>
    </row>
    <row r="10744" spans="4:12">
      <c r="D10744" s="95"/>
      <c r="E10744" s="95"/>
      <c r="G10744" s="95"/>
      <c r="I10744" s="95"/>
      <c r="L10744" s="95"/>
    </row>
    <row r="10745" spans="4:12">
      <c r="D10745" s="95"/>
      <c r="E10745" s="95"/>
      <c r="G10745" s="95"/>
      <c r="I10745" s="95"/>
      <c r="L10745" s="95"/>
    </row>
    <row r="10746" spans="4:12">
      <c r="D10746" s="95"/>
      <c r="E10746" s="95"/>
      <c r="G10746" s="95"/>
      <c r="I10746" s="95"/>
      <c r="L10746" s="95"/>
    </row>
    <row r="10747" spans="4:12">
      <c r="D10747" s="95"/>
      <c r="E10747" s="95"/>
      <c r="G10747" s="95"/>
      <c r="I10747" s="95"/>
      <c r="L10747" s="95"/>
    </row>
    <row r="10748" spans="4:12">
      <c r="D10748" s="95"/>
      <c r="E10748" s="95"/>
      <c r="G10748" s="95"/>
      <c r="I10748" s="95"/>
      <c r="L10748" s="95"/>
    </row>
    <row r="10749" spans="4:12">
      <c r="D10749" s="95"/>
      <c r="E10749" s="95"/>
      <c r="G10749" s="95"/>
      <c r="I10749" s="95"/>
      <c r="L10749" s="95"/>
    </row>
    <row r="10750" spans="4:12">
      <c r="D10750" s="95"/>
      <c r="E10750" s="95"/>
      <c r="G10750" s="95"/>
      <c r="I10750" s="95"/>
      <c r="L10750" s="95"/>
    </row>
    <row r="10751" spans="4:12">
      <c r="D10751" s="95"/>
      <c r="E10751" s="95"/>
      <c r="G10751" s="95"/>
      <c r="I10751" s="95"/>
      <c r="L10751" s="95"/>
    </row>
    <row r="10752" spans="4:12">
      <c r="D10752" s="95"/>
      <c r="E10752" s="95"/>
      <c r="G10752" s="95"/>
      <c r="I10752" s="95"/>
      <c r="L10752" s="95"/>
    </row>
    <row r="10753" spans="4:12">
      <c r="D10753" s="95"/>
      <c r="E10753" s="95"/>
      <c r="G10753" s="95"/>
      <c r="I10753" s="95"/>
      <c r="L10753" s="95"/>
    </row>
    <row r="10754" spans="4:12">
      <c r="D10754" s="95"/>
      <c r="E10754" s="95"/>
      <c r="G10754" s="95"/>
      <c r="I10754" s="95"/>
      <c r="L10754" s="95"/>
    </row>
    <row r="10755" spans="4:12">
      <c r="D10755" s="95"/>
      <c r="E10755" s="95"/>
      <c r="G10755" s="95"/>
      <c r="I10755" s="95"/>
      <c r="L10755" s="95"/>
    </row>
    <row r="10756" spans="4:12">
      <c r="D10756" s="95"/>
      <c r="E10756" s="95"/>
      <c r="G10756" s="95"/>
      <c r="I10756" s="95"/>
      <c r="L10756" s="95"/>
    </row>
    <row r="10757" spans="4:12">
      <c r="D10757" s="95"/>
      <c r="E10757" s="95"/>
      <c r="G10757" s="95"/>
      <c r="I10757" s="95"/>
      <c r="L10757" s="95"/>
    </row>
    <row r="10758" spans="4:12">
      <c r="D10758" s="95"/>
      <c r="E10758" s="95"/>
      <c r="G10758" s="95"/>
      <c r="I10758" s="95"/>
      <c r="L10758" s="95"/>
    </row>
    <row r="10759" spans="4:12">
      <c r="D10759" s="95"/>
      <c r="E10759" s="95"/>
      <c r="G10759" s="95"/>
      <c r="I10759" s="95"/>
      <c r="L10759" s="95"/>
    </row>
    <row r="10760" spans="4:12">
      <c r="D10760" s="95"/>
      <c r="E10760" s="95"/>
      <c r="G10760" s="95"/>
      <c r="I10760" s="95"/>
      <c r="L10760" s="95"/>
    </row>
    <row r="10761" spans="4:12">
      <c r="D10761" s="95"/>
      <c r="E10761" s="95"/>
      <c r="G10761" s="95"/>
      <c r="I10761" s="95"/>
      <c r="L10761" s="95"/>
    </row>
    <row r="10762" spans="4:12">
      <c r="D10762" s="95"/>
      <c r="E10762" s="95"/>
      <c r="G10762" s="95"/>
      <c r="I10762" s="95"/>
      <c r="L10762" s="95"/>
    </row>
    <row r="10763" spans="4:12">
      <c r="D10763" s="95"/>
      <c r="E10763" s="95"/>
      <c r="G10763" s="95"/>
      <c r="I10763" s="95"/>
      <c r="L10763" s="95"/>
    </row>
    <row r="10764" spans="4:12">
      <c r="D10764" s="95"/>
      <c r="E10764" s="95"/>
      <c r="G10764" s="95"/>
      <c r="I10764" s="95"/>
      <c r="L10764" s="95"/>
    </row>
    <row r="10765" spans="4:12">
      <c r="D10765" s="95"/>
      <c r="E10765" s="95"/>
      <c r="G10765" s="95"/>
      <c r="I10765" s="95"/>
      <c r="L10765" s="95"/>
    </row>
    <row r="10766" spans="4:12">
      <c r="D10766" s="95"/>
      <c r="E10766" s="95"/>
      <c r="G10766" s="95"/>
      <c r="I10766" s="95"/>
      <c r="L10766" s="95"/>
    </row>
    <row r="10767" spans="4:12">
      <c r="D10767" s="95"/>
      <c r="E10767" s="95"/>
      <c r="G10767" s="95"/>
      <c r="I10767" s="95"/>
      <c r="L10767" s="95"/>
    </row>
    <row r="10768" spans="4:12">
      <c r="D10768" s="95"/>
      <c r="E10768" s="95"/>
      <c r="G10768" s="95"/>
      <c r="I10768" s="95"/>
      <c r="L10768" s="95"/>
    </row>
    <row r="10769" spans="4:12">
      <c r="D10769" s="95"/>
      <c r="E10769" s="95"/>
      <c r="G10769" s="95"/>
      <c r="I10769" s="95"/>
      <c r="L10769" s="95"/>
    </row>
    <row r="10770" spans="4:12">
      <c r="D10770" s="95"/>
      <c r="E10770" s="95"/>
      <c r="G10770" s="95"/>
      <c r="I10770" s="95"/>
      <c r="L10770" s="95"/>
    </row>
    <row r="10771" spans="4:12">
      <c r="D10771" s="95"/>
      <c r="E10771" s="95"/>
      <c r="G10771" s="95"/>
      <c r="I10771" s="95"/>
      <c r="L10771" s="95"/>
    </row>
    <row r="10772" spans="4:12">
      <c r="D10772" s="95"/>
      <c r="E10772" s="95"/>
      <c r="G10772" s="95"/>
      <c r="I10772" s="95"/>
      <c r="L10772" s="95"/>
    </row>
    <row r="10773" spans="4:12">
      <c r="D10773" s="95"/>
      <c r="E10773" s="95"/>
      <c r="G10773" s="95"/>
      <c r="I10773" s="95"/>
      <c r="L10773" s="95"/>
    </row>
    <row r="10774" spans="4:12">
      <c r="D10774" s="95"/>
      <c r="E10774" s="95"/>
      <c r="G10774" s="95"/>
      <c r="I10774" s="95"/>
      <c r="L10774" s="95"/>
    </row>
    <row r="10775" spans="4:12">
      <c r="D10775" s="95"/>
      <c r="E10775" s="95"/>
      <c r="G10775" s="95"/>
      <c r="I10775" s="95"/>
      <c r="L10775" s="95"/>
    </row>
    <row r="10776" spans="4:12">
      <c r="D10776" s="95"/>
      <c r="E10776" s="95"/>
      <c r="G10776" s="95"/>
      <c r="I10776" s="95"/>
      <c r="L10776" s="95"/>
    </row>
    <row r="10777" spans="4:12">
      <c r="D10777" s="95"/>
      <c r="E10777" s="95"/>
      <c r="G10777" s="95"/>
      <c r="I10777" s="95"/>
      <c r="L10777" s="95"/>
    </row>
    <row r="10778" spans="4:12">
      <c r="D10778" s="95"/>
      <c r="E10778" s="95"/>
      <c r="G10778" s="95"/>
      <c r="I10778" s="95"/>
      <c r="L10778" s="95"/>
    </row>
    <row r="10779" spans="4:12">
      <c r="D10779" s="95"/>
      <c r="E10779" s="95"/>
      <c r="G10779" s="95"/>
      <c r="I10779" s="95"/>
      <c r="L10779" s="95"/>
    </row>
    <row r="10780" spans="4:12">
      <c r="D10780" s="95"/>
      <c r="E10780" s="95"/>
      <c r="G10780" s="95"/>
      <c r="I10780" s="95"/>
      <c r="L10780" s="95"/>
    </row>
    <row r="10781" spans="4:12">
      <c r="D10781" s="95"/>
      <c r="E10781" s="95"/>
      <c r="G10781" s="95"/>
      <c r="I10781" s="95"/>
      <c r="L10781" s="95"/>
    </row>
    <row r="10782" spans="4:12">
      <c r="D10782" s="95"/>
      <c r="E10782" s="95"/>
      <c r="G10782" s="95"/>
      <c r="I10782" s="95"/>
      <c r="L10782" s="95"/>
    </row>
    <row r="10783" spans="4:12">
      <c r="D10783" s="95"/>
      <c r="E10783" s="95"/>
      <c r="G10783" s="95"/>
      <c r="I10783" s="95"/>
      <c r="L10783" s="95"/>
    </row>
    <row r="10784" spans="4:12">
      <c r="D10784" s="95"/>
      <c r="E10784" s="95"/>
      <c r="G10784" s="95"/>
      <c r="I10784" s="95"/>
      <c r="L10784" s="95"/>
    </row>
    <row r="10785" spans="4:12">
      <c r="D10785" s="95"/>
      <c r="E10785" s="95"/>
      <c r="G10785" s="95"/>
      <c r="I10785" s="95"/>
      <c r="L10785" s="95"/>
    </row>
    <row r="10786" spans="4:12">
      <c r="D10786" s="95"/>
      <c r="E10786" s="95"/>
      <c r="G10786" s="95"/>
      <c r="I10786" s="95"/>
      <c r="L10786" s="95"/>
    </row>
    <row r="10787" spans="4:12">
      <c r="D10787" s="95"/>
      <c r="E10787" s="95"/>
      <c r="G10787" s="95"/>
      <c r="I10787" s="95"/>
      <c r="L10787" s="95"/>
    </row>
    <row r="10788" spans="4:12">
      <c r="D10788" s="95"/>
      <c r="E10788" s="95"/>
      <c r="G10788" s="95"/>
      <c r="I10788" s="95"/>
      <c r="L10788" s="95"/>
    </row>
    <row r="10789" spans="4:12">
      <c r="D10789" s="95"/>
      <c r="E10789" s="95"/>
      <c r="G10789" s="95"/>
      <c r="I10789" s="95"/>
      <c r="L10789" s="95"/>
    </row>
    <row r="10790" spans="4:12">
      <c r="D10790" s="95"/>
      <c r="E10790" s="95"/>
      <c r="G10790" s="95"/>
      <c r="I10790" s="95"/>
      <c r="L10790" s="95"/>
    </row>
    <row r="10791" spans="4:12">
      <c r="D10791" s="95"/>
      <c r="E10791" s="95"/>
      <c r="G10791" s="95"/>
      <c r="I10791" s="95"/>
      <c r="L10791" s="95"/>
    </row>
    <row r="10792" spans="4:12">
      <c r="D10792" s="95"/>
      <c r="E10792" s="95"/>
      <c r="G10792" s="95"/>
      <c r="I10792" s="95"/>
      <c r="L10792" s="95"/>
    </row>
    <row r="10793" spans="4:12">
      <c r="D10793" s="95"/>
      <c r="E10793" s="95"/>
      <c r="G10793" s="95"/>
      <c r="I10793" s="95"/>
      <c r="L10793" s="95"/>
    </row>
    <row r="10794" spans="4:12">
      <c r="D10794" s="95"/>
      <c r="E10794" s="95"/>
      <c r="G10794" s="95"/>
      <c r="I10794" s="95"/>
      <c r="L10794" s="95"/>
    </row>
    <row r="10795" spans="4:12">
      <c r="D10795" s="95"/>
      <c r="E10795" s="95"/>
      <c r="G10795" s="95"/>
      <c r="I10795" s="95"/>
      <c r="L10795" s="95"/>
    </row>
    <row r="10796" spans="4:12">
      <c r="D10796" s="95"/>
      <c r="E10796" s="95"/>
      <c r="G10796" s="95"/>
      <c r="I10796" s="95"/>
      <c r="L10796" s="95"/>
    </row>
    <row r="10797" spans="4:12">
      <c r="D10797" s="95"/>
      <c r="E10797" s="95"/>
      <c r="G10797" s="95"/>
      <c r="I10797" s="95"/>
      <c r="L10797" s="95"/>
    </row>
    <row r="10798" spans="4:12">
      <c r="D10798" s="95"/>
      <c r="E10798" s="95"/>
      <c r="G10798" s="95"/>
      <c r="I10798" s="95"/>
      <c r="L10798" s="95"/>
    </row>
    <row r="10799" spans="4:12">
      <c r="D10799" s="95"/>
      <c r="E10799" s="95"/>
      <c r="G10799" s="95"/>
      <c r="I10799" s="95"/>
      <c r="L10799" s="95"/>
    </row>
    <row r="10800" spans="4:12">
      <c r="D10800" s="95"/>
      <c r="E10800" s="95"/>
      <c r="G10800" s="95"/>
      <c r="I10800" s="95"/>
      <c r="L10800" s="95"/>
    </row>
    <row r="10801" spans="4:12">
      <c r="D10801" s="95"/>
      <c r="E10801" s="95"/>
      <c r="G10801" s="95"/>
      <c r="I10801" s="95"/>
      <c r="L10801" s="95"/>
    </row>
    <row r="10802" spans="4:12">
      <c r="D10802" s="95"/>
      <c r="E10802" s="95"/>
      <c r="G10802" s="95"/>
      <c r="I10802" s="95"/>
      <c r="L10802" s="95"/>
    </row>
    <row r="10803" spans="4:12">
      <c r="D10803" s="95"/>
      <c r="E10803" s="95"/>
      <c r="G10803" s="95"/>
      <c r="I10803" s="95"/>
      <c r="L10803" s="95"/>
    </row>
    <row r="10804" spans="4:12">
      <c r="D10804" s="95"/>
      <c r="E10804" s="95"/>
      <c r="G10804" s="95"/>
      <c r="I10804" s="95"/>
      <c r="L10804" s="95"/>
    </row>
    <row r="10805" spans="4:12">
      <c r="D10805" s="95"/>
      <c r="E10805" s="95"/>
      <c r="G10805" s="95"/>
      <c r="I10805" s="95"/>
      <c r="L10805" s="95"/>
    </row>
    <row r="10806" spans="4:12">
      <c r="D10806" s="95"/>
      <c r="E10806" s="95"/>
      <c r="G10806" s="95"/>
      <c r="I10806" s="95"/>
      <c r="L10806" s="95"/>
    </row>
    <row r="10807" spans="4:12">
      <c r="D10807" s="95"/>
      <c r="E10807" s="95"/>
      <c r="G10807" s="95"/>
      <c r="I10807" s="95"/>
      <c r="L10807" s="95"/>
    </row>
    <row r="10808" spans="4:12">
      <c r="D10808" s="95"/>
      <c r="E10808" s="95"/>
      <c r="G10808" s="95"/>
      <c r="I10808" s="95"/>
      <c r="L10808" s="95"/>
    </row>
    <row r="10809" spans="4:12">
      <c r="D10809" s="95"/>
      <c r="E10809" s="95"/>
      <c r="G10809" s="95"/>
      <c r="I10809" s="95"/>
      <c r="L10809" s="95"/>
    </row>
    <row r="10810" spans="4:12">
      <c r="D10810" s="95"/>
      <c r="E10810" s="95"/>
      <c r="G10810" s="95"/>
      <c r="I10810" s="95"/>
      <c r="L10810" s="95"/>
    </row>
    <row r="10811" spans="4:12">
      <c r="D10811" s="95"/>
      <c r="E10811" s="95"/>
      <c r="G10811" s="95"/>
      <c r="I10811" s="95"/>
      <c r="L10811" s="95"/>
    </row>
    <row r="10812" spans="4:12">
      <c r="D10812" s="95"/>
      <c r="E10812" s="95"/>
      <c r="G10812" s="95"/>
      <c r="I10812" s="95"/>
      <c r="L10812" s="95"/>
    </row>
    <row r="10813" spans="4:12">
      <c r="D10813" s="95"/>
      <c r="E10813" s="95"/>
      <c r="G10813" s="95"/>
      <c r="I10813" s="95"/>
      <c r="L10813" s="95"/>
    </row>
    <row r="10814" spans="4:12">
      <c r="D10814" s="95"/>
      <c r="E10814" s="95"/>
      <c r="G10814" s="95"/>
      <c r="I10814" s="95"/>
      <c r="L10814" s="95"/>
    </row>
    <row r="10815" spans="4:12">
      <c r="D10815" s="95"/>
      <c r="E10815" s="95"/>
      <c r="G10815" s="95"/>
      <c r="I10815" s="95"/>
      <c r="L10815" s="95"/>
    </row>
    <row r="10816" spans="4:12">
      <c r="D10816" s="95"/>
      <c r="E10816" s="95"/>
      <c r="G10816" s="95"/>
      <c r="I10816" s="95"/>
      <c r="L10816" s="95"/>
    </row>
    <row r="10817" spans="4:12">
      <c r="D10817" s="95"/>
      <c r="E10817" s="95"/>
      <c r="G10817" s="95"/>
      <c r="I10817" s="95"/>
      <c r="L10817" s="95"/>
    </row>
    <row r="10818" spans="4:12">
      <c r="D10818" s="95"/>
      <c r="E10818" s="95"/>
      <c r="G10818" s="95"/>
      <c r="I10818" s="95"/>
      <c r="L10818" s="95"/>
    </row>
    <row r="10819" spans="4:12">
      <c r="D10819" s="95"/>
      <c r="E10819" s="95"/>
      <c r="G10819" s="95"/>
      <c r="I10819" s="95"/>
      <c r="L10819" s="95"/>
    </row>
    <row r="10820" spans="4:12">
      <c r="D10820" s="95"/>
      <c r="E10820" s="95"/>
      <c r="G10820" s="95"/>
      <c r="I10820" s="95"/>
      <c r="L10820" s="95"/>
    </row>
    <row r="10821" spans="4:12">
      <c r="D10821" s="95"/>
      <c r="E10821" s="95"/>
      <c r="G10821" s="95"/>
      <c r="I10821" s="95"/>
      <c r="L10821" s="95"/>
    </row>
    <row r="10822" spans="4:12">
      <c r="D10822" s="95"/>
      <c r="E10822" s="95"/>
      <c r="G10822" s="95"/>
      <c r="I10822" s="95"/>
      <c r="L10822" s="95"/>
    </row>
    <row r="10823" spans="4:12">
      <c r="D10823" s="95"/>
      <c r="E10823" s="95"/>
      <c r="G10823" s="95"/>
      <c r="I10823" s="95"/>
      <c r="L10823" s="95"/>
    </row>
    <row r="10824" spans="4:12">
      <c r="D10824" s="95"/>
      <c r="E10824" s="95"/>
      <c r="G10824" s="95"/>
      <c r="I10824" s="95"/>
      <c r="L10824" s="95"/>
    </row>
    <row r="10825" spans="4:12">
      <c r="D10825" s="95"/>
      <c r="E10825" s="95"/>
      <c r="G10825" s="95"/>
      <c r="I10825" s="95"/>
      <c r="L10825" s="95"/>
    </row>
    <row r="10826" spans="4:12">
      <c r="D10826" s="95"/>
      <c r="E10826" s="95"/>
      <c r="G10826" s="95"/>
      <c r="I10826" s="95"/>
      <c r="L10826" s="95"/>
    </row>
    <row r="10827" spans="4:12">
      <c r="D10827" s="95"/>
      <c r="E10827" s="95"/>
      <c r="G10827" s="95"/>
      <c r="I10827" s="95"/>
      <c r="L10827" s="95"/>
    </row>
    <row r="10828" spans="4:12">
      <c r="D10828" s="95"/>
      <c r="E10828" s="95"/>
      <c r="G10828" s="95"/>
      <c r="I10828" s="95"/>
      <c r="L10828" s="95"/>
    </row>
    <row r="10829" spans="4:12">
      <c r="D10829" s="95"/>
      <c r="E10829" s="95"/>
      <c r="G10829" s="95"/>
      <c r="I10829" s="95"/>
      <c r="L10829" s="95"/>
    </row>
    <row r="10830" spans="4:12">
      <c r="D10830" s="95"/>
      <c r="E10830" s="95"/>
      <c r="G10830" s="95"/>
      <c r="I10830" s="95"/>
      <c r="L10830" s="95"/>
    </row>
    <row r="10831" spans="4:12">
      <c r="D10831" s="95"/>
      <c r="E10831" s="95"/>
      <c r="G10831" s="95"/>
      <c r="I10831" s="95"/>
      <c r="L10831" s="95"/>
    </row>
    <row r="10832" spans="4:12">
      <c r="D10832" s="95"/>
      <c r="E10832" s="95"/>
      <c r="G10832" s="95"/>
      <c r="I10832" s="95"/>
      <c r="L10832" s="95"/>
    </row>
    <row r="10833" spans="4:12">
      <c r="D10833" s="95"/>
      <c r="E10833" s="95"/>
      <c r="G10833" s="95"/>
      <c r="I10833" s="95"/>
      <c r="L10833" s="95"/>
    </row>
    <row r="10834" spans="4:12">
      <c r="D10834" s="95"/>
      <c r="E10834" s="95"/>
      <c r="G10834" s="95"/>
      <c r="I10834" s="95"/>
      <c r="L10834" s="95"/>
    </row>
    <row r="10835" spans="4:12">
      <c r="D10835" s="95"/>
      <c r="E10835" s="95"/>
      <c r="G10835" s="95"/>
      <c r="I10835" s="95"/>
      <c r="L10835" s="95"/>
    </row>
    <row r="10836" spans="4:12">
      <c r="D10836" s="95"/>
      <c r="E10836" s="95"/>
      <c r="G10836" s="95"/>
      <c r="I10836" s="95"/>
      <c r="L10836" s="95"/>
    </row>
    <row r="10837" spans="4:12">
      <c r="D10837" s="95"/>
      <c r="E10837" s="95"/>
      <c r="G10837" s="95"/>
      <c r="I10837" s="95"/>
      <c r="L10837" s="95"/>
    </row>
    <row r="10838" spans="4:12">
      <c r="D10838" s="95"/>
      <c r="E10838" s="95"/>
      <c r="G10838" s="95"/>
      <c r="I10838" s="95"/>
      <c r="L10838" s="95"/>
    </row>
    <row r="10839" spans="4:12">
      <c r="D10839" s="95"/>
      <c r="E10839" s="95"/>
      <c r="G10839" s="95"/>
      <c r="I10839" s="95"/>
      <c r="L10839" s="95"/>
    </row>
    <row r="10840" spans="4:12">
      <c r="D10840" s="95"/>
      <c r="E10840" s="95"/>
      <c r="G10840" s="95"/>
      <c r="I10840" s="95"/>
      <c r="L10840" s="95"/>
    </row>
    <row r="10841" spans="4:12">
      <c r="D10841" s="95"/>
      <c r="E10841" s="95"/>
      <c r="G10841" s="95"/>
      <c r="I10841" s="95"/>
      <c r="L10841" s="95"/>
    </row>
    <row r="10842" spans="4:12">
      <c r="D10842" s="95"/>
      <c r="E10842" s="95"/>
      <c r="G10842" s="95"/>
      <c r="I10842" s="95"/>
      <c r="L10842" s="95"/>
    </row>
    <row r="10843" spans="4:12">
      <c r="D10843" s="95"/>
      <c r="E10843" s="95"/>
      <c r="G10843" s="95"/>
      <c r="I10843" s="95"/>
      <c r="L10843" s="95"/>
    </row>
    <row r="10844" spans="4:12">
      <c r="D10844" s="95"/>
      <c r="E10844" s="95"/>
      <c r="G10844" s="95"/>
      <c r="I10844" s="95"/>
      <c r="L10844" s="95"/>
    </row>
    <row r="10845" spans="4:12">
      <c r="D10845" s="95"/>
      <c r="E10845" s="95"/>
      <c r="G10845" s="95"/>
      <c r="I10845" s="95"/>
      <c r="L10845" s="95"/>
    </row>
    <row r="10846" spans="4:12">
      <c r="D10846" s="95"/>
      <c r="E10846" s="95"/>
      <c r="G10846" s="95"/>
      <c r="I10846" s="95"/>
      <c r="L10846" s="95"/>
    </row>
    <row r="10847" spans="4:12">
      <c r="D10847" s="95"/>
      <c r="E10847" s="95"/>
      <c r="G10847" s="95"/>
      <c r="I10847" s="95"/>
      <c r="L10847" s="95"/>
    </row>
    <row r="10848" spans="4:12">
      <c r="D10848" s="95"/>
      <c r="E10848" s="95"/>
      <c r="G10848" s="95"/>
      <c r="I10848" s="95"/>
      <c r="L10848" s="95"/>
    </row>
    <row r="10849" spans="4:12">
      <c r="D10849" s="95"/>
      <c r="E10849" s="95"/>
      <c r="G10849" s="95"/>
      <c r="I10849" s="95"/>
      <c r="L10849" s="95"/>
    </row>
    <row r="10850" spans="4:12">
      <c r="D10850" s="95"/>
      <c r="E10850" s="95"/>
      <c r="G10850" s="95"/>
      <c r="I10850" s="95"/>
      <c r="L10850" s="95"/>
    </row>
    <row r="10851" spans="4:12">
      <c r="D10851" s="95"/>
      <c r="E10851" s="95"/>
      <c r="G10851" s="95"/>
      <c r="I10851" s="95"/>
      <c r="L10851" s="95"/>
    </row>
    <row r="10852" spans="4:12">
      <c r="D10852" s="95"/>
      <c r="E10852" s="95"/>
      <c r="G10852" s="95"/>
      <c r="I10852" s="95"/>
      <c r="L10852" s="95"/>
    </row>
    <row r="10853" spans="4:12">
      <c r="D10853" s="95"/>
      <c r="E10853" s="95"/>
      <c r="G10853" s="95"/>
      <c r="I10853" s="95"/>
      <c r="L10853" s="95"/>
    </row>
    <row r="10854" spans="4:12">
      <c r="D10854" s="95"/>
      <c r="E10854" s="95"/>
      <c r="G10854" s="95"/>
      <c r="I10854" s="95"/>
      <c r="L10854" s="95"/>
    </row>
    <row r="10855" spans="4:12">
      <c r="D10855" s="95"/>
      <c r="E10855" s="95"/>
      <c r="G10855" s="95"/>
      <c r="I10855" s="95"/>
      <c r="L10855" s="95"/>
    </row>
    <row r="10856" spans="4:12">
      <c r="D10856" s="95"/>
      <c r="E10856" s="95"/>
      <c r="G10856" s="95"/>
      <c r="I10856" s="95"/>
      <c r="L10856" s="95"/>
    </row>
    <row r="10857" spans="4:12">
      <c r="D10857" s="95"/>
      <c r="E10857" s="95"/>
      <c r="G10857" s="95"/>
      <c r="I10857" s="95"/>
      <c r="L10857" s="95"/>
    </row>
    <row r="10858" spans="4:12">
      <c r="D10858" s="95"/>
      <c r="E10858" s="95"/>
      <c r="G10858" s="95"/>
      <c r="I10858" s="95"/>
      <c r="L10858" s="95"/>
    </row>
    <row r="10859" spans="4:12">
      <c r="D10859" s="95"/>
      <c r="E10859" s="95"/>
      <c r="G10859" s="95"/>
      <c r="I10859" s="95"/>
      <c r="L10859" s="95"/>
    </row>
    <row r="10860" spans="4:12">
      <c r="D10860" s="95"/>
      <c r="E10860" s="95"/>
      <c r="G10860" s="95"/>
      <c r="I10860" s="95"/>
      <c r="L10860" s="95"/>
    </row>
    <row r="10861" spans="4:12">
      <c r="D10861" s="95"/>
      <c r="E10861" s="95"/>
      <c r="G10861" s="95"/>
      <c r="I10861" s="95"/>
      <c r="L10861" s="95"/>
    </row>
    <row r="10862" spans="4:12">
      <c r="D10862" s="95"/>
      <c r="E10862" s="95"/>
      <c r="G10862" s="95"/>
      <c r="I10862" s="95"/>
      <c r="L10862" s="95"/>
    </row>
    <row r="10863" spans="4:12">
      <c r="D10863" s="95"/>
      <c r="E10863" s="95"/>
      <c r="G10863" s="95"/>
      <c r="I10863" s="95"/>
      <c r="L10863" s="95"/>
    </row>
    <row r="10864" spans="4:12">
      <c r="D10864" s="95"/>
      <c r="E10864" s="95"/>
      <c r="G10864" s="95"/>
      <c r="I10864" s="95"/>
      <c r="L10864" s="95"/>
    </row>
    <row r="10865" spans="4:12">
      <c r="D10865" s="95"/>
      <c r="E10865" s="95"/>
      <c r="G10865" s="95"/>
      <c r="I10865" s="95"/>
      <c r="L10865" s="95"/>
    </row>
    <row r="10866" spans="4:12">
      <c r="D10866" s="95"/>
      <c r="E10866" s="95"/>
      <c r="G10866" s="95"/>
      <c r="I10866" s="95"/>
      <c r="L10866" s="95"/>
    </row>
    <row r="10867" spans="4:12">
      <c r="D10867" s="95"/>
      <c r="E10867" s="95"/>
      <c r="G10867" s="95"/>
      <c r="I10867" s="95"/>
      <c r="L10867" s="95"/>
    </row>
    <row r="10868" spans="4:12">
      <c r="D10868" s="95"/>
      <c r="E10868" s="95"/>
      <c r="G10868" s="95"/>
      <c r="I10868" s="95"/>
      <c r="L10868" s="95"/>
    </row>
    <row r="10869" spans="4:12">
      <c r="D10869" s="95"/>
      <c r="E10869" s="95"/>
      <c r="G10869" s="95"/>
      <c r="I10869" s="95"/>
      <c r="L10869" s="95"/>
    </row>
    <row r="10870" spans="4:12">
      <c r="D10870" s="95"/>
      <c r="E10870" s="95"/>
      <c r="G10870" s="95"/>
      <c r="I10870" s="95"/>
      <c r="L10870" s="95"/>
    </row>
    <row r="10871" spans="4:12">
      <c r="D10871" s="95"/>
      <c r="E10871" s="95"/>
      <c r="G10871" s="95"/>
      <c r="I10871" s="95"/>
      <c r="L10871" s="95"/>
    </row>
    <row r="10872" spans="4:12">
      <c r="D10872" s="95"/>
      <c r="E10872" s="95"/>
      <c r="G10872" s="95"/>
      <c r="I10872" s="95"/>
      <c r="L10872" s="95"/>
    </row>
    <row r="10873" spans="4:12">
      <c r="D10873" s="95"/>
      <c r="E10873" s="95"/>
      <c r="G10873" s="95"/>
      <c r="I10873" s="95"/>
      <c r="L10873" s="95"/>
    </row>
    <row r="10874" spans="4:12">
      <c r="D10874" s="95"/>
      <c r="E10874" s="95"/>
      <c r="G10874" s="95"/>
      <c r="I10874" s="95"/>
      <c r="L10874" s="95"/>
    </row>
    <row r="10875" spans="4:12">
      <c r="D10875" s="95"/>
      <c r="E10875" s="95"/>
      <c r="G10875" s="95"/>
      <c r="I10875" s="95"/>
      <c r="L10875" s="95"/>
    </row>
    <row r="10876" spans="4:12">
      <c r="D10876" s="95"/>
      <c r="E10876" s="95"/>
      <c r="G10876" s="95"/>
      <c r="I10876" s="95"/>
      <c r="L10876" s="95"/>
    </row>
    <row r="10877" spans="4:12">
      <c r="D10877" s="95"/>
      <c r="E10877" s="95"/>
      <c r="G10877" s="95"/>
      <c r="I10877" s="95"/>
      <c r="L10877" s="95"/>
    </row>
    <row r="10878" spans="4:12">
      <c r="D10878" s="95"/>
      <c r="E10878" s="95"/>
      <c r="G10878" s="95"/>
      <c r="I10878" s="95"/>
      <c r="L10878" s="95"/>
    </row>
    <row r="10879" spans="4:12">
      <c r="D10879" s="95"/>
      <c r="E10879" s="95"/>
      <c r="G10879" s="95"/>
      <c r="I10879" s="95"/>
      <c r="L10879" s="95"/>
    </row>
    <row r="10880" spans="4:12">
      <c r="D10880" s="95"/>
      <c r="E10880" s="95"/>
      <c r="G10880" s="95"/>
      <c r="I10880" s="95"/>
      <c r="L10880" s="95"/>
    </row>
    <row r="10881" spans="4:12">
      <c r="D10881" s="95"/>
      <c r="E10881" s="95"/>
      <c r="G10881" s="95"/>
      <c r="I10881" s="95"/>
      <c r="L10881" s="95"/>
    </row>
    <row r="10882" spans="4:12">
      <c r="D10882" s="95"/>
      <c r="E10882" s="95"/>
      <c r="G10882" s="95"/>
      <c r="I10882" s="95"/>
      <c r="L10882" s="95"/>
    </row>
    <row r="10883" spans="4:12">
      <c r="D10883" s="95"/>
      <c r="E10883" s="95"/>
      <c r="G10883" s="95"/>
      <c r="I10883" s="95"/>
      <c r="L10883" s="95"/>
    </row>
    <row r="10884" spans="4:12">
      <c r="D10884" s="95"/>
      <c r="E10884" s="95"/>
      <c r="G10884" s="95"/>
      <c r="I10884" s="95"/>
      <c r="L10884" s="95"/>
    </row>
    <row r="10885" spans="4:12">
      <c r="D10885" s="95"/>
      <c r="E10885" s="95"/>
      <c r="G10885" s="95"/>
      <c r="I10885" s="95"/>
      <c r="L10885" s="95"/>
    </row>
    <row r="10886" spans="4:12">
      <c r="D10886" s="95"/>
      <c r="E10886" s="95"/>
      <c r="G10886" s="95"/>
      <c r="I10886" s="95"/>
      <c r="L10886" s="95"/>
    </row>
    <row r="10887" spans="4:12">
      <c r="D10887" s="95"/>
      <c r="E10887" s="95"/>
      <c r="G10887" s="95"/>
      <c r="I10887" s="95"/>
      <c r="L10887" s="95"/>
    </row>
    <row r="10888" spans="4:12">
      <c r="D10888" s="95"/>
      <c r="E10888" s="95"/>
      <c r="G10888" s="95"/>
      <c r="I10888" s="95"/>
      <c r="L10888" s="95"/>
    </row>
    <row r="10889" spans="4:12">
      <c r="D10889" s="95"/>
      <c r="E10889" s="95"/>
      <c r="G10889" s="95"/>
      <c r="I10889" s="95"/>
      <c r="L10889" s="95"/>
    </row>
    <row r="10890" spans="4:12">
      <c r="D10890" s="95"/>
      <c r="E10890" s="95"/>
      <c r="G10890" s="95"/>
      <c r="I10890" s="95"/>
      <c r="L10890" s="95"/>
    </row>
    <row r="10891" spans="4:12">
      <c r="D10891" s="95"/>
      <c r="E10891" s="95"/>
      <c r="G10891" s="95"/>
      <c r="I10891" s="95"/>
      <c r="L10891" s="95"/>
    </row>
    <row r="10892" spans="4:12">
      <c r="D10892" s="95"/>
      <c r="E10892" s="95"/>
      <c r="G10892" s="95"/>
      <c r="I10892" s="95"/>
      <c r="L10892" s="95"/>
    </row>
    <row r="10893" spans="4:12">
      <c r="D10893" s="95"/>
      <c r="E10893" s="95"/>
      <c r="G10893" s="95"/>
      <c r="I10893" s="95"/>
      <c r="L10893" s="95"/>
    </row>
    <row r="10894" spans="4:12">
      <c r="D10894" s="95"/>
      <c r="E10894" s="95"/>
      <c r="G10894" s="95"/>
      <c r="I10894" s="95"/>
      <c r="L10894" s="95"/>
    </row>
    <row r="10895" spans="4:12">
      <c r="D10895" s="95"/>
      <c r="E10895" s="95"/>
      <c r="G10895" s="95"/>
      <c r="I10895" s="95"/>
      <c r="L10895" s="95"/>
    </row>
    <row r="10896" spans="4:12">
      <c r="D10896" s="95"/>
      <c r="E10896" s="95"/>
      <c r="G10896" s="95"/>
      <c r="I10896" s="95"/>
      <c r="L10896" s="95"/>
    </row>
    <row r="10897" spans="4:12">
      <c r="D10897" s="95"/>
      <c r="E10897" s="95"/>
      <c r="G10897" s="95"/>
      <c r="I10897" s="95"/>
      <c r="L10897" s="95"/>
    </row>
    <row r="10898" spans="4:12">
      <c r="D10898" s="95"/>
      <c r="E10898" s="95"/>
      <c r="G10898" s="95"/>
      <c r="I10898" s="95"/>
      <c r="L10898" s="95"/>
    </row>
    <row r="10899" spans="4:12">
      <c r="D10899" s="95"/>
      <c r="E10899" s="95"/>
      <c r="G10899" s="95"/>
      <c r="I10899" s="95"/>
      <c r="L10899" s="95"/>
    </row>
    <row r="10900" spans="4:12">
      <c r="D10900" s="95"/>
      <c r="E10900" s="95"/>
      <c r="G10900" s="95"/>
      <c r="I10900" s="95"/>
      <c r="L10900" s="95"/>
    </row>
    <row r="10901" spans="4:12">
      <c r="D10901" s="95"/>
      <c r="E10901" s="95"/>
      <c r="G10901" s="95"/>
      <c r="I10901" s="95"/>
      <c r="L10901" s="95"/>
    </row>
    <row r="10902" spans="4:12">
      <c r="D10902" s="95"/>
      <c r="E10902" s="95"/>
      <c r="G10902" s="95"/>
      <c r="I10902" s="95"/>
      <c r="L10902" s="95"/>
    </row>
    <row r="10903" spans="4:12">
      <c r="D10903" s="95"/>
      <c r="E10903" s="95"/>
      <c r="G10903" s="95"/>
      <c r="I10903" s="95"/>
      <c r="L10903" s="95"/>
    </row>
    <row r="10904" spans="4:12">
      <c r="D10904" s="95"/>
      <c r="E10904" s="95"/>
      <c r="G10904" s="95"/>
      <c r="I10904" s="95"/>
      <c r="L10904" s="95"/>
    </row>
    <row r="10905" spans="4:12">
      <c r="D10905" s="95"/>
      <c r="E10905" s="95"/>
      <c r="G10905" s="95"/>
      <c r="I10905" s="95"/>
      <c r="L10905" s="95"/>
    </row>
    <row r="10906" spans="4:12">
      <c r="D10906" s="95"/>
      <c r="E10906" s="95"/>
      <c r="G10906" s="95"/>
      <c r="I10906" s="95"/>
      <c r="L10906" s="95"/>
    </row>
    <row r="10907" spans="4:12">
      <c r="D10907" s="95"/>
      <c r="E10907" s="95"/>
      <c r="G10907" s="95"/>
      <c r="I10907" s="95"/>
      <c r="L10907" s="95"/>
    </row>
    <row r="10908" spans="4:12">
      <c r="D10908" s="95"/>
      <c r="E10908" s="95"/>
      <c r="G10908" s="95"/>
      <c r="I10908" s="95"/>
      <c r="L10908" s="95"/>
    </row>
    <row r="10909" spans="4:12">
      <c r="D10909" s="95"/>
      <c r="E10909" s="95"/>
      <c r="G10909" s="95"/>
      <c r="I10909" s="95"/>
      <c r="L10909" s="95"/>
    </row>
    <row r="10910" spans="4:12">
      <c r="D10910" s="95"/>
      <c r="E10910" s="95"/>
      <c r="G10910" s="95"/>
      <c r="I10910" s="95"/>
      <c r="L10910" s="95"/>
    </row>
    <row r="10911" spans="4:12">
      <c r="D10911" s="95"/>
      <c r="E10911" s="95"/>
      <c r="G10911" s="95"/>
      <c r="I10911" s="95"/>
      <c r="L10911" s="95"/>
    </row>
    <row r="10912" spans="4:12">
      <c r="D10912" s="95"/>
      <c r="E10912" s="95"/>
      <c r="G10912" s="95"/>
      <c r="I10912" s="95"/>
      <c r="L10912" s="95"/>
    </row>
    <row r="10913" spans="4:12">
      <c r="D10913" s="95"/>
      <c r="E10913" s="95"/>
      <c r="G10913" s="95"/>
      <c r="I10913" s="95"/>
      <c r="L10913" s="95"/>
    </row>
    <row r="10914" spans="4:12">
      <c r="D10914" s="95"/>
      <c r="E10914" s="95"/>
      <c r="G10914" s="95"/>
      <c r="I10914" s="95"/>
      <c r="L10914" s="95"/>
    </row>
    <row r="10915" spans="4:12">
      <c r="D10915" s="95"/>
      <c r="E10915" s="95"/>
      <c r="G10915" s="95"/>
      <c r="I10915" s="95"/>
      <c r="L10915" s="95"/>
    </row>
    <row r="10916" spans="4:12">
      <c r="D10916" s="95"/>
      <c r="E10916" s="95"/>
      <c r="G10916" s="95"/>
      <c r="I10916" s="95"/>
      <c r="L10916" s="95"/>
    </row>
    <row r="10917" spans="4:12">
      <c r="D10917" s="95"/>
      <c r="E10917" s="95"/>
      <c r="G10917" s="95"/>
      <c r="I10917" s="95"/>
      <c r="L10917" s="95"/>
    </row>
    <row r="10918" spans="4:12">
      <c r="D10918" s="95"/>
      <c r="E10918" s="95"/>
      <c r="G10918" s="95"/>
      <c r="I10918" s="95"/>
      <c r="L10918" s="95"/>
    </row>
    <row r="10919" spans="4:12">
      <c r="D10919" s="95"/>
      <c r="E10919" s="95"/>
      <c r="G10919" s="95"/>
      <c r="I10919" s="95"/>
      <c r="L10919" s="95"/>
    </row>
    <row r="10920" spans="4:12">
      <c r="D10920" s="95"/>
      <c r="E10920" s="95"/>
      <c r="G10920" s="95"/>
      <c r="I10920" s="95"/>
      <c r="L10920" s="95"/>
    </row>
    <row r="10921" spans="4:12">
      <c r="D10921" s="95"/>
      <c r="E10921" s="95"/>
      <c r="G10921" s="95"/>
      <c r="I10921" s="95"/>
      <c r="L10921" s="95"/>
    </row>
    <row r="10922" spans="4:12">
      <c r="D10922" s="95"/>
      <c r="E10922" s="95"/>
      <c r="G10922" s="95"/>
      <c r="I10922" s="95"/>
      <c r="L10922" s="95"/>
    </row>
    <row r="10923" spans="4:12">
      <c r="D10923" s="95"/>
      <c r="E10923" s="95"/>
      <c r="G10923" s="95"/>
      <c r="I10923" s="95"/>
      <c r="L10923" s="95"/>
    </row>
    <row r="10924" spans="4:12">
      <c r="D10924" s="95"/>
      <c r="E10924" s="95"/>
      <c r="G10924" s="95"/>
      <c r="I10924" s="95"/>
      <c r="L10924" s="95"/>
    </row>
    <row r="10925" spans="4:12">
      <c r="D10925" s="95"/>
      <c r="E10925" s="95"/>
      <c r="G10925" s="95"/>
      <c r="I10925" s="95"/>
      <c r="L10925" s="95"/>
    </row>
    <row r="10926" spans="4:12">
      <c r="D10926" s="95"/>
      <c r="E10926" s="95"/>
      <c r="G10926" s="95"/>
      <c r="I10926" s="95"/>
      <c r="L10926" s="95"/>
    </row>
    <row r="10927" spans="4:12">
      <c r="D10927" s="95"/>
      <c r="E10927" s="95"/>
      <c r="G10927" s="95"/>
      <c r="I10927" s="95"/>
      <c r="L10927" s="95"/>
    </row>
    <row r="10928" spans="4:12">
      <c r="D10928" s="95"/>
      <c r="E10928" s="95"/>
      <c r="G10928" s="95"/>
      <c r="I10928" s="95"/>
      <c r="L10928" s="95"/>
    </row>
    <row r="10929" spans="4:12">
      <c r="D10929" s="95"/>
      <c r="E10929" s="95"/>
      <c r="G10929" s="95"/>
      <c r="I10929" s="95"/>
      <c r="L10929" s="95"/>
    </row>
    <row r="10930" spans="4:12">
      <c r="D10930" s="95"/>
      <c r="E10930" s="95"/>
      <c r="G10930" s="95"/>
      <c r="I10930" s="95"/>
      <c r="L10930" s="95"/>
    </row>
    <row r="10931" spans="4:12">
      <c r="D10931" s="95"/>
      <c r="E10931" s="95"/>
      <c r="G10931" s="95"/>
      <c r="I10931" s="95"/>
      <c r="L10931" s="95"/>
    </row>
    <row r="10932" spans="4:12">
      <c r="D10932" s="95"/>
      <c r="E10932" s="95"/>
      <c r="G10932" s="95"/>
      <c r="I10932" s="95"/>
      <c r="L10932" s="95"/>
    </row>
    <row r="10933" spans="4:12">
      <c r="D10933" s="95"/>
      <c r="E10933" s="95"/>
      <c r="G10933" s="95"/>
      <c r="I10933" s="95"/>
      <c r="L10933" s="95"/>
    </row>
    <row r="10934" spans="4:12">
      <c r="D10934" s="95"/>
      <c r="E10934" s="95"/>
      <c r="G10934" s="95"/>
      <c r="I10934" s="95"/>
      <c r="L10934" s="95"/>
    </row>
    <row r="10935" spans="4:12">
      <c r="D10935" s="95"/>
      <c r="E10935" s="95"/>
      <c r="G10935" s="95"/>
      <c r="I10935" s="95"/>
      <c r="L10935" s="95"/>
    </row>
    <row r="10936" spans="4:12">
      <c r="D10936" s="95"/>
      <c r="E10936" s="95"/>
      <c r="G10936" s="95"/>
      <c r="I10936" s="95"/>
      <c r="L10936" s="95"/>
    </row>
    <row r="10937" spans="4:12">
      <c r="D10937" s="95"/>
      <c r="E10937" s="95"/>
      <c r="G10937" s="95"/>
      <c r="I10937" s="95"/>
      <c r="L10937" s="95"/>
    </row>
    <row r="10938" spans="4:12">
      <c r="D10938" s="95"/>
      <c r="E10938" s="95"/>
      <c r="G10938" s="95"/>
      <c r="I10938" s="95"/>
      <c r="L10938" s="95"/>
    </row>
    <row r="10939" spans="4:12">
      <c r="D10939" s="95"/>
      <c r="E10939" s="95"/>
      <c r="G10939" s="95"/>
      <c r="I10939" s="95"/>
      <c r="L10939" s="95"/>
    </row>
    <row r="10940" spans="4:12">
      <c r="D10940" s="95"/>
      <c r="E10940" s="95"/>
      <c r="G10940" s="95"/>
      <c r="I10940" s="95"/>
      <c r="L10940" s="95"/>
    </row>
    <row r="10941" spans="4:12">
      <c r="D10941" s="95"/>
      <c r="E10941" s="95"/>
      <c r="G10941" s="95"/>
      <c r="I10941" s="95"/>
      <c r="L10941" s="95"/>
    </row>
    <row r="10942" spans="4:12">
      <c r="D10942" s="95"/>
      <c r="E10942" s="95"/>
      <c r="G10942" s="95"/>
      <c r="I10942" s="95"/>
      <c r="L10942" s="95"/>
    </row>
    <row r="10943" spans="4:12">
      <c r="D10943" s="95"/>
      <c r="E10943" s="95"/>
      <c r="G10943" s="95"/>
      <c r="I10943" s="95"/>
      <c r="L10943" s="95"/>
    </row>
    <row r="10944" spans="4:12">
      <c r="D10944" s="95"/>
      <c r="E10944" s="95"/>
      <c r="G10944" s="95"/>
      <c r="I10944" s="95"/>
      <c r="L10944" s="95"/>
    </row>
    <row r="10945" spans="4:12">
      <c r="D10945" s="95"/>
      <c r="E10945" s="95"/>
      <c r="G10945" s="95"/>
      <c r="I10945" s="95"/>
      <c r="L10945" s="95"/>
    </row>
    <row r="10946" spans="4:12">
      <c r="D10946" s="95"/>
      <c r="E10946" s="95"/>
      <c r="G10946" s="95"/>
      <c r="I10946" s="95"/>
      <c r="L10946" s="95"/>
    </row>
    <row r="10947" spans="4:12">
      <c r="D10947" s="95"/>
      <c r="E10947" s="95"/>
      <c r="G10947" s="95"/>
      <c r="I10947" s="95"/>
      <c r="L10947" s="95"/>
    </row>
    <row r="10948" spans="4:12">
      <c r="D10948" s="95"/>
      <c r="E10948" s="95"/>
      <c r="G10948" s="95"/>
      <c r="I10948" s="95"/>
      <c r="L10948" s="95"/>
    </row>
    <row r="10949" spans="4:12">
      <c r="D10949" s="95"/>
      <c r="E10949" s="95"/>
      <c r="G10949" s="95"/>
      <c r="I10949" s="95"/>
      <c r="L10949" s="95"/>
    </row>
    <row r="10950" spans="4:12">
      <c r="D10950" s="95"/>
      <c r="E10950" s="95"/>
      <c r="G10950" s="95"/>
      <c r="I10950" s="95"/>
      <c r="L10950" s="95"/>
    </row>
    <row r="10951" spans="4:12">
      <c r="D10951" s="95"/>
      <c r="E10951" s="95"/>
      <c r="G10951" s="95"/>
      <c r="I10951" s="95"/>
      <c r="L10951" s="95"/>
    </row>
    <row r="10952" spans="4:12">
      <c r="D10952" s="95"/>
      <c r="E10952" s="95"/>
      <c r="G10952" s="95"/>
      <c r="I10952" s="95"/>
      <c r="L10952" s="95"/>
    </row>
    <row r="10953" spans="4:12">
      <c r="D10953" s="95"/>
      <c r="E10953" s="95"/>
      <c r="G10953" s="95"/>
      <c r="I10953" s="95"/>
      <c r="L10953" s="95"/>
    </row>
    <row r="10954" spans="4:12">
      <c r="D10954" s="95"/>
      <c r="E10954" s="95"/>
      <c r="G10954" s="95"/>
      <c r="I10954" s="95"/>
      <c r="L10954" s="95"/>
    </row>
    <row r="10955" spans="4:12">
      <c r="D10955" s="95"/>
      <c r="E10955" s="95"/>
      <c r="G10955" s="95"/>
      <c r="I10955" s="95"/>
      <c r="L10955" s="95"/>
    </row>
    <row r="10956" spans="4:12">
      <c r="D10956" s="95"/>
      <c r="E10956" s="95"/>
      <c r="G10956" s="95"/>
      <c r="I10956" s="95"/>
      <c r="L10956" s="95"/>
    </row>
    <row r="10957" spans="4:12">
      <c r="D10957" s="95"/>
      <c r="E10957" s="95"/>
      <c r="G10957" s="95"/>
      <c r="I10957" s="95"/>
      <c r="L10957" s="95"/>
    </row>
    <row r="10958" spans="4:12">
      <c r="D10958" s="95"/>
      <c r="E10958" s="95"/>
      <c r="G10958" s="95"/>
      <c r="I10958" s="95"/>
      <c r="L10958" s="95"/>
    </row>
    <row r="10959" spans="4:12">
      <c r="D10959" s="95"/>
      <c r="E10959" s="95"/>
      <c r="G10959" s="95"/>
      <c r="I10959" s="95"/>
      <c r="L10959" s="95"/>
    </row>
    <row r="10960" spans="4:12">
      <c r="D10960" s="95"/>
      <c r="E10960" s="95"/>
      <c r="G10960" s="95"/>
      <c r="I10960" s="95"/>
      <c r="L10960" s="95"/>
    </row>
    <row r="10961" spans="4:12">
      <c r="D10961" s="95"/>
      <c r="E10961" s="95"/>
      <c r="G10961" s="95"/>
      <c r="I10961" s="95"/>
      <c r="L10961" s="95"/>
    </row>
    <row r="10962" spans="4:12">
      <c r="D10962" s="95"/>
      <c r="E10962" s="95"/>
      <c r="G10962" s="95"/>
      <c r="I10962" s="95"/>
      <c r="L10962" s="95"/>
    </row>
    <row r="10963" spans="4:12">
      <c r="D10963" s="95"/>
      <c r="E10963" s="95"/>
      <c r="G10963" s="95"/>
      <c r="I10963" s="95"/>
      <c r="L10963" s="95"/>
    </row>
    <row r="10964" spans="4:12">
      <c r="D10964" s="95"/>
      <c r="E10964" s="95"/>
      <c r="G10964" s="95"/>
      <c r="I10964" s="95"/>
      <c r="L10964" s="95"/>
    </row>
    <row r="10965" spans="4:12">
      <c r="D10965" s="95"/>
      <c r="E10965" s="95"/>
      <c r="G10965" s="95"/>
      <c r="I10965" s="95"/>
      <c r="L10965" s="95"/>
    </row>
    <row r="10966" spans="4:12">
      <c r="D10966" s="95"/>
      <c r="E10966" s="95"/>
      <c r="G10966" s="95"/>
      <c r="I10966" s="95"/>
      <c r="L10966" s="95"/>
    </row>
    <row r="10967" spans="4:12">
      <c r="D10967" s="95"/>
      <c r="E10967" s="95"/>
      <c r="G10967" s="95"/>
      <c r="I10967" s="95"/>
      <c r="L10967" s="95"/>
    </row>
    <row r="10968" spans="4:12">
      <c r="D10968" s="95"/>
      <c r="E10968" s="95"/>
      <c r="G10968" s="95"/>
      <c r="I10968" s="95"/>
      <c r="L10968" s="95"/>
    </row>
    <row r="10969" spans="4:12">
      <c r="D10969" s="95"/>
      <c r="E10969" s="95"/>
      <c r="G10969" s="95"/>
      <c r="I10969" s="95"/>
      <c r="L10969" s="95"/>
    </row>
    <row r="10970" spans="4:12">
      <c r="D10970" s="95"/>
      <c r="E10970" s="95"/>
      <c r="G10970" s="95"/>
      <c r="I10970" s="95"/>
      <c r="L10970" s="95"/>
    </row>
    <row r="10971" spans="4:12">
      <c r="D10971" s="95"/>
      <c r="E10971" s="95"/>
      <c r="G10971" s="95"/>
      <c r="I10971" s="95"/>
      <c r="L10971" s="95"/>
    </row>
    <row r="10972" spans="4:12">
      <c r="D10972" s="95"/>
      <c r="E10972" s="95"/>
      <c r="G10972" s="95"/>
      <c r="I10972" s="95"/>
      <c r="L10972" s="95"/>
    </row>
    <row r="10973" spans="4:12">
      <c r="D10973" s="95"/>
      <c r="E10973" s="95"/>
      <c r="G10973" s="95"/>
      <c r="I10973" s="95"/>
      <c r="L10973" s="95"/>
    </row>
    <row r="10974" spans="4:12">
      <c r="D10974" s="95"/>
      <c r="E10974" s="95"/>
      <c r="G10974" s="95"/>
      <c r="I10974" s="95"/>
      <c r="L10974" s="95"/>
    </row>
    <row r="10975" spans="4:12">
      <c r="D10975" s="95"/>
      <c r="E10975" s="95"/>
      <c r="G10975" s="95"/>
      <c r="I10975" s="95"/>
      <c r="L10975" s="95"/>
    </row>
    <row r="10976" spans="4:12">
      <c r="D10976" s="95"/>
      <c r="E10976" s="95"/>
      <c r="G10976" s="95"/>
      <c r="I10976" s="95"/>
      <c r="L10976" s="95"/>
    </row>
    <row r="10977" spans="4:12">
      <c r="D10977" s="95"/>
      <c r="E10977" s="95"/>
      <c r="G10977" s="95"/>
      <c r="I10977" s="95"/>
      <c r="L10977" s="95"/>
    </row>
    <row r="10978" spans="4:12">
      <c r="D10978" s="95"/>
      <c r="E10978" s="95"/>
      <c r="G10978" s="95"/>
      <c r="I10978" s="95"/>
      <c r="L10978" s="95"/>
    </row>
    <row r="10979" spans="4:12">
      <c r="D10979" s="95"/>
      <c r="E10979" s="95"/>
      <c r="G10979" s="95"/>
      <c r="I10979" s="95"/>
      <c r="L10979" s="95"/>
    </row>
    <row r="10980" spans="4:12">
      <c r="D10980" s="95"/>
      <c r="E10980" s="95"/>
      <c r="G10980" s="95"/>
      <c r="I10980" s="95"/>
      <c r="L10980" s="95"/>
    </row>
    <row r="10981" spans="4:12">
      <c r="D10981" s="95"/>
      <c r="E10981" s="95"/>
      <c r="G10981" s="95"/>
      <c r="I10981" s="95"/>
      <c r="L10981" s="95"/>
    </row>
    <row r="10982" spans="4:12">
      <c r="D10982" s="95"/>
      <c r="E10982" s="95"/>
      <c r="G10982" s="95"/>
      <c r="I10982" s="95"/>
      <c r="L10982" s="95"/>
    </row>
    <row r="10983" spans="4:12">
      <c r="D10983" s="95"/>
      <c r="E10983" s="95"/>
      <c r="G10983" s="95"/>
      <c r="I10983" s="95"/>
      <c r="L10983" s="95"/>
    </row>
    <row r="10984" spans="4:12">
      <c r="D10984" s="95"/>
      <c r="E10984" s="95"/>
      <c r="G10984" s="95"/>
      <c r="I10984" s="95"/>
      <c r="L10984" s="95"/>
    </row>
    <row r="10985" spans="4:12">
      <c r="D10985" s="95"/>
      <c r="E10985" s="95"/>
      <c r="G10985" s="95"/>
      <c r="I10985" s="95"/>
      <c r="L10985" s="95"/>
    </row>
    <row r="10986" spans="4:12">
      <c r="D10986" s="95"/>
      <c r="E10986" s="95"/>
      <c r="G10986" s="95"/>
      <c r="I10986" s="95"/>
      <c r="L10986" s="95"/>
    </row>
    <row r="10987" spans="4:12">
      <c r="D10987" s="95"/>
      <c r="E10987" s="95"/>
      <c r="G10987" s="95"/>
      <c r="I10987" s="95"/>
      <c r="L10987" s="95"/>
    </row>
    <row r="10988" spans="4:12">
      <c r="D10988" s="95"/>
      <c r="E10988" s="95"/>
      <c r="G10988" s="95"/>
      <c r="I10988" s="95"/>
      <c r="L10988" s="95"/>
    </row>
    <row r="10989" spans="4:12">
      <c r="D10989" s="95"/>
      <c r="E10989" s="95"/>
      <c r="G10989" s="95"/>
      <c r="I10989" s="95"/>
      <c r="L10989" s="95"/>
    </row>
    <row r="10990" spans="4:12">
      <c r="D10990" s="95"/>
      <c r="E10990" s="95"/>
      <c r="G10990" s="95"/>
      <c r="I10990" s="95"/>
      <c r="L10990" s="95"/>
    </row>
    <row r="10991" spans="4:12">
      <c r="D10991" s="95"/>
      <c r="E10991" s="95"/>
      <c r="G10991" s="95"/>
      <c r="I10991" s="95"/>
      <c r="L10991" s="95"/>
    </row>
    <row r="10992" spans="4:12">
      <c r="D10992" s="95"/>
      <c r="E10992" s="95"/>
      <c r="G10992" s="95"/>
      <c r="I10992" s="95"/>
      <c r="L10992" s="95"/>
    </row>
    <row r="10993" spans="4:12">
      <c r="D10993" s="95"/>
      <c r="E10993" s="95"/>
      <c r="G10993" s="95"/>
      <c r="I10993" s="95"/>
      <c r="L10993" s="95"/>
    </row>
    <row r="10994" spans="4:12">
      <c r="D10994" s="95"/>
      <c r="E10994" s="95"/>
      <c r="G10994" s="95"/>
      <c r="I10994" s="95"/>
      <c r="L10994" s="95"/>
    </row>
    <row r="10995" spans="4:12">
      <c r="D10995" s="95"/>
      <c r="E10995" s="95"/>
      <c r="G10995" s="95"/>
      <c r="I10995" s="95"/>
      <c r="L10995" s="95"/>
    </row>
    <row r="10996" spans="4:12">
      <c r="D10996" s="95"/>
      <c r="E10996" s="95"/>
      <c r="G10996" s="95"/>
      <c r="I10996" s="95"/>
      <c r="L10996" s="95"/>
    </row>
    <row r="10997" spans="4:12">
      <c r="D10997" s="95"/>
      <c r="E10997" s="95"/>
      <c r="G10997" s="95"/>
      <c r="I10997" s="95"/>
      <c r="L10997" s="95"/>
    </row>
    <row r="10998" spans="4:12">
      <c r="D10998" s="95"/>
      <c r="E10998" s="95"/>
      <c r="G10998" s="95"/>
      <c r="I10998" s="95"/>
      <c r="L10998" s="95"/>
    </row>
    <row r="10999" spans="4:12">
      <c r="D10999" s="95"/>
      <c r="E10999" s="95"/>
      <c r="G10999" s="95"/>
      <c r="I10999" s="95"/>
      <c r="L10999" s="95"/>
    </row>
    <row r="11000" spans="4:12">
      <c r="D11000" s="95"/>
      <c r="E11000" s="95"/>
      <c r="G11000" s="95"/>
      <c r="I11000" s="95"/>
      <c r="L11000" s="95"/>
    </row>
    <row r="11001" spans="4:12">
      <c r="D11001" s="95"/>
      <c r="E11001" s="95"/>
      <c r="G11001" s="95"/>
      <c r="I11001" s="95"/>
      <c r="L11001" s="95"/>
    </row>
    <row r="11002" spans="4:12">
      <c r="D11002" s="95"/>
      <c r="E11002" s="95"/>
      <c r="G11002" s="95"/>
      <c r="I11002" s="95"/>
      <c r="L11002" s="95"/>
    </row>
    <row r="11003" spans="4:12">
      <c r="D11003" s="95"/>
      <c r="E11003" s="95"/>
      <c r="G11003" s="95"/>
      <c r="I11003" s="95"/>
      <c r="L11003" s="95"/>
    </row>
    <row r="11004" spans="4:12">
      <c r="D11004" s="95"/>
      <c r="E11004" s="95"/>
      <c r="G11004" s="95"/>
      <c r="I11004" s="95"/>
      <c r="L11004" s="95"/>
    </row>
    <row r="11005" spans="4:12">
      <c r="D11005" s="95"/>
      <c r="E11005" s="95"/>
      <c r="G11005" s="95"/>
      <c r="I11005" s="95"/>
      <c r="L11005" s="95"/>
    </row>
    <row r="11006" spans="4:12">
      <c r="D11006" s="95"/>
      <c r="E11006" s="95"/>
      <c r="G11006" s="95"/>
      <c r="I11006" s="95"/>
      <c r="L11006" s="95"/>
    </row>
    <row r="11007" spans="4:12">
      <c r="D11007" s="95"/>
      <c r="E11007" s="95"/>
      <c r="G11007" s="95"/>
      <c r="I11007" s="95"/>
      <c r="L11007" s="95"/>
    </row>
    <row r="11008" spans="4:12">
      <c r="D11008" s="95"/>
      <c r="E11008" s="95"/>
      <c r="G11008" s="95"/>
      <c r="I11008" s="95"/>
      <c r="L11008" s="95"/>
    </row>
    <row r="11009" spans="4:12">
      <c r="D11009" s="95"/>
      <c r="E11009" s="95"/>
      <c r="G11009" s="95"/>
      <c r="I11009" s="95"/>
      <c r="L11009" s="95"/>
    </row>
    <row r="11010" spans="4:12">
      <c r="D11010" s="95"/>
      <c r="E11010" s="95"/>
      <c r="G11010" s="95"/>
      <c r="I11010" s="95"/>
      <c r="L11010" s="95"/>
    </row>
    <row r="11011" spans="4:12">
      <c r="D11011" s="95"/>
      <c r="E11011" s="95"/>
      <c r="G11011" s="95"/>
      <c r="I11011" s="95"/>
      <c r="L11011" s="95"/>
    </row>
    <row r="11012" spans="4:12">
      <c r="D11012" s="95"/>
      <c r="E11012" s="95"/>
      <c r="G11012" s="95"/>
      <c r="I11012" s="95"/>
      <c r="L11012" s="95"/>
    </row>
    <row r="11013" spans="4:12">
      <c r="D11013" s="95"/>
      <c r="E11013" s="95"/>
      <c r="G11013" s="95"/>
      <c r="I11013" s="95"/>
      <c r="L11013" s="95"/>
    </row>
    <row r="11014" spans="4:12">
      <c r="D11014" s="95"/>
      <c r="E11014" s="95"/>
      <c r="G11014" s="95"/>
      <c r="I11014" s="95"/>
      <c r="L11014" s="95"/>
    </row>
    <row r="11015" spans="4:12">
      <c r="D11015" s="95"/>
      <c r="E11015" s="95"/>
      <c r="G11015" s="95"/>
      <c r="I11015" s="95"/>
      <c r="L11015" s="95"/>
    </row>
    <row r="11016" spans="4:12">
      <c r="D11016" s="95"/>
      <c r="E11016" s="95"/>
      <c r="G11016" s="95"/>
      <c r="I11016" s="95"/>
      <c r="L11016" s="95"/>
    </row>
    <row r="11017" spans="4:12">
      <c r="D11017" s="95"/>
      <c r="E11017" s="95"/>
      <c r="G11017" s="95"/>
      <c r="I11017" s="95"/>
      <c r="L11017" s="95"/>
    </row>
    <row r="11018" spans="4:12">
      <c r="D11018" s="95"/>
      <c r="E11018" s="95"/>
      <c r="G11018" s="95"/>
      <c r="I11018" s="95"/>
      <c r="L11018" s="95"/>
    </row>
    <row r="11019" spans="4:12">
      <c r="D11019" s="95"/>
      <c r="E11019" s="95"/>
      <c r="G11019" s="95"/>
      <c r="I11019" s="95"/>
      <c r="L11019" s="95"/>
    </row>
    <row r="11020" spans="4:12">
      <c r="D11020" s="95"/>
      <c r="E11020" s="95"/>
      <c r="G11020" s="95"/>
      <c r="I11020" s="95"/>
      <c r="L11020" s="95"/>
    </row>
    <row r="11021" spans="4:12">
      <c r="D11021" s="95"/>
      <c r="E11021" s="95"/>
      <c r="G11021" s="95"/>
      <c r="I11021" s="95"/>
      <c r="L11021" s="95"/>
    </row>
    <row r="11022" spans="4:12">
      <c r="D11022" s="95"/>
      <c r="E11022" s="95"/>
      <c r="G11022" s="95"/>
      <c r="I11022" s="95"/>
      <c r="L11022" s="95"/>
    </row>
    <row r="11023" spans="4:12">
      <c r="D11023" s="95"/>
      <c r="E11023" s="95"/>
      <c r="G11023" s="95"/>
      <c r="I11023" s="95"/>
      <c r="L11023" s="95"/>
    </row>
    <row r="11024" spans="4:12">
      <c r="D11024" s="95"/>
      <c r="E11024" s="95"/>
      <c r="G11024" s="95"/>
      <c r="I11024" s="95"/>
      <c r="L11024" s="95"/>
    </row>
    <row r="11025" spans="4:12">
      <c r="D11025" s="95"/>
      <c r="E11025" s="95"/>
      <c r="G11025" s="95"/>
      <c r="I11025" s="95"/>
      <c r="L11025" s="95"/>
    </row>
    <row r="11026" spans="4:12">
      <c r="D11026" s="95"/>
      <c r="E11026" s="95"/>
      <c r="G11026" s="95"/>
      <c r="I11026" s="95"/>
      <c r="L11026" s="95"/>
    </row>
    <row r="11027" spans="4:12">
      <c r="D11027" s="95"/>
      <c r="E11027" s="95"/>
      <c r="G11027" s="95"/>
      <c r="I11027" s="95"/>
      <c r="L11027" s="95"/>
    </row>
    <row r="11028" spans="4:12">
      <c r="D11028" s="95"/>
      <c r="E11028" s="95"/>
      <c r="G11028" s="95"/>
      <c r="I11028" s="95"/>
      <c r="L11028" s="95"/>
    </row>
    <row r="11029" spans="4:12">
      <c r="D11029" s="95"/>
      <c r="E11029" s="95"/>
      <c r="G11029" s="95"/>
      <c r="I11029" s="95"/>
      <c r="L11029" s="95"/>
    </row>
    <row r="11030" spans="4:12">
      <c r="D11030" s="95"/>
      <c r="E11030" s="95"/>
      <c r="G11030" s="95"/>
      <c r="I11030" s="95"/>
      <c r="L11030" s="95"/>
    </row>
    <row r="11031" spans="4:12">
      <c r="D11031" s="95"/>
      <c r="E11031" s="95"/>
      <c r="G11031" s="95"/>
      <c r="I11031" s="95"/>
      <c r="L11031" s="95"/>
    </row>
    <row r="11032" spans="4:12">
      <c r="D11032" s="95"/>
      <c r="E11032" s="95"/>
      <c r="G11032" s="95"/>
      <c r="I11032" s="95"/>
      <c r="L11032" s="95"/>
    </row>
    <row r="11033" spans="4:12">
      <c r="D11033" s="95"/>
      <c r="E11033" s="95"/>
      <c r="G11033" s="95"/>
      <c r="I11033" s="95"/>
      <c r="L11033" s="95"/>
    </row>
    <row r="11034" spans="4:12">
      <c r="D11034" s="95"/>
      <c r="E11034" s="95"/>
      <c r="G11034" s="95"/>
      <c r="I11034" s="95"/>
      <c r="L11034" s="95"/>
    </row>
    <row r="11035" spans="4:12">
      <c r="D11035" s="95"/>
      <c r="E11035" s="95"/>
      <c r="G11035" s="95"/>
      <c r="I11035" s="95"/>
      <c r="L11035" s="95"/>
    </row>
    <row r="11036" spans="4:12">
      <c r="D11036" s="95"/>
      <c r="E11036" s="95"/>
      <c r="G11036" s="95"/>
      <c r="I11036" s="95"/>
      <c r="L11036" s="95"/>
    </row>
    <row r="11037" spans="4:12">
      <c r="D11037" s="95"/>
      <c r="E11037" s="95"/>
      <c r="G11037" s="95"/>
      <c r="I11037" s="95"/>
      <c r="L11037" s="95"/>
    </row>
    <row r="11038" spans="4:12">
      <c r="D11038" s="95"/>
      <c r="E11038" s="95"/>
      <c r="G11038" s="95"/>
      <c r="I11038" s="95"/>
      <c r="L11038" s="95"/>
    </row>
    <row r="11039" spans="4:12">
      <c r="D11039" s="95"/>
      <c r="E11039" s="95"/>
      <c r="G11039" s="95"/>
      <c r="I11039" s="95"/>
      <c r="L11039" s="95"/>
    </row>
    <row r="11040" spans="4:12">
      <c r="D11040" s="95"/>
      <c r="E11040" s="95"/>
      <c r="G11040" s="95"/>
      <c r="I11040" s="95"/>
      <c r="L11040" s="95"/>
    </row>
    <row r="11041" spans="4:12">
      <c r="D11041" s="95"/>
      <c r="E11041" s="95"/>
      <c r="G11041" s="95"/>
      <c r="I11041" s="95"/>
      <c r="L11041" s="95"/>
    </row>
    <row r="11042" spans="4:12">
      <c r="D11042" s="95"/>
      <c r="E11042" s="95"/>
      <c r="G11042" s="95"/>
      <c r="I11042" s="95"/>
      <c r="L11042" s="95"/>
    </row>
    <row r="11043" spans="4:12">
      <c r="D11043" s="95"/>
      <c r="E11043" s="95"/>
      <c r="G11043" s="95"/>
      <c r="I11043" s="95"/>
      <c r="L11043" s="95"/>
    </row>
    <row r="11044" spans="4:12">
      <c r="D11044" s="95"/>
      <c r="E11044" s="95"/>
      <c r="G11044" s="95"/>
      <c r="I11044" s="95"/>
      <c r="L11044" s="95"/>
    </row>
    <row r="11045" spans="4:12">
      <c r="D11045" s="95"/>
      <c r="E11045" s="95"/>
      <c r="G11045" s="95"/>
      <c r="I11045" s="95"/>
      <c r="L11045" s="95"/>
    </row>
    <row r="11046" spans="4:12">
      <c r="D11046" s="95"/>
      <c r="E11046" s="95"/>
      <c r="G11046" s="95"/>
      <c r="I11046" s="95"/>
      <c r="L11046" s="95"/>
    </row>
    <row r="11047" spans="4:12">
      <c r="D11047" s="95"/>
      <c r="E11047" s="95"/>
      <c r="G11047" s="95"/>
      <c r="I11047" s="95"/>
      <c r="L11047" s="95"/>
    </row>
    <row r="11048" spans="4:12">
      <c r="D11048" s="95"/>
      <c r="E11048" s="95"/>
      <c r="G11048" s="95"/>
      <c r="I11048" s="95"/>
      <c r="L11048" s="95"/>
    </row>
    <row r="11049" spans="4:12">
      <c r="D11049" s="95"/>
      <c r="E11049" s="95"/>
      <c r="G11049" s="95"/>
      <c r="I11049" s="95"/>
      <c r="L11049" s="95"/>
    </row>
    <row r="11050" spans="4:12">
      <c r="D11050" s="95"/>
      <c r="E11050" s="95"/>
      <c r="G11050" s="95"/>
      <c r="I11050" s="95"/>
      <c r="L11050" s="95"/>
    </row>
    <row r="11051" spans="4:12">
      <c r="D11051" s="95"/>
      <c r="E11051" s="95"/>
      <c r="G11051" s="95"/>
      <c r="I11051" s="95"/>
      <c r="L11051" s="95"/>
    </row>
    <row r="11052" spans="4:12">
      <c r="D11052" s="95"/>
      <c r="E11052" s="95"/>
      <c r="G11052" s="95"/>
      <c r="I11052" s="95"/>
      <c r="L11052" s="95"/>
    </row>
    <row r="11053" spans="4:12">
      <c r="D11053" s="95"/>
      <c r="E11053" s="95"/>
      <c r="G11053" s="95"/>
      <c r="I11053" s="95"/>
      <c r="L11053" s="95"/>
    </row>
    <row r="11054" spans="4:12">
      <c r="D11054" s="95"/>
      <c r="E11054" s="95"/>
      <c r="G11054" s="95"/>
      <c r="I11054" s="95"/>
      <c r="L11054" s="95"/>
    </row>
    <row r="11055" spans="4:12">
      <c r="D11055" s="95"/>
      <c r="E11055" s="95"/>
      <c r="G11055" s="95"/>
      <c r="I11055" s="95"/>
      <c r="L11055" s="95"/>
    </row>
    <row r="11056" spans="4:12">
      <c r="D11056" s="95"/>
      <c r="E11056" s="95"/>
      <c r="G11056" s="95"/>
      <c r="I11056" s="95"/>
      <c r="L11056" s="95"/>
    </row>
    <row r="11057" spans="4:12">
      <c r="D11057" s="95"/>
      <c r="E11057" s="95"/>
      <c r="G11057" s="95"/>
      <c r="I11057" s="95"/>
      <c r="L11057" s="95"/>
    </row>
    <row r="11058" spans="4:12">
      <c r="D11058" s="95"/>
      <c r="E11058" s="95"/>
      <c r="G11058" s="95"/>
      <c r="I11058" s="95"/>
      <c r="L11058" s="95"/>
    </row>
    <row r="11059" spans="4:12">
      <c r="D11059" s="95"/>
      <c r="E11059" s="95"/>
      <c r="G11059" s="95"/>
      <c r="I11059" s="95"/>
      <c r="L11059" s="95"/>
    </row>
    <row r="11060" spans="4:12">
      <c r="D11060" s="95"/>
      <c r="E11060" s="95"/>
      <c r="G11060" s="95"/>
      <c r="I11060" s="95"/>
      <c r="L11060" s="95"/>
    </row>
    <row r="11061" spans="4:12">
      <c r="D11061" s="95"/>
      <c r="E11061" s="95"/>
      <c r="G11061" s="95"/>
      <c r="I11061" s="95"/>
      <c r="L11061" s="95"/>
    </row>
    <row r="11062" spans="4:12">
      <c r="D11062" s="95"/>
      <c r="E11062" s="95"/>
      <c r="G11062" s="95"/>
      <c r="I11062" s="95"/>
      <c r="L11062" s="95"/>
    </row>
    <row r="11063" spans="4:12">
      <c r="D11063" s="95"/>
      <c r="E11063" s="95"/>
      <c r="G11063" s="95"/>
      <c r="I11063" s="95"/>
      <c r="L11063" s="95"/>
    </row>
    <row r="11064" spans="4:12">
      <c r="D11064" s="95"/>
      <c r="E11064" s="95"/>
      <c r="G11064" s="95"/>
      <c r="I11064" s="95"/>
      <c r="L11064" s="95"/>
    </row>
    <row r="11065" spans="4:12">
      <c r="D11065" s="95"/>
      <c r="E11065" s="95"/>
      <c r="G11065" s="95"/>
      <c r="I11065" s="95"/>
      <c r="L11065" s="95"/>
    </row>
    <row r="11066" spans="4:12">
      <c r="D11066" s="95"/>
      <c r="E11066" s="95"/>
      <c r="G11066" s="95"/>
      <c r="I11066" s="95"/>
      <c r="L11066" s="95"/>
    </row>
    <row r="11067" spans="4:12">
      <c r="D11067" s="95"/>
      <c r="E11067" s="95"/>
      <c r="G11067" s="95"/>
      <c r="I11067" s="95"/>
      <c r="L11067" s="95"/>
    </row>
    <row r="11068" spans="4:12">
      <c r="D11068" s="95"/>
      <c r="E11068" s="95"/>
      <c r="G11068" s="95"/>
      <c r="I11068" s="95"/>
      <c r="L11068" s="95"/>
    </row>
    <row r="11069" spans="4:12">
      <c r="D11069" s="95"/>
      <c r="E11069" s="95"/>
      <c r="G11069" s="95"/>
      <c r="I11069" s="95"/>
      <c r="L11069" s="95"/>
    </row>
    <row r="11070" spans="4:12">
      <c r="D11070" s="95"/>
      <c r="E11070" s="95"/>
      <c r="G11070" s="95"/>
      <c r="I11070" s="95"/>
      <c r="L11070" s="95"/>
    </row>
    <row r="11071" spans="4:12">
      <c r="D11071" s="95"/>
      <c r="E11071" s="95"/>
      <c r="G11071" s="95"/>
      <c r="I11071" s="95"/>
      <c r="L11071" s="95"/>
    </row>
    <row r="11072" spans="4:12">
      <c r="D11072" s="95"/>
      <c r="E11072" s="95"/>
      <c r="G11072" s="95"/>
      <c r="I11072" s="95"/>
      <c r="L11072" s="95"/>
    </row>
    <row r="11073" spans="4:12">
      <c r="D11073" s="95"/>
      <c r="E11073" s="95"/>
      <c r="G11073" s="95"/>
      <c r="I11073" s="95"/>
      <c r="L11073" s="95"/>
    </row>
    <row r="11074" spans="4:12">
      <c r="D11074" s="95"/>
      <c r="E11074" s="95"/>
      <c r="G11074" s="95"/>
      <c r="I11074" s="95"/>
      <c r="L11074" s="95"/>
    </row>
    <row r="11075" spans="4:12">
      <c r="D11075" s="95"/>
      <c r="E11075" s="95"/>
      <c r="G11075" s="95"/>
      <c r="I11075" s="95"/>
      <c r="L11075" s="95"/>
    </row>
    <row r="11076" spans="4:12">
      <c r="D11076" s="95"/>
      <c r="E11076" s="95"/>
      <c r="G11076" s="95"/>
      <c r="I11076" s="95"/>
      <c r="L11076" s="95"/>
    </row>
    <row r="11077" spans="4:12">
      <c r="D11077" s="95"/>
      <c r="E11077" s="95"/>
      <c r="G11077" s="95"/>
      <c r="I11077" s="95"/>
      <c r="L11077" s="95"/>
    </row>
    <row r="11078" spans="4:12">
      <c r="D11078" s="95"/>
      <c r="E11078" s="95"/>
      <c r="G11078" s="95"/>
      <c r="I11078" s="95"/>
      <c r="L11078" s="95"/>
    </row>
    <row r="11079" spans="4:12">
      <c r="D11079" s="95"/>
      <c r="E11079" s="95"/>
      <c r="G11079" s="95"/>
      <c r="I11079" s="95"/>
      <c r="L11079" s="95"/>
    </row>
    <row r="11080" spans="4:12">
      <c r="D11080" s="95"/>
      <c r="E11080" s="95"/>
      <c r="G11080" s="95"/>
      <c r="I11080" s="95"/>
      <c r="L11080" s="95"/>
    </row>
    <row r="11081" spans="4:12">
      <c r="D11081" s="95"/>
      <c r="E11081" s="95"/>
      <c r="G11081" s="95"/>
      <c r="I11081" s="95"/>
      <c r="L11081" s="95"/>
    </row>
    <row r="11082" spans="4:12">
      <c r="D11082" s="95"/>
      <c r="E11082" s="95"/>
      <c r="G11082" s="95"/>
      <c r="I11082" s="95"/>
      <c r="L11082" s="95"/>
    </row>
    <row r="11083" spans="4:12">
      <c r="D11083" s="95"/>
      <c r="E11083" s="95"/>
      <c r="G11083" s="95"/>
      <c r="I11083" s="95"/>
      <c r="L11083" s="95"/>
    </row>
    <row r="11084" spans="4:12">
      <c r="D11084" s="95"/>
      <c r="E11084" s="95"/>
      <c r="G11084" s="95"/>
      <c r="I11084" s="95"/>
      <c r="L11084" s="95"/>
    </row>
    <row r="11085" spans="4:12">
      <c r="D11085" s="95"/>
      <c r="E11085" s="95"/>
      <c r="G11085" s="95"/>
      <c r="I11085" s="95"/>
      <c r="L11085" s="95"/>
    </row>
    <row r="11086" spans="4:12">
      <c r="D11086" s="95"/>
      <c r="E11086" s="95"/>
      <c r="G11086" s="95"/>
      <c r="I11086" s="95"/>
      <c r="L11086" s="95"/>
    </row>
    <row r="11087" spans="4:12">
      <c r="D11087" s="95"/>
      <c r="E11087" s="95"/>
      <c r="G11087" s="95"/>
      <c r="I11087" s="95"/>
      <c r="L11087" s="95"/>
    </row>
    <row r="11088" spans="4:12">
      <c r="D11088" s="95"/>
      <c r="E11088" s="95"/>
      <c r="G11088" s="95"/>
      <c r="I11088" s="95"/>
      <c r="L11088" s="95"/>
    </row>
    <row r="11089" spans="4:12">
      <c r="D11089" s="95"/>
      <c r="E11089" s="95"/>
      <c r="G11089" s="95"/>
      <c r="I11089" s="95"/>
      <c r="L11089" s="95"/>
    </row>
    <row r="11090" spans="4:12">
      <c r="D11090" s="95"/>
      <c r="E11090" s="95"/>
      <c r="G11090" s="95"/>
      <c r="I11090" s="95"/>
      <c r="L11090" s="95"/>
    </row>
    <row r="11091" spans="4:12">
      <c r="D11091" s="95"/>
      <c r="E11091" s="95"/>
      <c r="G11091" s="95"/>
      <c r="I11091" s="95"/>
      <c r="L11091" s="95"/>
    </row>
    <row r="11092" spans="4:12">
      <c r="D11092" s="95"/>
      <c r="E11092" s="95"/>
      <c r="G11092" s="95"/>
      <c r="I11092" s="95"/>
      <c r="L11092" s="95"/>
    </row>
    <row r="11093" spans="4:12">
      <c r="D11093" s="95"/>
      <c r="E11093" s="95"/>
      <c r="G11093" s="95"/>
      <c r="I11093" s="95"/>
      <c r="L11093" s="95"/>
    </row>
    <row r="11094" spans="4:12">
      <c r="D11094" s="95"/>
      <c r="E11094" s="95"/>
      <c r="G11094" s="95"/>
      <c r="I11094" s="95"/>
      <c r="L11094" s="95"/>
    </row>
    <row r="11095" spans="4:12">
      <c r="D11095" s="95"/>
      <c r="E11095" s="95"/>
      <c r="G11095" s="95"/>
      <c r="I11095" s="95"/>
      <c r="L11095" s="95"/>
    </row>
    <row r="11096" spans="4:12">
      <c r="D11096" s="95"/>
      <c r="E11096" s="95"/>
      <c r="G11096" s="95"/>
      <c r="I11096" s="95"/>
      <c r="L11096" s="95"/>
    </row>
    <row r="11097" spans="4:12">
      <c r="D11097" s="95"/>
      <c r="E11097" s="95"/>
      <c r="G11097" s="95"/>
      <c r="I11097" s="95"/>
      <c r="L11097" s="95"/>
    </row>
    <row r="11098" spans="4:12">
      <c r="D11098" s="95"/>
      <c r="E11098" s="95"/>
      <c r="G11098" s="95"/>
      <c r="I11098" s="95"/>
      <c r="L11098" s="95"/>
    </row>
    <row r="11099" spans="4:12">
      <c r="D11099" s="95"/>
      <c r="E11099" s="95"/>
      <c r="G11099" s="95"/>
      <c r="I11099" s="95"/>
      <c r="L11099" s="95"/>
    </row>
    <row r="11100" spans="4:12">
      <c r="D11100" s="95"/>
      <c r="E11100" s="95"/>
      <c r="G11100" s="95"/>
      <c r="I11100" s="95"/>
      <c r="L11100" s="95"/>
    </row>
    <row r="11101" spans="4:12">
      <c r="D11101" s="95"/>
      <c r="E11101" s="95"/>
      <c r="G11101" s="95"/>
      <c r="I11101" s="95"/>
      <c r="L11101" s="95"/>
    </row>
    <row r="11102" spans="4:12">
      <c r="D11102" s="95"/>
      <c r="E11102" s="95"/>
      <c r="G11102" s="95"/>
      <c r="I11102" s="95"/>
      <c r="L11102" s="95"/>
    </row>
    <row r="11103" spans="4:12">
      <c r="D11103" s="95"/>
      <c r="E11103" s="95"/>
      <c r="G11103" s="95"/>
      <c r="I11103" s="95"/>
      <c r="L11103" s="95"/>
    </row>
    <row r="11104" spans="4:12">
      <c r="D11104" s="95"/>
      <c r="E11104" s="95"/>
      <c r="G11104" s="95"/>
      <c r="I11104" s="95"/>
      <c r="L11104" s="95"/>
    </row>
    <row r="11105" spans="4:12">
      <c r="D11105" s="95"/>
      <c r="E11105" s="95"/>
      <c r="G11105" s="95"/>
      <c r="I11105" s="95"/>
      <c r="L11105" s="95"/>
    </row>
    <row r="11106" spans="4:12">
      <c r="D11106" s="95"/>
      <c r="E11106" s="95"/>
      <c r="G11106" s="95"/>
      <c r="I11106" s="95"/>
      <c r="L11106" s="95"/>
    </row>
    <row r="11107" spans="4:12">
      <c r="D11107" s="95"/>
      <c r="E11107" s="95"/>
      <c r="G11107" s="95"/>
      <c r="I11107" s="95"/>
      <c r="L11107" s="95"/>
    </row>
    <row r="11108" spans="4:12">
      <c r="D11108" s="95"/>
      <c r="E11108" s="95"/>
      <c r="G11108" s="95"/>
      <c r="I11108" s="95"/>
      <c r="L11108" s="95"/>
    </row>
    <row r="11109" spans="4:12">
      <c r="D11109" s="95"/>
      <c r="E11109" s="95"/>
      <c r="G11109" s="95"/>
      <c r="I11109" s="95"/>
      <c r="L11109" s="95"/>
    </row>
    <row r="11110" spans="4:12">
      <c r="D11110" s="95"/>
      <c r="E11110" s="95"/>
      <c r="G11110" s="95"/>
      <c r="I11110" s="95"/>
      <c r="L11110" s="95"/>
    </row>
    <row r="11111" spans="4:12">
      <c r="D11111" s="95"/>
      <c r="E11111" s="95"/>
      <c r="G11111" s="95"/>
      <c r="I11111" s="95"/>
      <c r="L11111" s="95"/>
    </row>
    <row r="11112" spans="4:12">
      <c r="D11112" s="95"/>
      <c r="E11112" s="95"/>
      <c r="G11112" s="95"/>
      <c r="I11112" s="95"/>
      <c r="L11112" s="95"/>
    </row>
    <row r="11113" spans="4:12">
      <c r="D11113" s="95"/>
      <c r="E11113" s="95"/>
      <c r="G11113" s="95"/>
      <c r="I11113" s="95"/>
      <c r="L11113" s="95"/>
    </row>
    <row r="11114" spans="4:12">
      <c r="D11114" s="95"/>
      <c r="E11114" s="95"/>
      <c r="G11114" s="95"/>
      <c r="I11114" s="95"/>
      <c r="L11114" s="95"/>
    </row>
    <row r="11115" spans="4:12">
      <c r="D11115" s="95"/>
      <c r="E11115" s="95"/>
      <c r="G11115" s="95"/>
      <c r="I11115" s="95"/>
      <c r="L11115" s="95"/>
    </row>
    <row r="11116" spans="4:12">
      <c r="D11116" s="95"/>
      <c r="E11116" s="95"/>
      <c r="G11116" s="95"/>
      <c r="I11116" s="95"/>
      <c r="L11116" s="95"/>
    </row>
    <row r="11117" spans="4:12">
      <c r="D11117" s="95"/>
      <c r="E11117" s="95"/>
      <c r="G11117" s="95"/>
      <c r="I11117" s="95"/>
      <c r="L11117" s="95"/>
    </row>
    <row r="11118" spans="4:12">
      <c r="D11118" s="95"/>
      <c r="E11118" s="95"/>
      <c r="G11118" s="95"/>
      <c r="I11118" s="95"/>
      <c r="L11118" s="95"/>
    </row>
    <row r="11119" spans="4:12">
      <c r="D11119" s="95"/>
      <c r="E11119" s="95"/>
      <c r="G11119" s="95"/>
      <c r="I11119" s="95"/>
      <c r="L11119" s="95"/>
    </row>
    <row r="11120" spans="4:12">
      <c r="D11120" s="95"/>
      <c r="E11120" s="95"/>
      <c r="G11120" s="95"/>
      <c r="I11120" s="95"/>
      <c r="L11120" s="95"/>
    </row>
    <row r="11121" spans="4:12">
      <c r="D11121" s="95"/>
      <c r="E11121" s="95"/>
      <c r="G11121" s="95"/>
      <c r="I11121" s="95"/>
      <c r="L11121" s="95"/>
    </row>
    <row r="11122" spans="4:12">
      <c r="D11122" s="95"/>
      <c r="E11122" s="95"/>
      <c r="G11122" s="95"/>
      <c r="I11122" s="95"/>
      <c r="L11122" s="95"/>
    </row>
    <row r="11123" spans="4:12">
      <c r="D11123" s="95"/>
      <c r="E11123" s="95"/>
      <c r="G11123" s="95"/>
      <c r="I11123" s="95"/>
      <c r="L11123" s="95"/>
    </row>
    <row r="11124" spans="4:12">
      <c r="D11124" s="95"/>
      <c r="E11124" s="95"/>
      <c r="G11124" s="95"/>
      <c r="I11124" s="95"/>
      <c r="L11124" s="95"/>
    </row>
    <row r="11125" spans="4:12">
      <c r="D11125" s="95"/>
      <c r="E11125" s="95"/>
      <c r="G11125" s="95"/>
      <c r="I11125" s="95"/>
      <c r="L11125" s="95"/>
    </row>
    <row r="11126" spans="4:12">
      <c r="D11126" s="95"/>
      <c r="E11126" s="95"/>
      <c r="G11126" s="95"/>
      <c r="I11126" s="95"/>
      <c r="L11126" s="95"/>
    </row>
    <row r="11127" spans="4:12">
      <c r="D11127" s="95"/>
      <c r="E11127" s="95"/>
      <c r="G11127" s="95"/>
      <c r="I11127" s="95"/>
      <c r="L11127" s="95"/>
    </row>
    <row r="11128" spans="4:12">
      <c r="D11128" s="95"/>
      <c r="E11128" s="95"/>
      <c r="G11128" s="95"/>
      <c r="I11128" s="95"/>
      <c r="L11128" s="95"/>
    </row>
    <row r="11129" spans="4:12">
      <c r="D11129" s="95"/>
      <c r="E11129" s="95"/>
      <c r="G11129" s="95"/>
      <c r="I11129" s="95"/>
      <c r="L11129" s="95"/>
    </row>
    <row r="11130" spans="4:12">
      <c r="D11130" s="95"/>
      <c r="E11130" s="95"/>
      <c r="G11130" s="95"/>
      <c r="I11130" s="95"/>
      <c r="L11130" s="95"/>
    </row>
    <row r="11131" spans="4:12">
      <c r="D11131" s="95"/>
      <c r="E11131" s="95"/>
      <c r="G11131" s="95"/>
      <c r="I11131" s="95"/>
      <c r="L11131" s="95"/>
    </row>
    <row r="11132" spans="4:12">
      <c r="D11132" s="95"/>
      <c r="E11132" s="95"/>
      <c r="G11132" s="95"/>
      <c r="I11132" s="95"/>
      <c r="L11132" s="95"/>
    </row>
    <row r="11133" spans="4:12">
      <c r="D11133" s="95"/>
      <c r="E11133" s="95"/>
      <c r="G11133" s="95"/>
      <c r="I11133" s="95"/>
      <c r="L11133" s="95"/>
    </row>
    <row r="11134" spans="4:12">
      <c r="D11134" s="95"/>
      <c r="E11134" s="95"/>
      <c r="G11134" s="95"/>
      <c r="I11134" s="95"/>
      <c r="L11134" s="95"/>
    </row>
    <row r="11135" spans="4:12">
      <c r="D11135" s="95"/>
      <c r="E11135" s="95"/>
      <c r="G11135" s="95"/>
      <c r="I11135" s="95"/>
      <c r="L11135" s="95"/>
    </row>
    <row r="11136" spans="4:12">
      <c r="D11136" s="95"/>
      <c r="E11136" s="95"/>
      <c r="G11136" s="95"/>
      <c r="I11136" s="95"/>
      <c r="L11136" s="95"/>
    </row>
    <row r="11137" spans="4:12">
      <c r="D11137" s="95"/>
      <c r="E11137" s="95"/>
      <c r="G11137" s="95"/>
      <c r="I11137" s="95"/>
      <c r="L11137" s="95"/>
    </row>
    <row r="11138" spans="4:12">
      <c r="D11138" s="95"/>
      <c r="E11138" s="95"/>
      <c r="G11138" s="95"/>
      <c r="I11138" s="95"/>
      <c r="L11138" s="95"/>
    </row>
    <row r="11139" spans="4:12">
      <c r="D11139" s="95"/>
      <c r="E11139" s="95"/>
      <c r="G11139" s="95"/>
      <c r="I11139" s="95"/>
      <c r="L11139" s="95"/>
    </row>
    <row r="11140" spans="4:12">
      <c r="D11140" s="95"/>
      <c r="E11140" s="95"/>
      <c r="G11140" s="95"/>
      <c r="I11140" s="95"/>
      <c r="L11140" s="95"/>
    </row>
    <row r="11141" spans="4:12">
      <c r="D11141" s="95"/>
      <c r="E11141" s="95"/>
      <c r="G11141" s="95"/>
      <c r="I11141" s="95"/>
      <c r="L11141" s="95"/>
    </row>
    <row r="11142" spans="4:12">
      <c r="D11142" s="95"/>
      <c r="E11142" s="95"/>
      <c r="G11142" s="95"/>
      <c r="I11142" s="95"/>
      <c r="L11142" s="95"/>
    </row>
    <row r="11143" spans="4:12">
      <c r="D11143" s="95"/>
      <c r="E11143" s="95"/>
      <c r="G11143" s="95"/>
      <c r="I11143" s="95"/>
      <c r="L11143" s="95"/>
    </row>
    <row r="11144" spans="4:12">
      <c r="D11144" s="95"/>
      <c r="E11144" s="95"/>
      <c r="G11144" s="95"/>
      <c r="I11144" s="95"/>
      <c r="L11144" s="95"/>
    </row>
    <row r="11145" spans="4:12">
      <c r="D11145" s="95"/>
      <c r="E11145" s="95"/>
      <c r="G11145" s="95"/>
      <c r="I11145" s="95"/>
      <c r="L11145" s="95"/>
    </row>
    <row r="11146" spans="4:12">
      <c r="D11146" s="95"/>
      <c r="E11146" s="95"/>
      <c r="G11146" s="95"/>
      <c r="I11146" s="95"/>
      <c r="L11146" s="95"/>
    </row>
    <row r="11147" spans="4:12">
      <c r="D11147" s="95"/>
      <c r="E11147" s="95"/>
      <c r="G11147" s="95"/>
      <c r="I11147" s="95"/>
      <c r="L11147" s="95"/>
    </row>
    <row r="11148" spans="4:12">
      <c r="D11148" s="95"/>
      <c r="E11148" s="95"/>
      <c r="G11148" s="95"/>
      <c r="I11148" s="95"/>
      <c r="L11148" s="95"/>
    </row>
    <row r="11149" spans="4:12">
      <c r="D11149" s="95"/>
      <c r="E11149" s="95"/>
      <c r="G11149" s="95"/>
      <c r="I11149" s="95"/>
      <c r="L11149" s="95"/>
    </row>
    <row r="11150" spans="4:12">
      <c r="D11150" s="95"/>
      <c r="E11150" s="95"/>
      <c r="G11150" s="95"/>
      <c r="I11150" s="95"/>
      <c r="L11150" s="95"/>
    </row>
    <row r="11151" spans="4:12">
      <c r="D11151" s="95"/>
      <c r="E11151" s="95"/>
      <c r="G11151" s="95"/>
      <c r="I11151" s="95"/>
      <c r="L11151" s="95"/>
    </row>
    <row r="11152" spans="4:12">
      <c r="D11152" s="95"/>
      <c r="E11152" s="95"/>
      <c r="G11152" s="95"/>
      <c r="I11152" s="95"/>
      <c r="L11152" s="95"/>
    </row>
    <row r="11153" spans="4:12">
      <c r="D11153" s="95"/>
      <c r="E11153" s="95"/>
      <c r="G11153" s="95"/>
      <c r="I11153" s="95"/>
      <c r="L11153" s="95"/>
    </row>
    <row r="11154" spans="4:12">
      <c r="D11154" s="95"/>
      <c r="E11154" s="95"/>
      <c r="G11154" s="95"/>
      <c r="I11154" s="95"/>
      <c r="L11154" s="95"/>
    </row>
    <row r="11155" spans="4:12">
      <c r="D11155" s="95"/>
      <c r="E11155" s="95"/>
      <c r="G11155" s="95"/>
      <c r="I11155" s="95"/>
      <c r="L11155" s="95"/>
    </row>
    <row r="11156" spans="4:12">
      <c r="D11156" s="95"/>
      <c r="E11156" s="95"/>
      <c r="G11156" s="95"/>
      <c r="I11156" s="95"/>
      <c r="L11156" s="95"/>
    </row>
    <row r="11157" spans="4:12">
      <c r="D11157" s="95"/>
      <c r="E11157" s="95"/>
      <c r="G11157" s="95"/>
      <c r="I11157" s="95"/>
      <c r="L11157" s="95"/>
    </row>
    <row r="11158" spans="4:12">
      <c r="D11158" s="95"/>
      <c r="E11158" s="95"/>
      <c r="G11158" s="95"/>
      <c r="I11158" s="95"/>
      <c r="L11158" s="95"/>
    </row>
    <row r="11159" spans="4:12">
      <c r="D11159" s="95"/>
      <c r="E11159" s="95"/>
      <c r="G11159" s="95"/>
      <c r="I11159" s="95"/>
      <c r="L11159" s="95"/>
    </row>
    <row r="11160" spans="4:12">
      <c r="D11160" s="95"/>
      <c r="E11160" s="95"/>
      <c r="G11160" s="95"/>
      <c r="I11160" s="95"/>
      <c r="L11160" s="95"/>
    </row>
    <row r="11161" spans="4:12">
      <c r="D11161" s="95"/>
      <c r="E11161" s="95"/>
      <c r="G11161" s="95"/>
      <c r="I11161" s="95"/>
      <c r="L11161" s="95"/>
    </row>
    <row r="11162" spans="4:12">
      <c r="D11162" s="95"/>
      <c r="E11162" s="95"/>
      <c r="G11162" s="95"/>
      <c r="I11162" s="95"/>
      <c r="L11162" s="95"/>
    </row>
    <row r="11163" spans="4:12">
      <c r="D11163" s="95"/>
      <c r="E11163" s="95"/>
      <c r="G11163" s="95"/>
      <c r="I11163" s="95"/>
      <c r="L11163" s="95"/>
    </row>
    <row r="11164" spans="4:12">
      <c r="D11164" s="95"/>
      <c r="E11164" s="95"/>
      <c r="G11164" s="95"/>
      <c r="I11164" s="95"/>
      <c r="L11164" s="95"/>
    </row>
    <row r="11165" spans="4:12">
      <c r="D11165" s="95"/>
      <c r="E11165" s="95"/>
      <c r="G11165" s="95"/>
      <c r="I11165" s="95"/>
      <c r="L11165" s="95"/>
    </row>
    <row r="11166" spans="4:12">
      <c r="D11166" s="95"/>
      <c r="E11166" s="95"/>
      <c r="G11166" s="95"/>
      <c r="I11166" s="95"/>
      <c r="L11166" s="95"/>
    </row>
    <row r="11167" spans="4:12">
      <c r="D11167" s="95"/>
      <c r="E11167" s="95"/>
      <c r="G11167" s="95"/>
      <c r="I11167" s="95"/>
      <c r="L11167" s="95"/>
    </row>
    <row r="11168" spans="4:12">
      <c r="D11168" s="95"/>
      <c r="E11168" s="95"/>
      <c r="G11168" s="95"/>
      <c r="I11168" s="95"/>
      <c r="L11168" s="95"/>
    </row>
    <row r="11169" spans="4:12">
      <c r="D11169" s="95"/>
      <c r="E11169" s="95"/>
      <c r="G11169" s="95"/>
      <c r="I11169" s="95"/>
      <c r="L11169" s="95"/>
    </row>
    <row r="11170" spans="4:12">
      <c r="D11170" s="95"/>
      <c r="E11170" s="95"/>
      <c r="G11170" s="95"/>
      <c r="I11170" s="95"/>
      <c r="L11170" s="95"/>
    </row>
    <row r="11171" spans="4:12">
      <c r="D11171" s="95"/>
      <c r="E11171" s="95"/>
      <c r="G11171" s="95"/>
      <c r="I11171" s="95"/>
      <c r="L11171" s="95"/>
    </row>
    <row r="11172" spans="4:12">
      <c r="D11172" s="95"/>
      <c r="E11172" s="95"/>
      <c r="G11172" s="95"/>
      <c r="I11172" s="95"/>
      <c r="L11172" s="95"/>
    </row>
    <row r="11173" spans="4:12">
      <c r="D11173" s="95"/>
      <c r="E11173" s="95"/>
      <c r="G11173" s="95"/>
      <c r="I11173" s="95"/>
      <c r="L11173" s="95"/>
    </row>
    <row r="11174" spans="4:12">
      <c r="D11174" s="95"/>
      <c r="E11174" s="95"/>
      <c r="G11174" s="95"/>
      <c r="I11174" s="95"/>
      <c r="L11174" s="95"/>
    </row>
    <row r="11175" spans="4:12">
      <c r="D11175" s="95"/>
      <c r="E11175" s="95"/>
      <c r="G11175" s="95"/>
      <c r="I11175" s="95"/>
      <c r="L11175" s="95"/>
    </row>
    <row r="11176" spans="4:12">
      <c r="D11176" s="95"/>
      <c r="E11176" s="95"/>
      <c r="G11176" s="95"/>
      <c r="I11176" s="95"/>
      <c r="L11176" s="95"/>
    </row>
    <row r="11177" spans="4:12">
      <c r="D11177" s="95"/>
      <c r="E11177" s="95"/>
      <c r="G11177" s="95"/>
      <c r="I11177" s="95"/>
      <c r="L11177" s="95"/>
    </row>
    <row r="11178" spans="4:12">
      <c r="D11178" s="95"/>
      <c r="E11178" s="95"/>
      <c r="G11178" s="95"/>
      <c r="I11178" s="95"/>
      <c r="L11178" s="95"/>
    </row>
    <row r="11179" spans="4:12">
      <c r="D11179" s="95"/>
      <c r="E11179" s="95"/>
      <c r="G11179" s="95"/>
      <c r="I11179" s="95"/>
      <c r="L11179" s="95"/>
    </row>
    <row r="11180" spans="4:12">
      <c r="D11180" s="95"/>
      <c r="E11180" s="95"/>
      <c r="G11180" s="95"/>
      <c r="I11180" s="95"/>
      <c r="L11180" s="95"/>
    </row>
    <row r="11181" spans="4:12">
      <c r="D11181" s="95"/>
      <c r="E11181" s="95"/>
      <c r="G11181" s="95"/>
      <c r="I11181" s="95"/>
      <c r="L11181" s="95"/>
    </row>
    <row r="11182" spans="4:12">
      <c r="D11182" s="95"/>
      <c r="E11182" s="95"/>
      <c r="G11182" s="95"/>
      <c r="I11182" s="95"/>
      <c r="L11182" s="95"/>
    </row>
    <row r="11183" spans="4:12">
      <c r="D11183" s="95"/>
      <c r="E11183" s="95"/>
      <c r="G11183" s="95"/>
      <c r="I11183" s="95"/>
      <c r="L11183" s="95"/>
    </row>
    <row r="11184" spans="4:12">
      <c r="D11184" s="95"/>
      <c r="E11184" s="95"/>
      <c r="G11184" s="95"/>
      <c r="I11184" s="95"/>
      <c r="L11184" s="95"/>
    </row>
    <row r="11185" spans="4:12">
      <c r="D11185" s="95"/>
      <c r="E11185" s="95"/>
      <c r="G11185" s="95"/>
      <c r="I11185" s="95"/>
      <c r="L11185" s="95"/>
    </row>
    <row r="11186" spans="4:12">
      <c r="D11186" s="95"/>
      <c r="E11186" s="95"/>
      <c r="G11186" s="95"/>
      <c r="I11186" s="95"/>
      <c r="L11186" s="95"/>
    </row>
    <row r="11187" spans="4:12">
      <c r="D11187" s="95"/>
      <c r="E11187" s="95"/>
      <c r="G11187" s="95"/>
      <c r="I11187" s="95"/>
      <c r="L11187" s="95"/>
    </row>
    <row r="11188" spans="4:12">
      <c r="D11188" s="95"/>
      <c r="E11188" s="95"/>
      <c r="G11188" s="95"/>
      <c r="I11188" s="95"/>
      <c r="L11188" s="95"/>
    </row>
    <row r="11189" spans="4:12">
      <c r="D11189" s="95"/>
      <c r="E11189" s="95"/>
      <c r="G11189" s="95"/>
      <c r="I11189" s="95"/>
      <c r="L11189" s="95"/>
    </row>
    <row r="11190" spans="4:12">
      <c r="D11190" s="95"/>
      <c r="E11190" s="95"/>
      <c r="G11190" s="95"/>
      <c r="I11190" s="95"/>
      <c r="L11190" s="95"/>
    </row>
    <row r="11191" spans="4:12">
      <c r="D11191" s="95"/>
      <c r="E11191" s="95"/>
      <c r="G11191" s="95"/>
      <c r="I11191" s="95"/>
      <c r="L11191" s="95"/>
    </row>
    <row r="11192" spans="4:12">
      <c r="D11192" s="95"/>
      <c r="E11192" s="95"/>
      <c r="G11192" s="95"/>
      <c r="I11192" s="95"/>
      <c r="L11192" s="95"/>
    </row>
    <row r="11193" spans="4:12">
      <c r="D11193" s="95"/>
      <c r="E11193" s="95"/>
      <c r="G11193" s="95"/>
      <c r="I11193" s="95"/>
      <c r="L11193" s="95"/>
    </row>
    <row r="11194" spans="4:12">
      <c r="D11194" s="95"/>
      <c r="E11194" s="95"/>
      <c r="G11194" s="95"/>
      <c r="I11194" s="95"/>
      <c r="L11194" s="95"/>
    </row>
    <row r="11195" spans="4:12">
      <c r="D11195" s="95"/>
      <c r="E11195" s="95"/>
      <c r="G11195" s="95"/>
      <c r="I11195" s="95"/>
      <c r="L11195" s="95"/>
    </row>
    <row r="11196" spans="4:12">
      <c r="D11196" s="95"/>
      <c r="E11196" s="95"/>
      <c r="G11196" s="95"/>
      <c r="I11196" s="95"/>
      <c r="L11196" s="95"/>
    </row>
    <row r="11197" spans="4:12">
      <c r="D11197" s="95"/>
      <c r="E11197" s="95"/>
      <c r="G11197" s="95"/>
      <c r="I11197" s="95"/>
      <c r="L11197" s="95"/>
    </row>
    <row r="11198" spans="4:12">
      <c r="D11198" s="95"/>
      <c r="E11198" s="95"/>
      <c r="G11198" s="95"/>
      <c r="I11198" s="95"/>
      <c r="L11198" s="95"/>
    </row>
    <row r="11199" spans="4:12">
      <c r="D11199" s="95"/>
      <c r="E11199" s="95"/>
      <c r="G11199" s="95"/>
      <c r="I11199" s="95"/>
      <c r="L11199" s="95"/>
    </row>
    <row r="11200" spans="4:12">
      <c r="D11200" s="95"/>
      <c r="E11200" s="95"/>
      <c r="G11200" s="95"/>
      <c r="I11200" s="95"/>
      <c r="L11200" s="95"/>
    </row>
    <row r="11201" spans="4:12">
      <c r="D11201" s="95"/>
      <c r="E11201" s="95"/>
      <c r="G11201" s="95"/>
      <c r="I11201" s="95"/>
      <c r="L11201" s="95"/>
    </row>
    <row r="11202" spans="4:12">
      <c r="D11202" s="95"/>
      <c r="E11202" s="95"/>
      <c r="G11202" s="95"/>
      <c r="I11202" s="95"/>
      <c r="L11202" s="95"/>
    </row>
    <row r="11203" spans="4:12">
      <c r="D11203" s="95"/>
      <c r="E11203" s="95"/>
      <c r="G11203" s="95"/>
      <c r="I11203" s="95"/>
      <c r="L11203" s="95"/>
    </row>
    <row r="11204" spans="4:12">
      <c r="D11204" s="95"/>
      <c r="E11204" s="95"/>
      <c r="G11204" s="95"/>
      <c r="I11204" s="95"/>
      <c r="L11204" s="95"/>
    </row>
    <row r="11205" spans="4:12">
      <c r="D11205" s="95"/>
      <c r="E11205" s="95"/>
      <c r="G11205" s="95"/>
      <c r="I11205" s="95"/>
      <c r="L11205" s="95"/>
    </row>
    <row r="11206" spans="4:12">
      <c r="D11206" s="95"/>
      <c r="E11206" s="95"/>
      <c r="G11206" s="95"/>
      <c r="I11206" s="95"/>
      <c r="L11206" s="95"/>
    </row>
    <row r="11207" spans="4:12">
      <c r="D11207" s="95"/>
      <c r="E11207" s="95"/>
      <c r="G11207" s="95"/>
      <c r="I11207" s="95"/>
      <c r="L11207" s="95"/>
    </row>
    <row r="11208" spans="4:12">
      <c r="D11208" s="95"/>
      <c r="E11208" s="95"/>
      <c r="G11208" s="95"/>
      <c r="I11208" s="95"/>
      <c r="L11208" s="95"/>
    </row>
    <row r="11209" spans="4:12">
      <c r="D11209" s="95"/>
      <c r="E11209" s="95"/>
      <c r="G11209" s="95"/>
      <c r="I11209" s="95"/>
      <c r="L11209" s="95"/>
    </row>
    <row r="11210" spans="4:12">
      <c r="D11210" s="95"/>
      <c r="E11210" s="95"/>
      <c r="G11210" s="95"/>
      <c r="I11210" s="95"/>
      <c r="L11210" s="95"/>
    </row>
    <row r="11211" spans="4:12">
      <c r="D11211" s="95"/>
      <c r="E11211" s="95"/>
      <c r="G11211" s="95"/>
      <c r="I11211" s="95"/>
      <c r="L11211" s="95"/>
    </row>
    <row r="11212" spans="4:12">
      <c r="D11212" s="95"/>
      <c r="E11212" s="95"/>
      <c r="G11212" s="95"/>
      <c r="I11212" s="95"/>
      <c r="L11212" s="95"/>
    </row>
    <row r="11213" spans="4:12">
      <c r="D11213" s="95"/>
      <c r="E11213" s="95"/>
      <c r="G11213" s="95"/>
      <c r="I11213" s="95"/>
      <c r="L11213" s="95"/>
    </row>
    <row r="11214" spans="4:12">
      <c r="D11214" s="95"/>
      <c r="E11214" s="95"/>
      <c r="G11214" s="95"/>
      <c r="I11214" s="95"/>
      <c r="L11214" s="95"/>
    </row>
    <row r="11215" spans="4:12">
      <c r="D11215" s="95"/>
      <c r="E11215" s="95"/>
      <c r="G11215" s="95"/>
      <c r="I11215" s="95"/>
      <c r="L11215" s="95"/>
    </row>
    <row r="11216" spans="4:12">
      <c r="D11216" s="95"/>
      <c r="E11216" s="95"/>
      <c r="G11216" s="95"/>
      <c r="I11216" s="95"/>
      <c r="L11216" s="95"/>
    </row>
    <row r="11217" spans="4:12">
      <c r="D11217" s="95"/>
      <c r="E11217" s="95"/>
      <c r="G11217" s="95"/>
      <c r="I11217" s="95"/>
      <c r="L11217" s="95"/>
    </row>
    <row r="11218" spans="4:12">
      <c r="D11218" s="95"/>
      <c r="E11218" s="95"/>
      <c r="G11218" s="95"/>
      <c r="I11218" s="95"/>
      <c r="L11218" s="95"/>
    </row>
    <row r="11219" spans="4:12">
      <c r="D11219" s="95"/>
      <c r="E11219" s="95"/>
      <c r="G11219" s="95"/>
      <c r="I11219" s="95"/>
      <c r="L11219" s="95"/>
    </row>
    <row r="11220" spans="4:12">
      <c r="D11220" s="95"/>
      <c r="E11220" s="95"/>
      <c r="G11220" s="95"/>
      <c r="I11220" s="95"/>
      <c r="L11220" s="95"/>
    </row>
    <row r="11221" spans="4:12">
      <c r="D11221" s="95"/>
      <c r="E11221" s="95"/>
      <c r="G11221" s="95"/>
      <c r="I11221" s="95"/>
      <c r="L11221" s="95"/>
    </row>
    <row r="11222" spans="4:12">
      <c r="D11222" s="95"/>
      <c r="E11222" s="95"/>
      <c r="G11222" s="95"/>
      <c r="I11222" s="95"/>
      <c r="L11222" s="95"/>
    </row>
    <row r="11223" spans="4:12">
      <c r="D11223" s="95"/>
      <c r="E11223" s="95"/>
      <c r="G11223" s="95"/>
      <c r="I11223" s="95"/>
      <c r="L11223" s="95"/>
    </row>
    <row r="11224" spans="4:12">
      <c r="D11224" s="95"/>
      <c r="E11224" s="95"/>
      <c r="G11224" s="95"/>
      <c r="I11224" s="95"/>
      <c r="L11224" s="95"/>
    </row>
    <row r="11225" spans="4:12">
      <c r="D11225" s="95"/>
      <c r="E11225" s="95"/>
      <c r="G11225" s="95"/>
      <c r="I11225" s="95"/>
      <c r="L11225" s="95"/>
    </row>
    <row r="11226" spans="4:12">
      <c r="D11226" s="95"/>
      <c r="E11226" s="95"/>
      <c r="G11226" s="95"/>
      <c r="I11226" s="95"/>
      <c r="L11226" s="95"/>
    </row>
    <row r="11227" spans="4:12">
      <c r="D11227" s="95"/>
      <c r="E11227" s="95"/>
      <c r="G11227" s="95"/>
      <c r="I11227" s="95"/>
      <c r="L11227" s="95"/>
    </row>
    <row r="11228" spans="4:12">
      <c r="D11228" s="95"/>
      <c r="E11228" s="95"/>
      <c r="G11228" s="95"/>
      <c r="I11228" s="95"/>
      <c r="L11228" s="95"/>
    </row>
    <row r="11229" spans="4:12">
      <c r="D11229" s="95"/>
      <c r="E11229" s="95"/>
      <c r="G11229" s="95"/>
      <c r="I11229" s="95"/>
      <c r="L11229" s="95"/>
    </row>
    <row r="11230" spans="4:12">
      <c r="D11230" s="95"/>
      <c r="E11230" s="95"/>
      <c r="G11230" s="95"/>
      <c r="I11230" s="95"/>
      <c r="L11230" s="95"/>
    </row>
    <row r="11231" spans="4:12">
      <c r="D11231" s="95"/>
      <c r="E11231" s="95"/>
      <c r="G11231" s="95"/>
      <c r="I11231" s="95"/>
      <c r="L11231" s="95"/>
    </row>
    <row r="11232" spans="4:12">
      <c r="D11232" s="95"/>
      <c r="E11232" s="95"/>
      <c r="G11232" s="95"/>
      <c r="I11232" s="95"/>
      <c r="L11232" s="95"/>
    </row>
    <row r="11233" spans="4:12">
      <c r="D11233" s="95"/>
      <c r="E11233" s="95"/>
      <c r="G11233" s="95"/>
      <c r="I11233" s="95"/>
      <c r="L11233" s="95"/>
    </row>
    <row r="11234" spans="4:12">
      <c r="D11234" s="95"/>
      <c r="E11234" s="95"/>
      <c r="G11234" s="95"/>
      <c r="I11234" s="95"/>
      <c r="L11234" s="95"/>
    </row>
    <row r="11235" spans="4:12">
      <c r="D11235" s="95"/>
      <c r="E11235" s="95"/>
      <c r="G11235" s="95"/>
      <c r="I11235" s="95"/>
      <c r="L11235" s="95"/>
    </row>
    <row r="11236" spans="4:12">
      <c r="D11236" s="95"/>
      <c r="E11236" s="95"/>
      <c r="G11236" s="95"/>
      <c r="I11236" s="95"/>
      <c r="L11236" s="95"/>
    </row>
    <row r="11237" spans="4:12">
      <c r="D11237" s="95"/>
      <c r="E11237" s="95"/>
      <c r="G11237" s="95"/>
      <c r="I11237" s="95"/>
      <c r="L11237" s="95"/>
    </row>
    <row r="11238" spans="4:12">
      <c r="D11238" s="95"/>
      <c r="E11238" s="95"/>
      <c r="G11238" s="95"/>
      <c r="I11238" s="95"/>
      <c r="L11238" s="95"/>
    </row>
    <row r="11239" spans="4:12">
      <c r="D11239" s="95"/>
      <c r="E11239" s="95"/>
      <c r="G11239" s="95"/>
      <c r="I11239" s="95"/>
      <c r="L11239" s="95"/>
    </row>
    <row r="11240" spans="4:12">
      <c r="D11240" s="95"/>
      <c r="E11240" s="95"/>
      <c r="G11240" s="95"/>
      <c r="I11240" s="95"/>
      <c r="L11240" s="95"/>
    </row>
    <row r="11241" spans="4:12">
      <c r="D11241" s="95"/>
      <c r="E11241" s="95"/>
      <c r="G11241" s="95"/>
      <c r="I11241" s="95"/>
      <c r="L11241" s="95"/>
    </row>
    <row r="11242" spans="4:12">
      <c r="D11242" s="95"/>
      <c r="E11242" s="95"/>
      <c r="G11242" s="95"/>
      <c r="I11242" s="95"/>
      <c r="L11242" s="95"/>
    </row>
    <row r="11243" spans="4:12">
      <c r="D11243" s="95"/>
      <c r="E11243" s="95"/>
      <c r="G11243" s="95"/>
      <c r="I11243" s="95"/>
      <c r="L11243" s="95"/>
    </row>
    <row r="11244" spans="4:12">
      <c r="D11244" s="95"/>
      <c r="E11244" s="95"/>
      <c r="G11244" s="95"/>
      <c r="I11244" s="95"/>
      <c r="L11244" s="95"/>
    </row>
    <row r="11245" spans="4:12">
      <c r="D11245" s="95"/>
      <c r="E11245" s="95"/>
      <c r="G11245" s="95"/>
      <c r="I11245" s="95"/>
      <c r="L11245" s="95"/>
    </row>
    <row r="11246" spans="4:12">
      <c r="D11246" s="95"/>
      <c r="E11246" s="95"/>
      <c r="G11246" s="95"/>
      <c r="I11246" s="95"/>
      <c r="L11246" s="95"/>
    </row>
    <row r="11247" spans="4:12">
      <c r="D11247" s="95"/>
      <c r="E11247" s="95"/>
      <c r="G11247" s="95"/>
      <c r="I11247" s="95"/>
      <c r="L11247" s="95"/>
    </row>
    <row r="11248" spans="4:12">
      <c r="D11248" s="95"/>
      <c r="E11248" s="95"/>
      <c r="G11248" s="95"/>
      <c r="I11248" s="95"/>
      <c r="L11248" s="95"/>
    </row>
    <row r="11249" spans="4:12">
      <c r="D11249" s="95"/>
      <c r="E11249" s="95"/>
      <c r="G11249" s="95"/>
      <c r="I11249" s="95"/>
      <c r="L11249" s="95"/>
    </row>
    <row r="11250" spans="4:12">
      <c r="D11250" s="95"/>
      <c r="E11250" s="95"/>
      <c r="G11250" s="95"/>
      <c r="I11250" s="95"/>
      <c r="L11250" s="95"/>
    </row>
    <row r="11251" spans="4:12">
      <c r="D11251" s="95"/>
      <c r="E11251" s="95"/>
      <c r="G11251" s="95"/>
      <c r="I11251" s="95"/>
      <c r="L11251" s="95"/>
    </row>
    <row r="11252" spans="4:12">
      <c r="D11252" s="95"/>
      <c r="E11252" s="95"/>
      <c r="G11252" s="95"/>
      <c r="I11252" s="95"/>
      <c r="L11252" s="95"/>
    </row>
    <row r="11253" spans="4:12">
      <c r="D11253" s="95"/>
      <c r="E11253" s="95"/>
      <c r="G11253" s="95"/>
      <c r="I11253" s="95"/>
      <c r="L11253" s="95"/>
    </row>
    <row r="11254" spans="4:12">
      <c r="D11254" s="95"/>
      <c r="E11254" s="95"/>
      <c r="G11254" s="95"/>
      <c r="I11254" s="95"/>
      <c r="L11254" s="95"/>
    </row>
    <row r="11255" spans="4:12">
      <c r="D11255" s="95"/>
      <c r="E11255" s="95"/>
      <c r="G11255" s="95"/>
      <c r="I11255" s="95"/>
      <c r="L11255" s="95"/>
    </row>
    <row r="11256" spans="4:12">
      <c r="D11256" s="95"/>
      <c r="E11256" s="95"/>
      <c r="G11256" s="95"/>
      <c r="I11256" s="95"/>
      <c r="L11256" s="95"/>
    </row>
    <row r="11257" spans="4:12">
      <c r="D11257" s="95"/>
      <c r="E11257" s="95"/>
      <c r="G11257" s="95"/>
      <c r="I11257" s="95"/>
      <c r="L11257" s="95"/>
    </row>
    <row r="11258" spans="4:12">
      <c r="D11258" s="95"/>
      <c r="E11258" s="95"/>
      <c r="G11258" s="95"/>
      <c r="I11258" s="95"/>
      <c r="L11258" s="95"/>
    </row>
    <row r="11259" spans="4:12">
      <c r="D11259" s="95"/>
      <c r="E11259" s="95"/>
      <c r="G11259" s="95"/>
      <c r="I11259" s="95"/>
      <c r="L11259" s="95"/>
    </row>
    <row r="11260" spans="4:12">
      <c r="D11260" s="95"/>
      <c r="E11260" s="95"/>
      <c r="G11260" s="95"/>
      <c r="I11260" s="95"/>
      <c r="L11260" s="95"/>
    </row>
    <row r="11261" spans="4:12">
      <c r="D11261" s="95"/>
      <c r="E11261" s="95"/>
      <c r="G11261" s="95"/>
      <c r="I11261" s="95"/>
      <c r="L11261" s="95"/>
    </row>
    <row r="11262" spans="4:12">
      <c r="D11262" s="95"/>
      <c r="E11262" s="95"/>
      <c r="G11262" s="95"/>
      <c r="I11262" s="95"/>
      <c r="L11262" s="95"/>
    </row>
    <row r="11263" spans="4:12">
      <c r="D11263" s="95"/>
      <c r="E11263" s="95"/>
      <c r="G11263" s="95"/>
      <c r="I11263" s="95"/>
      <c r="L11263" s="95"/>
    </row>
    <row r="11264" spans="4:12">
      <c r="D11264" s="95"/>
      <c r="E11264" s="95"/>
      <c r="G11264" s="95"/>
      <c r="I11264" s="95"/>
      <c r="L11264" s="95"/>
    </row>
    <row r="11265" spans="4:12">
      <c r="D11265" s="95"/>
      <c r="E11265" s="95"/>
      <c r="G11265" s="95"/>
      <c r="I11265" s="95"/>
      <c r="L11265" s="95"/>
    </row>
    <row r="11266" spans="4:12">
      <c r="D11266" s="95"/>
      <c r="E11266" s="95"/>
      <c r="G11266" s="95"/>
      <c r="I11266" s="95"/>
      <c r="L11266" s="95"/>
    </row>
    <row r="11267" spans="4:12">
      <c r="D11267" s="95"/>
      <c r="E11267" s="95"/>
      <c r="G11267" s="95"/>
      <c r="I11267" s="95"/>
      <c r="L11267" s="95"/>
    </row>
    <row r="11268" spans="4:12">
      <c r="D11268" s="95"/>
      <c r="E11268" s="95"/>
      <c r="G11268" s="95"/>
      <c r="I11268" s="95"/>
      <c r="L11268" s="95"/>
    </row>
    <row r="11269" spans="4:12">
      <c r="D11269" s="95"/>
      <c r="E11269" s="95"/>
      <c r="G11269" s="95"/>
      <c r="I11269" s="95"/>
      <c r="L11269" s="95"/>
    </row>
    <row r="11270" spans="4:12">
      <c r="D11270" s="95"/>
      <c r="E11270" s="95"/>
      <c r="G11270" s="95"/>
      <c r="I11270" s="95"/>
      <c r="L11270" s="95"/>
    </row>
    <row r="11271" spans="4:12">
      <c r="D11271" s="95"/>
      <c r="E11271" s="95"/>
      <c r="G11271" s="95"/>
      <c r="I11271" s="95"/>
      <c r="L11271" s="95"/>
    </row>
    <row r="11272" spans="4:12">
      <c r="D11272" s="95"/>
      <c r="E11272" s="95"/>
      <c r="G11272" s="95"/>
      <c r="I11272" s="95"/>
      <c r="L11272" s="95"/>
    </row>
    <row r="11273" spans="4:12">
      <c r="D11273" s="95"/>
      <c r="E11273" s="95"/>
      <c r="G11273" s="95"/>
      <c r="I11273" s="95"/>
      <c r="L11273" s="95"/>
    </row>
    <row r="11274" spans="4:12">
      <c r="D11274" s="95"/>
      <c r="E11274" s="95"/>
      <c r="G11274" s="95"/>
      <c r="I11274" s="95"/>
      <c r="L11274" s="95"/>
    </row>
    <row r="11275" spans="4:12">
      <c r="D11275" s="95"/>
      <c r="E11275" s="95"/>
      <c r="G11275" s="95"/>
      <c r="I11275" s="95"/>
      <c r="L11275" s="95"/>
    </row>
    <row r="11276" spans="4:12">
      <c r="D11276" s="95"/>
      <c r="E11276" s="95"/>
      <c r="G11276" s="95"/>
      <c r="I11276" s="95"/>
      <c r="L11276" s="95"/>
    </row>
    <row r="11277" spans="4:12">
      <c r="D11277" s="95"/>
      <c r="E11277" s="95"/>
      <c r="G11277" s="95"/>
      <c r="I11277" s="95"/>
      <c r="L11277" s="95"/>
    </row>
    <row r="11278" spans="4:12">
      <c r="D11278" s="95"/>
      <c r="E11278" s="95"/>
      <c r="G11278" s="95"/>
      <c r="I11278" s="95"/>
      <c r="L11278" s="95"/>
    </row>
    <row r="11279" spans="4:12">
      <c r="D11279" s="95"/>
      <c r="E11279" s="95"/>
      <c r="G11279" s="95"/>
      <c r="I11279" s="95"/>
      <c r="L11279" s="95"/>
    </row>
    <row r="11280" spans="4:12">
      <c r="D11280" s="95"/>
      <c r="E11280" s="95"/>
      <c r="G11280" s="95"/>
      <c r="I11280" s="95"/>
      <c r="L11280" s="95"/>
    </row>
    <row r="11281" spans="4:12">
      <c r="D11281" s="95"/>
      <c r="E11281" s="95"/>
      <c r="G11281" s="95"/>
      <c r="I11281" s="95"/>
      <c r="L11281" s="95"/>
    </row>
    <row r="11282" spans="4:12">
      <c r="D11282" s="95"/>
      <c r="E11282" s="95"/>
      <c r="G11282" s="95"/>
      <c r="I11282" s="95"/>
      <c r="L11282" s="95"/>
    </row>
    <row r="11283" spans="4:12">
      <c r="D11283" s="95"/>
      <c r="E11283" s="95"/>
      <c r="G11283" s="95"/>
      <c r="I11283" s="95"/>
      <c r="L11283" s="95"/>
    </row>
    <row r="11284" spans="4:12">
      <c r="D11284" s="95"/>
      <c r="E11284" s="95"/>
      <c r="G11284" s="95"/>
      <c r="I11284" s="95"/>
      <c r="L11284" s="95"/>
    </row>
    <row r="11285" spans="4:12">
      <c r="D11285" s="95"/>
      <c r="E11285" s="95"/>
      <c r="G11285" s="95"/>
      <c r="I11285" s="95"/>
      <c r="L11285" s="95"/>
    </row>
    <row r="11286" spans="4:12">
      <c r="D11286" s="95"/>
      <c r="E11286" s="95"/>
      <c r="G11286" s="95"/>
      <c r="I11286" s="95"/>
      <c r="L11286" s="95"/>
    </row>
    <row r="11287" spans="4:12">
      <c r="D11287" s="95"/>
      <c r="E11287" s="95"/>
      <c r="G11287" s="95"/>
      <c r="I11287" s="95"/>
      <c r="L11287" s="95"/>
    </row>
    <row r="11288" spans="4:12">
      <c r="D11288" s="95"/>
      <c r="E11288" s="95"/>
      <c r="G11288" s="95"/>
      <c r="I11288" s="95"/>
      <c r="L11288" s="95"/>
    </row>
    <row r="11289" spans="4:12">
      <c r="D11289" s="95"/>
      <c r="E11289" s="95"/>
      <c r="G11289" s="95"/>
      <c r="I11289" s="95"/>
      <c r="L11289" s="95"/>
    </row>
    <row r="11290" spans="4:12">
      <c r="D11290" s="95"/>
      <c r="E11290" s="95"/>
      <c r="G11290" s="95"/>
      <c r="I11290" s="95"/>
      <c r="L11290" s="95"/>
    </row>
    <row r="11291" spans="4:12">
      <c r="D11291" s="95"/>
      <c r="E11291" s="95"/>
      <c r="G11291" s="95"/>
      <c r="I11291" s="95"/>
      <c r="L11291" s="95"/>
    </row>
    <row r="11292" spans="4:12">
      <c r="D11292" s="95"/>
      <c r="E11292" s="95"/>
      <c r="G11292" s="95"/>
      <c r="I11292" s="95"/>
      <c r="L11292" s="95"/>
    </row>
    <row r="11293" spans="4:12">
      <c r="D11293" s="95"/>
      <c r="E11293" s="95"/>
      <c r="G11293" s="95"/>
      <c r="I11293" s="95"/>
      <c r="L11293" s="95"/>
    </row>
    <row r="11294" spans="4:12">
      <c r="D11294" s="95"/>
      <c r="E11294" s="95"/>
      <c r="G11294" s="95"/>
      <c r="I11294" s="95"/>
      <c r="L11294" s="95"/>
    </row>
    <row r="11295" spans="4:12">
      <c r="D11295" s="95"/>
      <c r="E11295" s="95"/>
      <c r="G11295" s="95"/>
      <c r="I11295" s="95"/>
      <c r="L11295" s="95"/>
    </row>
    <row r="11296" spans="4:12">
      <c r="D11296" s="95"/>
      <c r="E11296" s="95"/>
      <c r="G11296" s="95"/>
      <c r="I11296" s="95"/>
      <c r="L11296" s="95"/>
    </row>
    <row r="11297" spans="4:12">
      <c r="D11297" s="95"/>
      <c r="E11297" s="95"/>
      <c r="G11297" s="95"/>
      <c r="I11297" s="95"/>
      <c r="L11297" s="95"/>
    </row>
    <row r="11298" spans="4:12">
      <c r="D11298" s="95"/>
      <c r="E11298" s="95"/>
      <c r="G11298" s="95"/>
      <c r="I11298" s="95"/>
      <c r="L11298" s="95"/>
    </row>
    <row r="11299" spans="4:12">
      <c r="D11299" s="95"/>
      <c r="E11299" s="95"/>
      <c r="G11299" s="95"/>
      <c r="I11299" s="95"/>
      <c r="L11299" s="95"/>
    </row>
    <row r="11300" spans="4:12">
      <c r="D11300" s="95"/>
      <c r="E11300" s="95"/>
      <c r="G11300" s="95"/>
      <c r="I11300" s="95"/>
      <c r="L11300" s="95"/>
    </row>
    <row r="11301" spans="4:12">
      <c r="D11301" s="95"/>
      <c r="E11301" s="95"/>
      <c r="G11301" s="95"/>
      <c r="I11301" s="95"/>
      <c r="L11301" s="95"/>
    </row>
    <row r="11302" spans="4:12">
      <c r="D11302" s="95"/>
      <c r="E11302" s="95"/>
      <c r="G11302" s="95"/>
      <c r="I11302" s="95"/>
      <c r="L11302" s="95"/>
    </row>
    <row r="11303" spans="4:12">
      <c r="D11303" s="95"/>
      <c r="E11303" s="95"/>
      <c r="G11303" s="95"/>
      <c r="I11303" s="95"/>
      <c r="L11303" s="95"/>
    </row>
    <row r="11304" spans="4:12">
      <c r="D11304" s="95"/>
      <c r="E11304" s="95"/>
      <c r="G11304" s="95"/>
      <c r="I11304" s="95"/>
      <c r="L11304" s="95"/>
    </row>
    <row r="11305" spans="4:12">
      <c r="D11305" s="95"/>
      <c r="E11305" s="95"/>
      <c r="G11305" s="95"/>
      <c r="I11305" s="95"/>
      <c r="L11305" s="95"/>
    </row>
    <row r="11306" spans="4:12">
      <c r="D11306" s="95"/>
      <c r="E11306" s="95"/>
      <c r="G11306" s="95"/>
      <c r="I11306" s="95"/>
      <c r="L11306" s="95"/>
    </row>
    <row r="11307" spans="4:12">
      <c r="D11307" s="95"/>
      <c r="E11307" s="95"/>
      <c r="G11307" s="95"/>
      <c r="I11307" s="95"/>
      <c r="L11307" s="95"/>
    </row>
    <row r="11308" spans="4:12">
      <c r="D11308" s="95"/>
      <c r="E11308" s="95"/>
      <c r="G11308" s="95"/>
      <c r="I11308" s="95"/>
      <c r="L11308" s="95"/>
    </row>
    <row r="11309" spans="4:12">
      <c r="D11309" s="95"/>
      <c r="E11309" s="95"/>
      <c r="G11309" s="95"/>
      <c r="I11309" s="95"/>
      <c r="L11309" s="95"/>
    </row>
    <row r="11310" spans="4:12">
      <c r="D11310" s="95"/>
      <c r="E11310" s="95"/>
      <c r="G11310" s="95"/>
      <c r="I11310" s="95"/>
      <c r="L11310" s="95"/>
    </row>
    <row r="11311" spans="4:12">
      <c r="D11311" s="95"/>
      <c r="E11311" s="95"/>
      <c r="G11311" s="95"/>
      <c r="I11311" s="95"/>
      <c r="L11311" s="95"/>
    </row>
    <row r="11312" spans="4:12">
      <c r="D11312" s="95"/>
      <c r="E11312" s="95"/>
      <c r="G11312" s="95"/>
      <c r="I11312" s="95"/>
      <c r="L11312" s="95"/>
    </row>
    <row r="11313" spans="4:12">
      <c r="D11313" s="95"/>
      <c r="E11313" s="95"/>
      <c r="G11313" s="95"/>
      <c r="I11313" s="95"/>
      <c r="L11313" s="95"/>
    </row>
    <row r="11314" spans="4:12">
      <c r="D11314" s="95"/>
      <c r="E11314" s="95"/>
      <c r="G11314" s="95"/>
      <c r="I11314" s="95"/>
      <c r="L11314" s="95"/>
    </row>
    <row r="11315" spans="4:12">
      <c r="D11315" s="95"/>
      <c r="E11315" s="95"/>
      <c r="G11315" s="95"/>
      <c r="I11315" s="95"/>
      <c r="L11315" s="95"/>
    </row>
    <row r="11316" spans="4:12">
      <c r="D11316" s="95"/>
      <c r="E11316" s="95"/>
      <c r="G11316" s="95"/>
      <c r="I11316" s="95"/>
      <c r="L11316" s="95"/>
    </row>
    <row r="11317" spans="4:12">
      <c r="D11317" s="95"/>
      <c r="E11317" s="95"/>
      <c r="G11317" s="95"/>
      <c r="I11317" s="95"/>
      <c r="L11317" s="95"/>
    </row>
    <row r="11318" spans="4:12">
      <c r="D11318" s="95"/>
      <c r="E11318" s="95"/>
      <c r="G11318" s="95"/>
      <c r="I11318" s="95"/>
      <c r="L11318" s="95"/>
    </row>
    <row r="11319" spans="4:12">
      <c r="D11319" s="95"/>
      <c r="E11319" s="95"/>
      <c r="G11319" s="95"/>
      <c r="I11319" s="95"/>
      <c r="L11319" s="95"/>
    </row>
    <row r="11320" spans="4:12">
      <c r="D11320" s="95"/>
      <c r="E11320" s="95"/>
      <c r="G11320" s="95"/>
      <c r="I11320" s="95"/>
      <c r="L11320" s="95"/>
    </row>
    <row r="11321" spans="4:12">
      <c r="D11321" s="95"/>
      <c r="E11321" s="95"/>
      <c r="G11321" s="95"/>
      <c r="I11321" s="95"/>
      <c r="L11321" s="95"/>
    </row>
    <row r="11322" spans="4:12">
      <c r="D11322" s="95"/>
      <c r="E11322" s="95"/>
      <c r="G11322" s="95"/>
      <c r="I11322" s="95"/>
      <c r="L11322" s="95"/>
    </row>
    <row r="11323" spans="4:12">
      <c r="D11323" s="95"/>
      <c r="E11323" s="95"/>
      <c r="G11323" s="95"/>
      <c r="I11323" s="95"/>
      <c r="L11323" s="95"/>
    </row>
    <row r="11324" spans="4:12">
      <c r="D11324" s="95"/>
      <c r="E11324" s="95"/>
      <c r="G11324" s="95"/>
      <c r="I11324" s="95"/>
      <c r="L11324" s="95"/>
    </row>
    <row r="11325" spans="4:12">
      <c r="D11325" s="95"/>
      <c r="E11325" s="95"/>
      <c r="G11325" s="95"/>
      <c r="I11325" s="95"/>
      <c r="L11325" s="95"/>
    </row>
    <row r="11326" spans="4:12">
      <c r="D11326" s="95"/>
      <c r="E11326" s="95"/>
      <c r="G11326" s="95"/>
      <c r="I11326" s="95"/>
      <c r="L11326" s="95"/>
    </row>
    <row r="11327" spans="4:12">
      <c r="D11327" s="95"/>
      <c r="E11327" s="95"/>
      <c r="G11327" s="95"/>
      <c r="I11327" s="95"/>
      <c r="L11327" s="95"/>
    </row>
    <row r="11328" spans="4:12">
      <c r="D11328" s="95"/>
      <c r="E11328" s="95"/>
      <c r="G11328" s="95"/>
      <c r="I11328" s="95"/>
      <c r="L11328" s="95"/>
    </row>
    <row r="11329" spans="4:12">
      <c r="D11329" s="95"/>
      <c r="E11329" s="95"/>
      <c r="G11329" s="95"/>
      <c r="I11329" s="95"/>
      <c r="L11329" s="95"/>
    </row>
    <row r="11330" spans="4:12">
      <c r="D11330" s="95"/>
      <c r="E11330" s="95"/>
      <c r="G11330" s="95"/>
      <c r="I11330" s="95"/>
      <c r="L11330" s="95"/>
    </row>
    <row r="11331" spans="4:12">
      <c r="D11331" s="95"/>
      <c r="E11331" s="95"/>
      <c r="G11331" s="95"/>
      <c r="I11331" s="95"/>
      <c r="L11331" s="95"/>
    </row>
    <row r="11332" spans="4:12">
      <c r="D11332" s="95"/>
      <c r="E11332" s="95"/>
      <c r="G11332" s="95"/>
      <c r="I11332" s="95"/>
      <c r="L11332" s="95"/>
    </row>
    <row r="11333" spans="4:12">
      <c r="D11333" s="95"/>
      <c r="E11333" s="95"/>
      <c r="G11333" s="95"/>
      <c r="I11333" s="95"/>
      <c r="L11333" s="95"/>
    </row>
    <row r="11334" spans="4:12">
      <c r="D11334" s="95"/>
      <c r="E11334" s="95"/>
      <c r="G11334" s="95"/>
      <c r="I11334" s="95"/>
      <c r="L11334" s="95"/>
    </row>
    <row r="11335" spans="4:12">
      <c r="D11335" s="95"/>
      <c r="E11335" s="95"/>
      <c r="G11335" s="95"/>
      <c r="I11335" s="95"/>
      <c r="L11335" s="95"/>
    </row>
    <row r="11336" spans="4:12">
      <c r="D11336" s="95"/>
      <c r="E11336" s="95"/>
      <c r="G11336" s="95"/>
      <c r="I11336" s="95"/>
      <c r="L11336" s="95"/>
    </row>
    <row r="11337" spans="4:12">
      <c r="D11337" s="95"/>
      <c r="E11337" s="95"/>
      <c r="G11337" s="95"/>
      <c r="I11337" s="95"/>
      <c r="L11337" s="95"/>
    </row>
    <row r="11338" spans="4:12">
      <c r="D11338" s="95"/>
      <c r="E11338" s="95"/>
      <c r="G11338" s="95"/>
      <c r="I11338" s="95"/>
      <c r="L11338" s="95"/>
    </row>
    <row r="11339" spans="4:12">
      <c r="D11339" s="95"/>
      <c r="E11339" s="95"/>
      <c r="G11339" s="95"/>
      <c r="I11339" s="95"/>
      <c r="L11339" s="95"/>
    </row>
    <row r="11340" spans="4:12">
      <c r="D11340" s="95"/>
      <c r="E11340" s="95"/>
      <c r="G11340" s="95"/>
      <c r="I11340" s="95"/>
      <c r="L11340" s="95"/>
    </row>
    <row r="11341" spans="4:12">
      <c r="D11341" s="95"/>
      <c r="E11341" s="95"/>
      <c r="G11341" s="95"/>
      <c r="I11341" s="95"/>
      <c r="L11341" s="95"/>
    </row>
    <row r="11342" spans="4:12">
      <c r="D11342" s="95"/>
      <c r="E11342" s="95"/>
      <c r="G11342" s="95"/>
      <c r="I11342" s="95"/>
      <c r="L11342" s="95"/>
    </row>
    <row r="11343" spans="4:12">
      <c r="D11343" s="95"/>
      <c r="E11343" s="95"/>
      <c r="G11343" s="95"/>
      <c r="I11343" s="95"/>
      <c r="L11343" s="95"/>
    </row>
    <row r="11344" spans="4:12">
      <c r="D11344" s="95"/>
      <c r="E11344" s="95"/>
      <c r="G11344" s="95"/>
      <c r="I11344" s="95"/>
      <c r="L11344" s="95"/>
    </row>
    <row r="11345" spans="4:12">
      <c r="D11345" s="95"/>
      <c r="E11345" s="95"/>
      <c r="G11345" s="95"/>
      <c r="I11345" s="95"/>
      <c r="L11345" s="95"/>
    </row>
    <row r="11346" spans="4:12">
      <c r="D11346" s="95"/>
      <c r="E11346" s="95"/>
      <c r="G11346" s="95"/>
      <c r="I11346" s="95"/>
      <c r="L11346" s="95"/>
    </row>
    <row r="11347" spans="4:12">
      <c r="D11347" s="95"/>
      <c r="E11347" s="95"/>
      <c r="G11347" s="95"/>
      <c r="I11347" s="95"/>
      <c r="L11347" s="95"/>
    </row>
    <row r="11348" spans="4:12">
      <c r="D11348" s="95"/>
      <c r="E11348" s="95"/>
      <c r="G11348" s="95"/>
      <c r="I11348" s="95"/>
      <c r="L11348" s="95"/>
    </row>
    <row r="11349" spans="4:12">
      <c r="D11349" s="95"/>
      <c r="E11349" s="95"/>
      <c r="G11349" s="95"/>
      <c r="I11349" s="95"/>
      <c r="L11349" s="95"/>
    </row>
    <row r="11350" spans="4:12">
      <c r="D11350" s="95"/>
      <c r="E11350" s="95"/>
      <c r="G11350" s="95"/>
      <c r="I11350" s="95"/>
      <c r="L11350" s="95"/>
    </row>
    <row r="11351" spans="4:12">
      <c r="D11351" s="95"/>
      <c r="E11351" s="95"/>
      <c r="G11351" s="95"/>
      <c r="I11351" s="95"/>
      <c r="L11351" s="95"/>
    </row>
    <row r="11352" spans="4:12">
      <c r="D11352" s="95"/>
      <c r="E11352" s="95"/>
      <c r="G11352" s="95"/>
      <c r="I11352" s="95"/>
      <c r="L11352" s="95"/>
    </row>
    <row r="11353" spans="4:12">
      <c r="D11353" s="95"/>
      <c r="E11353" s="95"/>
      <c r="G11353" s="95"/>
      <c r="I11353" s="95"/>
      <c r="L11353" s="95"/>
    </row>
    <row r="11354" spans="4:12">
      <c r="D11354" s="95"/>
      <c r="E11354" s="95"/>
      <c r="G11354" s="95"/>
      <c r="I11354" s="95"/>
      <c r="L11354" s="95"/>
    </row>
    <row r="11355" spans="4:12">
      <c r="D11355" s="95"/>
      <c r="E11355" s="95"/>
      <c r="G11355" s="95"/>
      <c r="I11355" s="95"/>
      <c r="L11355" s="95"/>
    </row>
    <row r="11356" spans="4:12">
      <c r="D11356" s="95"/>
      <c r="E11356" s="95"/>
      <c r="G11356" s="95"/>
      <c r="I11356" s="95"/>
      <c r="L11356" s="95"/>
    </row>
    <row r="11357" spans="4:12">
      <c r="D11357" s="95"/>
      <c r="E11357" s="95"/>
      <c r="G11357" s="95"/>
      <c r="I11357" s="95"/>
      <c r="L11357" s="95"/>
    </row>
    <row r="11358" spans="4:12">
      <c r="D11358" s="95"/>
      <c r="E11358" s="95"/>
      <c r="G11358" s="95"/>
      <c r="I11358" s="95"/>
      <c r="L11358" s="95"/>
    </row>
    <row r="11359" spans="4:12">
      <c r="D11359" s="95"/>
      <c r="E11359" s="95"/>
      <c r="G11359" s="95"/>
      <c r="I11359" s="95"/>
      <c r="L11359" s="95"/>
    </row>
    <row r="11360" spans="4:12">
      <c r="D11360" s="95"/>
      <c r="E11360" s="95"/>
      <c r="G11360" s="95"/>
      <c r="I11360" s="95"/>
      <c r="L11360" s="95"/>
    </row>
    <row r="11361" spans="4:12">
      <c r="D11361" s="95"/>
      <c r="E11361" s="95"/>
      <c r="G11361" s="95"/>
      <c r="I11361" s="95"/>
      <c r="L11361" s="95"/>
    </row>
    <row r="11362" spans="4:12">
      <c r="D11362" s="95"/>
      <c r="E11362" s="95"/>
      <c r="G11362" s="95"/>
      <c r="I11362" s="95"/>
      <c r="L11362" s="95"/>
    </row>
    <row r="11363" spans="4:12">
      <c r="D11363" s="95"/>
      <c r="E11363" s="95"/>
      <c r="G11363" s="95"/>
      <c r="I11363" s="95"/>
      <c r="L11363" s="95"/>
    </row>
    <row r="11364" spans="4:12">
      <c r="D11364" s="95"/>
      <c r="E11364" s="95"/>
      <c r="G11364" s="95"/>
      <c r="I11364" s="95"/>
      <c r="L11364" s="95"/>
    </row>
    <row r="11365" spans="4:12">
      <c r="D11365" s="95"/>
      <c r="E11365" s="95"/>
      <c r="G11365" s="95"/>
      <c r="I11365" s="95"/>
      <c r="L11365" s="95"/>
    </row>
    <row r="11366" spans="4:12">
      <c r="D11366" s="95"/>
      <c r="E11366" s="95"/>
      <c r="G11366" s="95"/>
      <c r="I11366" s="95"/>
      <c r="L11366" s="95"/>
    </row>
    <row r="11367" spans="4:12">
      <c r="D11367" s="95"/>
      <c r="E11367" s="95"/>
      <c r="G11367" s="95"/>
      <c r="I11367" s="95"/>
      <c r="L11367" s="95"/>
    </row>
    <row r="11368" spans="4:12">
      <c r="D11368" s="95"/>
      <c r="E11368" s="95"/>
      <c r="G11368" s="95"/>
      <c r="I11368" s="95"/>
      <c r="L11368" s="95"/>
    </row>
    <row r="11369" spans="4:12">
      <c r="D11369" s="95"/>
      <c r="E11369" s="95"/>
      <c r="G11369" s="95"/>
      <c r="I11369" s="95"/>
      <c r="L11369" s="95"/>
    </row>
    <row r="11370" spans="4:12">
      <c r="D11370" s="95"/>
      <c r="E11370" s="95"/>
      <c r="G11370" s="95"/>
      <c r="I11370" s="95"/>
      <c r="L11370" s="95"/>
    </row>
    <row r="11371" spans="4:12">
      <c r="D11371" s="95"/>
      <c r="E11371" s="95"/>
      <c r="G11371" s="95"/>
      <c r="I11371" s="95"/>
      <c r="L11371" s="95"/>
    </row>
    <row r="11372" spans="4:12">
      <c r="D11372" s="95"/>
      <c r="E11372" s="95"/>
      <c r="G11372" s="95"/>
      <c r="I11372" s="95"/>
      <c r="L11372" s="95"/>
    </row>
    <row r="11373" spans="4:12">
      <c r="D11373" s="95"/>
      <c r="E11373" s="95"/>
      <c r="G11373" s="95"/>
      <c r="I11373" s="95"/>
      <c r="L11373" s="95"/>
    </row>
    <row r="11374" spans="4:12">
      <c r="D11374" s="95"/>
      <c r="E11374" s="95"/>
      <c r="G11374" s="95"/>
      <c r="I11374" s="95"/>
      <c r="L11374" s="95"/>
    </row>
    <row r="11375" spans="4:12">
      <c r="D11375" s="95"/>
      <c r="E11375" s="95"/>
      <c r="G11375" s="95"/>
      <c r="I11375" s="95"/>
      <c r="L11375" s="95"/>
    </row>
    <row r="11376" spans="4:12">
      <c r="D11376" s="95"/>
      <c r="E11376" s="95"/>
      <c r="G11376" s="95"/>
      <c r="I11376" s="95"/>
      <c r="L11376" s="95"/>
    </row>
    <row r="11377" spans="4:12">
      <c r="D11377" s="95"/>
      <c r="E11377" s="95"/>
      <c r="G11377" s="95"/>
      <c r="I11377" s="95"/>
      <c r="L11377" s="95"/>
    </row>
    <row r="11378" spans="4:12">
      <c r="D11378" s="95"/>
      <c r="E11378" s="95"/>
      <c r="G11378" s="95"/>
      <c r="I11378" s="95"/>
      <c r="L11378" s="95"/>
    </row>
    <row r="11379" spans="4:12">
      <c r="D11379" s="95"/>
      <c r="E11379" s="95"/>
      <c r="G11379" s="95"/>
      <c r="I11379" s="95"/>
      <c r="L11379" s="95"/>
    </row>
    <row r="11380" spans="4:12">
      <c r="D11380" s="95"/>
      <c r="E11380" s="95"/>
      <c r="G11380" s="95"/>
      <c r="I11380" s="95"/>
      <c r="L11380" s="95"/>
    </row>
    <row r="11381" spans="4:12">
      <c r="D11381" s="95"/>
      <c r="E11381" s="95"/>
      <c r="G11381" s="95"/>
      <c r="I11381" s="95"/>
      <c r="L11381" s="95"/>
    </row>
    <row r="11382" spans="4:12">
      <c r="D11382" s="95"/>
      <c r="E11382" s="95"/>
      <c r="G11382" s="95"/>
      <c r="I11382" s="95"/>
      <c r="L11382" s="95"/>
    </row>
    <row r="11383" spans="4:12">
      <c r="D11383" s="95"/>
      <c r="E11383" s="95"/>
      <c r="G11383" s="95"/>
      <c r="I11383" s="95"/>
      <c r="L11383" s="95"/>
    </row>
    <row r="11384" spans="4:12">
      <c r="D11384" s="95"/>
      <c r="E11384" s="95"/>
      <c r="G11384" s="95"/>
      <c r="I11384" s="95"/>
      <c r="L11384" s="95"/>
    </row>
    <row r="11385" spans="4:12">
      <c r="D11385" s="95"/>
      <c r="E11385" s="95"/>
      <c r="G11385" s="95"/>
      <c r="I11385" s="95"/>
      <c r="L11385" s="95"/>
    </row>
    <row r="11386" spans="4:12">
      <c r="D11386" s="95"/>
      <c r="E11386" s="95"/>
      <c r="G11386" s="95"/>
      <c r="I11386" s="95"/>
      <c r="L11386" s="95"/>
    </row>
    <row r="11387" spans="4:12">
      <c r="D11387" s="95"/>
      <c r="E11387" s="95"/>
      <c r="G11387" s="95"/>
      <c r="I11387" s="95"/>
      <c r="L11387" s="95"/>
    </row>
    <row r="11388" spans="4:12">
      <c r="D11388" s="95"/>
      <c r="E11388" s="95"/>
      <c r="G11388" s="95"/>
      <c r="I11388" s="95"/>
      <c r="L11388" s="95"/>
    </row>
    <row r="11389" spans="4:12">
      <c r="D11389" s="95"/>
      <c r="E11389" s="95"/>
      <c r="G11389" s="95"/>
      <c r="I11389" s="95"/>
      <c r="L11389" s="95"/>
    </row>
    <row r="11390" spans="4:12">
      <c r="D11390" s="95"/>
      <c r="E11390" s="95"/>
      <c r="G11390" s="95"/>
      <c r="I11390" s="95"/>
      <c r="L11390" s="95"/>
    </row>
    <row r="11391" spans="4:12">
      <c r="D11391" s="95"/>
      <c r="E11391" s="95"/>
      <c r="G11391" s="95"/>
      <c r="I11391" s="95"/>
      <c r="L11391" s="95"/>
    </row>
    <row r="11392" spans="4:12">
      <c r="D11392" s="95"/>
      <c r="E11392" s="95"/>
      <c r="G11392" s="95"/>
      <c r="I11392" s="95"/>
      <c r="L11392" s="95"/>
    </row>
    <row r="11393" spans="4:12">
      <c r="D11393" s="95"/>
      <c r="E11393" s="95"/>
      <c r="G11393" s="95"/>
      <c r="I11393" s="95"/>
      <c r="L11393" s="95"/>
    </row>
    <row r="11394" spans="4:12">
      <c r="D11394" s="95"/>
      <c r="E11394" s="95"/>
      <c r="G11394" s="95"/>
      <c r="I11394" s="95"/>
      <c r="L11394" s="95"/>
    </row>
    <row r="11395" spans="4:12">
      <c r="D11395" s="95"/>
      <c r="E11395" s="95"/>
      <c r="G11395" s="95"/>
      <c r="I11395" s="95"/>
      <c r="L11395" s="95"/>
    </row>
    <row r="11396" spans="4:12">
      <c r="D11396" s="95"/>
      <c r="E11396" s="95"/>
      <c r="G11396" s="95"/>
      <c r="I11396" s="95"/>
      <c r="L11396" s="95"/>
    </row>
    <row r="11397" spans="4:12">
      <c r="D11397" s="95"/>
      <c r="E11397" s="95"/>
      <c r="G11397" s="95"/>
      <c r="I11397" s="95"/>
      <c r="L11397" s="95"/>
    </row>
    <row r="11398" spans="4:12">
      <c r="D11398" s="95"/>
      <c r="E11398" s="95"/>
      <c r="G11398" s="95"/>
      <c r="I11398" s="95"/>
      <c r="L11398" s="95"/>
    </row>
    <row r="11399" spans="4:12">
      <c r="D11399" s="95"/>
      <c r="E11399" s="95"/>
      <c r="G11399" s="95"/>
      <c r="I11399" s="95"/>
      <c r="L11399" s="95"/>
    </row>
    <row r="11400" spans="4:12">
      <c r="D11400" s="95"/>
      <c r="E11400" s="95"/>
      <c r="G11400" s="95"/>
      <c r="I11400" s="95"/>
      <c r="L11400" s="95"/>
    </row>
    <row r="11401" spans="4:12">
      <c r="D11401" s="95"/>
      <c r="E11401" s="95"/>
      <c r="G11401" s="95"/>
      <c r="I11401" s="95"/>
      <c r="L11401" s="95"/>
    </row>
    <row r="11402" spans="4:12">
      <c r="D11402" s="95"/>
      <c r="E11402" s="95"/>
      <c r="G11402" s="95"/>
      <c r="I11402" s="95"/>
      <c r="L11402" s="95"/>
    </row>
    <row r="11403" spans="4:12">
      <c r="D11403" s="95"/>
      <c r="E11403" s="95"/>
      <c r="G11403" s="95"/>
      <c r="I11403" s="95"/>
      <c r="L11403" s="95"/>
    </row>
    <row r="11404" spans="4:12">
      <c r="D11404" s="95"/>
      <c r="E11404" s="95"/>
      <c r="G11404" s="95"/>
      <c r="I11404" s="95"/>
      <c r="L11404" s="95"/>
    </row>
    <row r="11405" spans="4:12">
      <c r="D11405" s="95"/>
      <c r="E11405" s="95"/>
      <c r="G11405" s="95"/>
      <c r="I11405" s="95"/>
      <c r="L11405" s="95"/>
    </row>
    <row r="11406" spans="4:12">
      <c r="D11406" s="95"/>
      <c r="E11406" s="95"/>
      <c r="G11406" s="95"/>
      <c r="I11406" s="95"/>
      <c r="L11406" s="95"/>
    </row>
    <row r="11407" spans="4:12">
      <c r="D11407" s="95"/>
      <c r="E11407" s="95"/>
      <c r="G11407" s="95"/>
      <c r="I11407" s="95"/>
      <c r="L11407" s="95"/>
    </row>
    <row r="11408" spans="4:12">
      <c r="D11408" s="95"/>
      <c r="E11408" s="95"/>
      <c r="G11408" s="95"/>
      <c r="I11408" s="95"/>
      <c r="L11408" s="95"/>
    </row>
    <row r="11409" spans="4:12">
      <c r="D11409" s="95"/>
      <c r="E11409" s="95"/>
      <c r="G11409" s="95"/>
      <c r="I11409" s="95"/>
      <c r="L11409" s="95"/>
    </row>
    <row r="11410" spans="4:12">
      <c r="D11410" s="95"/>
      <c r="E11410" s="95"/>
      <c r="G11410" s="95"/>
      <c r="I11410" s="95"/>
      <c r="L11410" s="95"/>
    </row>
    <row r="11411" spans="4:12">
      <c r="D11411" s="95"/>
      <c r="E11411" s="95"/>
      <c r="G11411" s="95"/>
      <c r="I11411" s="95"/>
      <c r="L11411" s="95"/>
    </row>
    <row r="11412" spans="4:12">
      <c r="D11412" s="95"/>
      <c r="E11412" s="95"/>
      <c r="G11412" s="95"/>
      <c r="I11412" s="95"/>
      <c r="L11412" s="95"/>
    </row>
    <row r="11413" spans="4:12">
      <c r="D11413" s="95"/>
      <c r="E11413" s="95"/>
      <c r="G11413" s="95"/>
      <c r="I11413" s="95"/>
      <c r="L11413" s="95"/>
    </row>
    <row r="11414" spans="4:12">
      <c r="D11414" s="95"/>
      <c r="E11414" s="95"/>
      <c r="G11414" s="95"/>
      <c r="I11414" s="95"/>
      <c r="L11414" s="95"/>
    </row>
    <row r="11415" spans="4:12">
      <c r="D11415" s="95"/>
      <c r="E11415" s="95"/>
      <c r="G11415" s="95"/>
      <c r="I11415" s="95"/>
      <c r="L11415" s="95"/>
    </row>
    <row r="11416" spans="4:12">
      <c r="D11416" s="95"/>
      <c r="E11416" s="95"/>
      <c r="G11416" s="95"/>
      <c r="I11416" s="95"/>
      <c r="L11416" s="95"/>
    </row>
    <row r="11417" spans="4:12">
      <c r="D11417" s="95"/>
      <c r="E11417" s="95"/>
      <c r="G11417" s="95"/>
      <c r="I11417" s="95"/>
      <c r="L11417" s="95"/>
    </row>
    <row r="11418" spans="4:12">
      <c r="D11418" s="95"/>
      <c r="E11418" s="95"/>
      <c r="G11418" s="95"/>
      <c r="I11418" s="95"/>
      <c r="L11418" s="95"/>
    </row>
    <row r="11419" spans="4:12">
      <c r="D11419" s="95"/>
      <c r="E11419" s="95"/>
      <c r="G11419" s="95"/>
      <c r="I11419" s="95"/>
      <c r="L11419" s="95"/>
    </row>
    <row r="11420" spans="4:12">
      <c r="D11420" s="95"/>
      <c r="E11420" s="95"/>
      <c r="G11420" s="95"/>
      <c r="I11420" s="95"/>
      <c r="L11420" s="95"/>
    </row>
    <row r="11421" spans="4:12">
      <c r="D11421" s="95"/>
      <c r="E11421" s="95"/>
      <c r="G11421" s="95"/>
      <c r="I11421" s="95"/>
      <c r="L11421" s="95"/>
    </row>
    <row r="11422" spans="4:12">
      <c r="D11422" s="95"/>
      <c r="E11422" s="95"/>
      <c r="G11422" s="95"/>
      <c r="I11422" s="95"/>
      <c r="L11422" s="95"/>
    </row>
    <row r="11423" spans="4:12">
      <c r="D11423" s="95"/>
      <c r="E11423" s="95"/>
      <c r="G11423" s="95"/>
      <c r="I11423" s="95"/>
      <c r="L11423" s="95"/>
    </row>
    <row r="11424" spans="4:12">
      <c r="D11424" s="95"/>
      <c r="E11424" s="95"/>
      <c r="G11424" s="95"/>
      <c r="I11424" s="95"/>
      <c r="L11424" s="95"/>
    </row>
    <row r="11425" spans="4:12">
      <c r="D11425" s="95"/>
      <c r="E11425" s="95"/>
      <c r="G11425" s="95"/>
      <c r="I11425" s="95"/>
      <c r="L11425" s="95"/>
    </row>
    <row r="11426" spans="4:12">
      <c r="D11426" s="95"/>
      <c r="E11426" s="95"/>
      <c r="G11426" s="95"/>
      <c r="I11426" s="95"/>
      <c r="L11426" s="95"/>
    </row>
    <row r="11427" spans="4:12">
      <c r="D11427" s="95"/>
      <c r="E11427" s="95"/>
      <c r="G11427" s="95"/>
      <c r="I11427" s="95"/>
      <c r="L11427" s="95"/>
    </row>
    <row r="11428" spans="4:12">
      <c r="D11428" s="95"/>
      <c r="E11428" s="95"/>
      <c r="G11428" s="95"/>
      <c r="I11428" s="95"/>
      <c r="L11428" s="95"/>
    </row>
    <row r="11429" spans="4:12">
      <c r="D11429" s="95"/>
      <c r="E11429" s="95"/>
      <c r="G11429" s="95"/>
      <c r="I11429" s="95"/>
      <c r="L11429" s="95"/>
    </row>
    <row r="11430" spans="4:12">
      <c r="D11430" s="95"/>
      <c r="E11430" s="95"/>
      <c r="G11430" s="95"/>
      <c r="I11430" s="95"/>
      <c r="L11430" s="95"/>
    </row>
    <row r="11431" spans="4:12">
      <c r="D11431" s="95"/>
      <c r="E11431" s="95"/>
      <c r="G11431" s="95"/>
      <c r="I11431" s="95"/>
      <c r="L11431" s="95"/>
    </row>
    <row r="11432" spans="4:12">
      <c r="D11432" s="95"/>
      <c r="E11432" s="95"/>
      <c r="G11432" s="95"/>
      <c r="I11432" s="95"/>
      <c r="L11432" s="95"/>
    </row>
    <row r="11433" spans="4:12">
      <c r="D11433" s="95"/>
      <c r="E11433" s="95"/>
      <c r="G11433" s="95"/>
      <c r="I11433" s="95"/>
      <c r="L11433" s="95"/>
    </row>
    <row r="11434" spans="4:12">
      <c r="D11434" s="95"/>
      <c r="E11434" s="95"/>
      <c r="G11434" s="95"/>
      <c r="I11434" s="95"/>
      <c r="L11434" s="95"/>
    </row>
    <row r="11435" spans="4:12">
      <c r="D11435" s="95"/>
      <c r="E11435" s="95"/>
      <c r="G11435" s="95"/>
      <c r="I11435" s="95"/>
      <c r="L11435" s="95"/>
    </row>
    <row r="11436" spans="4:12">
      <c r="D11436" s="95"/>
      <c r="E11436" s="95"/>
      <c r="G11436" s="95"/>
      <c r="I11436" s="95"/>
      <c r="L11436" s="95"/>
    </row>
    <row r="11437" spans="4:12">
      <c r="D11437" s="95"/>
      <c r="E11437" s="95"/>
      <c r="G11437" s="95"/>
      <c r="I11437" s="95"/>
      <c r="L11437" s="95"/>
    </row>
    <row r="11438" spans="4:12">
      <c r="D11438" s="95"/>
      <c r="E11438" s="95"/>
      <c r="G11438" s="95"/>
      <c r="I11438" s="95"/>
      <c r="L11438" s="95"/>
    </row>
    <row r="11439" spans="4:12">
      <c r="D11439" s="95"/>
      <c r="E11439" s="95"/>
      <c r="G11439" s="95"/>
      <c r="I11439" s="95"/>
      <c r="L11439" s="95"/>
    </row>
    <row r="11440" spans="4:12">
      <c r="D11440" s="95"/>
      <c r="E11440" s="95"/>
      <c r="G11440" s="95"/>
      <c r="I11440" s="95"/>
      <c r="L11440" s="95"/>
    </row>
    <row r="11441" spans="4:12">
      <c r="D11441" s="95"/>
      <c r="E11441" s="95"/>
      <c r="G11441" s="95"/>
      <c r="I11441" s="95"/>
      <c r="L11441" s="95"/>
    </row>
    <row r="11442" spans="4:12">
      <c r="D11442" s="95"/>
      <c r="E11442" s="95"/>
      <c r="G11442" s="95"/>
      <c r="I11442" s="95"/>
      <c r="L11442" s="95"/>
    </row>
    <row r="11443" spans="4:12">
      <c r="D11443" s="95"/>
      <c r="E11443" s="95"/>
      <c r="G11443" s="95"/>
      <c r="I11443" s="95"/>
      <c r="L11443" s="95"/>
    </row>
    <row r="11444" spans="4:12">
      <c r="D11444" s="95"/>
      <c r="E11444" s="95"/>
      <c r="G11444" s="95"/>
      <c r="I11444" s="95"/>
      <c r="L11444" s="95"/>
    </row>
    <row r="11445" spans="4:12">
      <c r="D11445" s="95"/>
      <c r="E11445" s="95"/>
      <c r="G11445" s="95"/>
      <c r="I11445" s="95"/>
      <c r="L11445" s="95"/>
    </row>
    <row r="11446" spans="4:12">
      <c r="D11446" s="95"/>
      <c r="E11446" s="95"/>
      <c r="G11446" s="95"/>
      <c r="I11446" s="95"/>
      <c r="L11446" s="95"/>
    </row>
    <row r="11447" spans="4:12">
      <c r="D11447" s="95"/>
      <c r="E11447" s="95"/>
      <c r="G11447" s="95"/>
      <c r="I11447" s="95"/>
      <c r="L11447" s="95"/>
    </row>
    <row r="11448" spans="4:12">
      <c r="D11448" s="95"/>
      <c r="E11448" s="95"/>
      <c r="G11448" s="95"/>
      <c r="I11448" s="95"/>
      <c r="L11448" s="95"/>
    </row>
    <row r="11449" spans="4:12">
      <c r="D11449" s="95"/>
      <c r="E11449" s="95"/>
      <c r="G11449" s="95"/>
      <c r="I11449" s="95"/>
      <c r="L11449" s="95"/>
    </row>
    <row r="11450" spans="4:12">
      <c r="D11450" s="95"/>
      <c r="E11450" s="95"/>
      <c r="G11450" s="95"/>
      <c r="I11450" s="95"/>
      <c r="L11450" s="95"/>
    </row>
    <row r="11451" spans="4:12">
      <c r="D11451" s="95"/>
      <c r="E11451" s="95"/>
      <c r="G11451" s="95"/>
      <c r="I11451" s="95"/>
      <c r="L11451" s="95"/>
    </row>
    <row r="11452" spans="4:12">
      <c r="D11452" s="95"/>
      <c r="E11452" s="95"/>
      <c r="G11452" s="95"/>
      <c r="I11452" s="95"/>
      <c r="L11452" s="95"/>
    </row>
    <row r="11453" spans="4:12">
      <c r="D11453" s="95"/>
      <c r="E11453" s="95"/>
      <c r="G11453" s="95"/>
      <c r="I11453" s="95"/>
      <c r="L11453" s="95"/>
    </row>
    <row r="11454" spans="4:12">
      <c r="D11454" s="95"/>
      <c r="E11454" s="95"/>
      <c r="G11454" s="95"/>
      <c r="I11454" s="95"/>
      <c r="L11454" s="95"/>
    </row>
    <row r="11455" spans="4:12">
      <c r="D11455" s="95"/>
      <c r="E11455" s="95"/>
      <c r="G11455" s="95"/>
      <c r="I11455" s="95"/>
      <c r="L11455" s="95"/>
    </row>
    <row r="11456" spans="4:12">
      <c r="D11456" s="95"/>
      <c r="E11456" s="95"/>
      <c r="G11456" s="95"/>
      <c r="I11456" s="95"/>
      <c r="L11456" s="95"/>
    </row>
    <row r="11457" spans="4:12">
      <c r="D11457" s="95"/>
      <c r="E11457" s="95"/>
      <c r="G11457" s="95"/>
      <c r="I11457" s="95"/>
      <c r="L11457" s="95"/>
    </row>
    <row r="11458" spans="4:12">
      <c r="D11458" s="95"/>
      <c r="E11458" s="95"/>
      <c r="G11458" s="95"/>
      <c r="I11458" s="95"/>
      <c r="L11458" s="95"/>
    </row>
    <row r="11459" spans="4:12">
      <c r="D11459" s="95"/>
      <c r="E11459" s="95"/>
      <c r="G11459" s="95"/>
      <c r="I11459" s="95"/>
      <c r="L11459" s="95"/>
    </row>
    <row r="11460" spans="4:12">
      <c r="D11460" s="95"/>
      <c r="E11460" s="95"/>
      <c r="G11460" s="95"/>
      <c r="I11460" s="95"/>
      <c r="L11460" s="95"/>
    </row>
    <row r="11461" spans="4:12">
      <c r="D11461" s="95"/>
      <c r="E11461" s="95"/>
      <c r="G11461" s="95"/>
      <c r="I11461" s="95"/>
      <c r="L11461" s="95"/>
    </row>
    <row r="11462" spans="4:12">
      <c r="D11462" s="95"/>
      <c r="E11462" s="95"/>
      <c r="G11462" s="95"/>
      <c r="I11462" s="95"/>
      <c r="L11462" s="95"/>
    </row>
    <row r="11463" spans="4:12">
      <c r="D11463" s="95"/>
      <c r="E11463" s="95"/>
      <c r="G11463" s="95"/>
      <c r="I11463" s="95"/>
      <c r="L11463" s="95"/>
    </row>
    <row r="11464" spans="4:12">
      <c r="D11464" s="95"/>
      <c r="E11464" s="95"/>
      <c r="G11464" s="95"/>
      <c r="I11464" s="95"/>
      <c r="L11464" s="95"/>
    </row>
    <row r="11465" spans="4:12">
      <c r="D11465" s="95"/>
      <c r="E11465" s="95"/>
      <c r="G11465" s="95"/>
      <c r="I11465" s="95"/>
      <c r="L11465" s="95"/>
    </row>
    <row r="11466" spans="4:12">
      <c r="D11466" s="95"/>
      <c r="E11466" s="95"/>
      <c r="G11466" s="95"/>
      <c r="I11466" s="95"/>
      <c r="L11466" s="95"/>
    </row>
    <row r="11467" spans="4:12">
      <c r="D11467" s="95"/>
      <c r="E11467" s="95"/>
      <c r="G11467" s="95"/>
      <c r="I11467" s="95"/>
      <c r="L11467" s="95"/>
    </row>
    <row r="11468" spans="4:12">
      <c r="D11468" s="95"/>
      <c r="E11468" s="95"/>
      <c r="G11468" s="95"/>
      <c r="I11468" s="95"/>
      <c r="L11468" s="95"/>
    </row>
    <row r="11469" spans="4:12">
      <c r="D11469" s="95"/>
      <c r="E11469" s="95"/>
      <c r="G11469" s="95"/>
      <c r="I11469" s="95"/>
      <c r="L11469" s="95"/>
    </row>
    <row r="11470" spans="4:12">
      <c r="D11470" s="95"/>
      <c r="E11470" s="95"/>
      <c r="G11470" s="95"/>
      <c r="I11470" s="95"/>
      <c r="L11470" s="95"/>
    </row>
    <row r="11471" spans="4:12">
      <c r="D11471" s="95"/>
      <c r="E11471" s="95"/>
      <c r="G11471" s="95"/>
      <c r="I11471" s="95"/>
      <c r="L11471" s="95"/>
    </row>
    <row r="11472" spans="4:12">
      <c r="D11472" s="95"/>
      <c r="E11472" s="95"/>
      <c r="G11472" s="95"/>
      <c r="I11472" s="95"/>
      <c r="L11472" s="95"/>
    </row>
    <row r="11473" spans="4:12">
      <c r="D11473" s="95"/>
      <c r="E11473" s="95"/>
      <c r="G11473" s="95"/>
      <c r="I11473" s="95"/>
      <c r="L11473" s="95"/>
    </row>
    <row r="11474" spans="4:12">
      <c r="D11474" s="95"/>
      <c r="E11474" s="95"/>
      <c r="G11474" s="95"/>
      <c r="I11474" s="95"/>
      <c r="L11474" s="95"/>
    </row>
    <row r="11475" spans="4:12">
      <c r="D11475" s="95"/>
      <c r="E11475" s="95"/>
      <c r="G11475" s="95"/>
      <c r="I11475" s="95"/>
      <c r="L11475" s="95"/>
    </row>
    <row r="11476" spans="4:12">
      <c r="D11476" s="95"/>
      <c r="E11476" s="95"/>
      <c r="G11476" s="95"/>
      <c r="I11476" s="95"/>
      <c r="L11476" s="95"/>
    </row>
    <row r="11477" spans="4:12">
      <c r="D11477" s="95"/>
      <c r="E11477" s="95"/>
      <c r="G11477" s="95"/>
      <c r="I11477" s="95"/>
      <c r="L11477" s="95"/>
    </row>
    <row r="11478" spans="4:12">
      <c r="D11478" s="95"/>
      <c r="E11478" s="95"/>
      <c r="G11478" s="95"/>
      <c r="I11478" s="95"/>
      <c r="L11478" s="95"/>
    </row>
    <row r="11479" spans="4:12">
      <c r="D11479" s="95"/>
      <c r="E11479" s="95"/>
      <c r="G11479" s="95"/>
      <c r="I11479" s="95"/>
      <c r="L11479" s="95"/>
    </row>
    <row r="11480" spans="4:12">
      <c r="D11480" s="95"/>
      <c r="E11480" s="95"/>
      <c r="G11480" s="95"/>
      <c r="I11480" s="95"/>
      <c r="L11480" s="95"/>
    </row>
    <row r="11481" spans="4:12">
      <c r="D11481" s="95"/>
      <c r="E11481" s="95"/>
      <c r="G11481" s="95"/>
      <c r="I11481" s="95"/>
      <c r="L11481" s="95"/>
    </row>
    <row r="11482" spans="4:12">
      <c r="D11482" s="95"/>
      <c r="E11482" s="95"/>
      <c r="G11482" s="95"/>
      <c r="I11482" s="95"/>
      <c r="L11482" s="95"/>
    </row>
    <row r="11483" spans="4:12">
      <c r="D11483" s="95"/>
      <c r="E11483" s="95"/>
      <c r="G11483" s="95"/>
      <c r="I11483" s="95"/>
      <c r="L11483" s="95"/>
    </row>
    <row r="11484" spans="4:12">
      <c r="D11484" s="95"/>
      <c r="E11484" s="95"/>
      <c r="G11484" s="95"/>
      <c r="I11484" s="95"/>
      <c r="L11484" s="95"/>
    </row>
    <row r="11485" spans="4:12">
      <c r="D11485" s="95"/>
      <c r="E11485" s="95"/>
      <c r="G11485" s="95"/>
      <c r="I11485" s="95"/>
      <c r="L11485" s="95"/>
    </row>
    <row r="11486" spans="4:12">
      <c r="D11486" s="95"/>
      <c r="E11486" s="95"/>
      <c r="G11486" s="95"/>
      <c r="I11486" s="95"/>
      <c r="L11486" s="95"/>
    </row>
    <row r="11487" spans="4:12">
      <c r="D11487" s="95"/>
      <c r="E11487" s="95"/>
      <c r="G11487" s="95"/>
      <c r="I11487" s="95"/>
      <c r="L11487" s="95"/>
    </row>
    <row r="11488" spans="4:12">
      <c r="D11488" s="95"/>
      <c r="E11488" s="95"/>
      <c r="G11488" s="95"/>
      <c r="I11488" s="95"/>
      <c r="L11488" s="95"/>
    </row>
    <row r="11489" spans="4:12">
      <c r="D11489" s="95"/>
      <c r="E11489" s="95"/>
      <c r="G11489" s="95"/>
      <c r="I11489" s="95"/>
      <c r="L11489" s="95"/>
    </row>
    <row r="11490" spans="4:12">
      <c r="D11490" s="95"/>
      <c r="E11490" s="95"/>
      <c r="G11490" s="95"/>
      <c r="I11490" s="95"/>
      <c r="L11490" s="95"/>
    </row>
    <row r="11491" spans="4:12">
      <c r="D11491" s="95"/>
      <c r="E11491" s="95"/>
      <c r="G11491" s="95"/>
      <c r="I11491" s="95"/>
      <c r="L11491" s="95"/>
    </row>
    <row r="11492" spans="4:12">
      <c r="D11492" s="95"/>
      <c r="E11492" s="95"/>
      <c r="G11492" s="95"/>
      <c r="I11492" s="95"/>
      <c r="L11492" s="95"/>
    </row>
    <row r="11493" spans="4:12">
      <c r="D11493" s="95"/>
      <c r="E11493" s="95"/>
      <c r="G11493" s="95"/>
      <c r="I11493" s="95"/>
      <c r="L11493" s="95"/>
    </row>
    <row r="11494" spans="4:12">
      <c r="D11494" s="95"/>
      <c r="E11494" s="95"/>
      <c r="G11494" s="95"/>
      <c r="I11494" s="95"/>
      <c r="L11494" s="95"/>
    </row>
    <row r="11495" spans="4:12">
      <c r="D11495" s="95"/>
      <c r="E11495" s="95"/>
      <c r="G11495" s="95"/>
      <c r="I11495" s="95"/>
      <c r="L11495" s="95"/>
    </row>
    <row r="11496" spans="4:12">
      <c r="D11496" s="95"/>
      <c r="E11496" s="95"/>
      <c r="G11496" s="95"/>
      <c r="I11496" s="95"/>
      <c r="L11496" s="95"/>
    </row>
    <row r="11497" spans="4:12">
      <c r="D11497" s="95"/>
      <c r="E11497" s="95"/>
      <c r="G11497" s="95"/>
      <c r="I11497" s="95"/>
      <c r="L11497" s="95"/>
    </row>
    <row r="11498" spans="4:12">
      <c r="D11498" s="95"/>
      <c r="E11498" s="95"/>
      <c r="G11498" s="95"/>
      <c r="I11498" s="95"/>
      <c r="L11498" s="95"/>
    </row>
    <row r="11499" spans="4:12">
      <c r="D11499" s="95"/>
      <c r="E11499" s="95"/>
      <c r="G11499" s="95"/>
      <c r="I11499" s="95"/>
      <c r="L11499" s="95"/>
    </row>
    <row r="11500" spans="4:12">
      <c r="D11500" s="95"/>
      <c r="E11500" s="95"/>
      <c r="G11500" s="95"/>
      <c r="I11500" s="95"/>
      <c r="L11500" s="95"/>
    </row>
    <row r="11501" spans="4:12">
      <c r="D11501" s="95"/>
      <c r="E11501" s="95"/>
      <c r="G11501" s="95"/>
      <c r="I11501" s="95"/>
      <c r="L11501" s="95"/>
    </row>
    <row r="11502" spans="4:12">
      <c r="D11502" s="95"/>
      <c r="E11502" s="95"/>
      <c r="G11502" s="95"/>
      <c r="I11502" s="95"/>
      <c r="L11502" s="95"/>
    </row>
    <row r="11503" spans="4:12">
      <c r="D11503" s="95"/>
      <c r="E11503" s="95"/>
      <c r="G11503" s="95"/>
      <c r="I11503" s="95"/>
      <c r="L11503" s="95"/>
    </row>
    <row r="11504" spans="4:12">
      <c r="D11504" s="95"/>
      <c r="E11504" s="95"/>
      <c r="G11504" s="95"/>
      <c r="I11504" s="95"/>
      <c r="L11504" s="95"/>
    </row>
    <row r="11505" spans="4:12">
      <c r="D11505" s="95"/>
      <c r="E11505" s="95"/>
      <c r="G11505" s="95"/>
      <c r="I11505" s="95"/>
      <c r="L11505" s="95"/>
    </row>
    <row r="11506" spans="4:12">
      <c r="D11506" s="95"/>
      <c r="E11506" s="95"/>
      <c r="G11506" s="95"/>
      <c r="I11506" s="95"/>
      <c r="L11506" s="95"/>
    </row>
    <row r="11507" spans="4:12">
      <c r="D11507" s="95"/>
      <c r="E11507" s="95"/>
      <c r="G11507" s="95"/>
      <c r="I11507" s="95"/>
      <c r="L11507" s="95"/>
    </row>
    <row r="11508" spans="4:12">
      <c r="D11508" s="95"/>
      <c r="E11508" s="95"/>
      <c r="G11508" s="95"/>
      <c r="I11508" s="95"/>
      <c r="L11508" s="95"/>
    </row>
    <row r="11509" spans="4:12">
      <c r="D11509" s="95"/>
      <c r="E11509" s="95"/>
      <c r="G11509" s="95"/>
      <c r="I11509" s="95"/>
      <c r="L11509" s="95"/>
    </row>
    <row r="11510" spans="4:12">
      <c r="D11510" s="95"/>
      <c r="E11510" s="95"/>
      <c r="G11510" s="95"/>
      <c r="I11510" s="95"/>
      <c r="L11510" s="95"/>
    </row>
    <row r="11511" spans="4:12">
      <c r="D11511" s="95"/>
      <c r="E11511" s="95"/>
      <c r="G11511" s="95"/>
      <c r="I11511" s="95"/>
      <c r="L11511" s="95"/>
    </row>
    <row r="11512" spans="4:12">
      <c r="D11512" s="95"/>
      <c r="E11512" s="95"/>
      <c r="G11512" s="95"/>
      <c r="I11512" s="95"/>
      <c r="L11512" s="95"/>
    </row>
    <row r="11513" spans="4:12">
      <c r="D11513" s="95"/>
      <c r="E11513" s="95"/>
      <c r="G11513" s="95"/>
      <c r="I11513" s="95"/>
      <c r="L11513" s="95"/>
    </row>
    <row r="11514" spans="4:12">
      <c r="D11514" s="95"/>
      <c r="E11514" s="95"/>
      <c r="G11514" s="95"/>
      <c r="I11514" s="95"/>
      <c r="L11514" s="95"/>
    </row>
    <row r="11515" spans="4:12">
      <c r="D11515" s="95"/>
      <c r="E11515" s="95"/>
      <c r="G11515" s="95"/>
      <c r="I11515" s="95"/>
      <c r="L11515" s="95"/>
    </row>
    <row r="11516" spans="4:12">
      <c r="D11516" s="95"/>
      <c r="E11516" s="95"/>
      <c r="G11516" s="95"/>
      <c r="I11516" s="95"/>
      <c r="L11516" s="95"/>
    </row>
    <row r="11517" spans="4:12">
      <c r="D11517" s="95"/>
      <c r="E11517" s="95"/>
      <c r="G11517" s="95"/>
      <c r="I11517" s="95"/>
      <c r="L11517" s="95"/>
    </row>
    <row r="11518" spans="4:12">
      <c r="D11518" s="95"/>
      <c r="E11518" s="95"/>
      <c r="G11518" s="95"/>
      <c r="I11518" s="95"/>
      <c r="L11518" s="95"/>
    </row>
    <row r="11519" spans="4:12">
      <c r="D11519" s="95"/>
      <c r="E11519" s="95"/>
      <c r="G11519" s="95"/>
      <c r="I11519" s="95"/>
      <c r="L11519" s="95"/>
    </row>
    <row r="11520" spans="4:12">
      <c r="D11520" s="95"/>
      <c r="E11520" s="95"/>
      <c r="G11520" s="95"/>
      <c r="I11520" s="95"/>
      <c r="L11520" s="95"/>
    </row>
    <row r="11521" spans="4:12">
      <c r="D11521" s="95"/>
      <c r="E11521" s="95"/>
      <c r="G11521" s="95"/>
      <c r="I11521" s="95"/>
      <c r="L11521" s="95"/>
    </row>
    <row r="11522" spans="4:12">
      <c r="D11522" s="95"/>
      <c r="E11522" s="95"/>
      <c r="G11522" s="95"/>
      <c r="I11522" s="95"/>
      <c r="L11522" s="95"/>
    </row>
    <row r="11523" spans="4:12">
      <c r="D11523" s="95"/>
      <c r="E11523" s="95"/>
      <c r="G11523" s="95"/>
      <c r="I11523" s="95"/>
      <c r="L11523" s="95"/>
    </row>
    <row r="11524" spans="4:12">
      <c r="D11524" s="95"/>
      <c r="E11524" s="95"/>
      <c r="G11524" s="95"/>
      <c r="I11524" s="95"/>
      <c r="L11524" s="95"/>
    </row>
    <row r="11525" spans="4:12">
      <c r="D11525" s="95"/>
      <c r="E11525" s="95"/>
      <c r="G11525" s="95"/>
      <c r="I11525" s="95"/>
      <c r="L11525" s="95"/>
    </row>
    <row r="11526" spans="4:12">
      <c r="D11526" s="95"/>
      <c r="E11526" s="95"/>
      <c r="G11526" s="95"/>
      <c r="I11526" s="95"/>
      <c r="L11526" s="95"/>
    </row>
    <row r="11527" spans="4:12">
      <c r="D11527" s="95"/>
      <c r="E11527" s="95"/>
      <c r="G11527" s="95"/>
      <c r="I11527" s="95"/>
      <c r="L11527" s="95"/>
    </row>
    <row r="11528" spans="4:12">
      <c r="D11528" s="95"/>
      <c r="E11528" s="95"/>
      <c r="G11528" s="95"/>
      <c r="I11528" s="95"/>
      <c r="L11528" s="95"/>
    </row>
    <row r="11529" spans="4:12">
      <c r="D11529" s="95"/>
      <c r="E11529" s="95"/>
      <c r="G11529" s="95"/>
      <c r="I11529" s="95"/>
      <c r="L11529" s="95"/>
    </row>
    <row r="11530" spans="4:12">
      <c r="D11530" s="95"/>
      <c r="E11530" s="95"/>
      <c r="G11530" s="95"/>
      <c r="I11530" s="95"/>
      <c r="L11530" s="95"/>
    </row>
    <row r="11531" spans="4:12">
      <c r="D11531" s="95"/>
      <c r="E11531" s="95"/>
      <c r="G11531" s="95"/>
      <c r="I11531" s="95"/>
      <c r="L11531" s="95"/>
    </row>
    <row r="11532" spans="4:12">
      <c r="D11532" s="95"/>
      <c r="E11532" s="95"/>
      <c r="G11532" s="95"/>
      <c r="I11532" s="95"/>
      <c r="L11532" s="95"/>
    </row>
    <row r="11533" spans="4:12">
      <c r="D11533" s="95"/>
      <c r="E11533" s="95"/>
      <c r="G11533" s="95"/>
      <c r="I11533" s="95"/>
      <c r="L11533" s="95"/>
    </row>
    <row r="11534" spans="4:12">
      <c r="D11534" s="95"/>
      <c r="E11534" s="95"/>
      <c r="G11534" s="95"/>
      <c r="I11534" s="95"/>
      <c r="L11534" s="95"/>
    </row>
    <row r="11535" spans="4:12">
      <c r="D11535" s="95"/>
      <c r="E11535" s="95"/>
      <c r="G11535" s="95"/>
      <c r="I11535" s="95"/>
      <c r="L11535" s="95"/>
    </row>
    <row r="11536" spans="4:12">
      <c r="D11536" s="95"/>
      <c r="E11536" s="95"/>
      <c r="G11536" s="95"/>
      <c r="I11536" s="95"/>
      <c r="L11536" s="95"/>
    </row>
    <row r="11537" spans="4:12">
      <c r="D11537" s="95"/>
      <c r="E11537" s="95"/>
      <c r="G11537" s="95"/>
      <c r="I11537" s="95"/>
      <c r="L11537" s="95"/>
    </row>
    <row r="11538" spans="4:12">
      <c r="D11538" s="95"/>
      <c r="E11538" s="95"/>
      <c r="G11538" s="95"/>
      <c r="I11538" s="95"/>
      <c r="L11538" s="95"/>
    </row>
    <row r="11539" spans="4:12">
      <c r="D11539" s="95"/>
      <c r="E11539" s="95"/>
      <c r="G11539" s="95"/>
      <c r="I11539" s="95"/>
      <c r="L11539" s="95"/>
    </row>
    <row r="11540" spans="4:12">
      <c r="D11540" s="95"/>
      <c r="E11540" s="95"/>
      <c r="G11540" s="95"/>
      <c r="I11540" s="95"/>
      <c r="L11540" s="95"/>
    </row>
    <row r="11541" spans="4:12">
      <c r="D11541" s="95"/>
      <c r="E11541" s="95"/>
      <c r="G11541" s="95"/>
      <c r="I11541" s="95"/>
      <c r="L11541" s="95"/>
    </row>
    <row r="11542" spans="4:12">
      <c r="D11542" s="95"/>
      <c r="E11542" s="95"/>
      <c r="G11542" s="95"/>
      <c r="I11542" s="95"/>
      <c r="L11542" s="95"/>
    </row>
    <row r="11543" spans="4:12">
      <c r="D11543" s="95"/>
      <c r="E11543" s="95"/>
      <c r="G11543" s="95"/>
      <c r="I11543" s="95"/>
      <c r="L11543" s="95"/>
    </row>
    <row r="11544" spans="4:12">
      <c r="D11544" s="95"/>
      <c r="E11544" s="95"/>
      <c r="G11544" s="95"/>
      <c r="I11544" s="95"/>
      <c r="L11544" s="95"/>
    </row>
    <row r="11545" spans="4:12">
      <c r="D11545" s="95"/>
      <c r="E11545" s="95"/>
      <c r="G11545" s="95"/>
      <c r="I11545" s="95"/>
      <c r="L11545" s="95"/>
    </row>
    <row r="11546" spans="4:12">
      <c r="D11546" s="95"/>
      <c r="E11546" s="95"/>
      <c r="G11546" s="95"/>
      <c r="I11546" s="95"/>
      <c r="L11546" s="95"/>
    </row>
    <row r="11547" spans="4:12">
      <c r="D11547" s="95"/>
      <c r="E11547" s="95"/>
      <c r="G11547" s="95"/>
      <c r="I11547" s="95"/>
      <c r="L11547" s="95"/>
    </row>
    <row r="11548" spans="4:12">
      <c r="D11548" s="95"/>
      <c r="E11548" s="95"/>
      <c r="G11548" s="95"/>
      <c r="I11548" s="95"/>
      <c r="L11548" s="95"/>
    </row>
    <row r="11549" spans="4:12">
      <c r="D11549" s="95"/>
      <c r="E11549" s="95"/>
      <c r="G11549" s="95"/>
      <c r="I11549" s="95"/>
      <c r="L11549" s="95"/>
    </row>
    <row r="11550" spans="4:12">
      <c r="D11550" s="95"/>
      <c r="E11550" s="95"/>
      <c r="G11550" s="95"/>
      <c r="I11550" s="95"/>
      <c r="L11550" s="95"/>
    </row>
    <row r="11551" spans="4:12">
      <c r="D11551" s="95"/>
      <c r="E11551" s="95"/>
      <c r="G11551" s="95"/>
      <c r="I11551" s="95"/>
      <c r="L11551" s="95"/>
    </row>
    <row r="11552" spans="4:12">
      <c r="D11552" s="95"/>
      <c r="E11552" s="95"/>
      <c r="G11552" s="95"/>
      <c r="I11552" s="95"/>
      <c r="L11552" s="95"/>
    </row>
    <row r="11553" spans="4:12">
      <c r="D11553" s="95"/>
      <c r="E11553" s="95"/>
      <c r="G11553" s="95"/>
      <c r="I11553" s="95"/>
      <c r="L11553" s="95"/>
    </row>
    <row r="11554" spans="4:12">
      <c r="D11554" s="95"/>
      <c r="E11554" s="95"/>
      <c r="G11554" s="95"/>
      <c r="I11554" s="95"/>
      <c r="L11554" s="95"/>
    </row>
    <row r="11555" spans="4:12">
      <c r="D11555" s="95"/>
      <c r="E11555" s="95"/>
      <c r="G11555" s="95"/>
      <c r="I11555" s="95"/>
      <c r="L11555" s="95"/>
    </row>
    <row r="11556" spans="4:12">
      <c r="D11556" s="95"/>
      <c r="E11556" s="95"/>
      <c r="G11556" s="95"/>
      <c r="I11556" s="95"/>
      <c r="L11556" s="95"/>
    </row>
    <row r="11557" spans="4:12">
      <c r="D11557" s="95"/>
      <c r="E11557" s="95"/>
      <c r="G11557" s="95"/>
      <c r="I11557" s="95"/>
      <c r="L11557" s="95"/>
    </row>
    <row r="11558" spans="4:12">
      <c r="D11558" s="95"/>
      <c r="E11558" s="95"/>
      <c r="G11558" s="95"/>
      <c r="I11558" s="95"/>
      <c r="L11558" s="95"/>
    </row>
    <row r="11559" spans="4:12">
      <c r="D11559" s="95"/>
      <c r="E11559" s="95"/>
      <c r="G11559" s="95"/>
      <c r="I11559" s="95"/>
      <c r="L11559" s="95"/>
    </row>
    <row r="11560" spans="4:12">
      <c r="D11560" s="95"/>
      <c r="E11560" s="95"/>
      <c r="G11560" s="95"/>
      <c r="I11560" s="95"/>
      <c r="L11560" s="95"/>
    </row>
    <row r="11561" spans="4:12">
      <c r="D11561" s="95"/>
      <c r="E11561" s="95"/>
      <c r="G11561" s="95"/>
      <c r="I11561" s="95"/>
      <c r="L11561" s="95"/>
    </row>
    <row r="11562" spans="4:12">
      <c r="D11562" s="95"/>
      <c r="E11562" s="95"/>
      <c r="G11562" s="95"/>
      <c r="I11562" s="95"/>
      <c r="L11562" s="95"/>
    </row>
    <row r="11563" spans="4:12">
      <c r="D11563" s="95"/>
      <c r="E11563" s="95"/>
      <c r="G11563" s="95"/>
      <c r="I11563" s="95"/>
      <c r="L11563" s="95"/>
    </row>
    <row r="11564" spans="4:12">
      <c r="D11564" s="95"/>
      <c r="E11564" s="95"/>
      <c r="G11564" s="95"/>
      <c r="I11564" s="95"/>
      <c r="L11564" s="95"/>
    </row>
    <row r="11565" spans="4:12">
      <c r="D11565" s="95"/>
      <c r="E11565" s="95"/>
      <c r="G11565" s="95"/>
      <c r="I11565" s="95"/>
      <c r="L11565" s="95"/>
    </row>
    <row r="11566" spans="4:12">
      <c r="D11566" s="95"/>
      <c r="E11566" s="95"/>
      <c r="G11566" s="95"/>
      <c r="I11566" s="95"/>
      <c r="L11566" s="95"/>
    </row>
    <row r="11567" spans="4:12">
      <c r="D11567" s="95"/>
      <c r="E11567" s="95"/>
      <c r="G11567" s="95"/>
      <c r="I11567" s="95"/>
      <c r="L11567" s="95"/>
    </row>
    <row r="11568" spans="4:12">
      <c r="D11568" s="95"/>
      <c r="E11568" s="95"/>
      <c r="G11568" s="95"/>
      <c r="I11568" s="95"/>
      <c r="L11568" s="95"/>
    </row>
    <row r="11569" spans="4:12">
      <c r="D11569" s="95"/>
      <c r="E11569" s="95"/>
      <c r="G11569" s="95"/>
      <c r="I11569" s="95"/>
      <c r="L11569" s="95"/>
    </row>
    <row r="11570" spans="4:12">
      <c r="D11570" s="95"/>
      <c r="E11570" s="95"/>
      <c r="G11570" s="95"/>
      <c r="I11570" s="95"/>
      <c r="L11570" s="95"/>
    </row>
    <row r="11571" spans="4:12">
      <c r="D11571" s="95"/>
      <c r="E11571" s="95"/>
      <c r="G11571" s="95"/>
      <c r="I11571" s="95"/>
      <c r="L11571" s="95"/>
    </row>
    <row r="11572" spans="4:12">
      <c r="D11572" s="95"/>
      <c r="E11572" s="95"/>
      <c r="G11572" s="95"/>
      <c r="I11572" s="95"/>
      <c r="L11572" s="95"/>
    </row>
    <row r="11573" spans="4:12">
      <c r="D11573" s="95"/>
      <c r="E11573" s="95"/>
      <c r="G11573" s="95"/>
      <c r="I11573" s="95"/>
      <c r="L11573" s="95"/>
    </row>
    <row r="11574" spans="4:12">
      <c r="D11574" s="95"/>
      <c r="E11574" s="95"/>
      <c r="G11574" s="95"/>
      <c r="I11574" s="95"/>
      <c r="L11574" s="95"/>
    </row>
    <row r="11575" spans="4:12">
      <c r="D11575" s="95"/>
      <c r="E11575" s="95"/>
      <c r="G11575" s="95"/>
      <c r="I11575" s="95"/>
      <c r="L11575" s="95"/>
    </row>
    <row r="11576" spans="4:12">
      <c r="D11576" s="95"/>
      <c r="E11576" s="95"/>
      <c r="G11576" s="95"/>
      <c r="I11576" s="95"/>
      <c r="L11576" s="95"/>
    </row>
    <row r="11577" spans="4:12">
      <c r="D11577" s="95"/>
      <c r="E11577" s="95"/>
      <c r="G11577" s="95"/>
      <c r="I11577" s="95"/>
      <c r="L11577" s="95"/>
    </row>
    <row r="11578" spans="4:12">
      <c r="D11578" s="95"/>
      <c r="E11578" s="95"/>
      <c r="G11578" s="95"/>
      <c r="I11578" s="95"/>
      <c r="L11578" s="95"/>
    </row>
    <row r="11579" spans="4:12">
      <c r="D11579" s="95"/>
      <c r="E11579" s="95"/>
      <c r="G11579" s="95"/>
      <c r="I11579" s="95"/>
      <c r="L11579" s="95"/>
    </row>
    <row r="11580" spans="4:12">
      <c r="D11580" s="95"/>
      <c r="E11580" s="95"/>
      <c r="G11580" s="95"/>
      <c r="I11580" s="95"/>
      <c r="L11580" s="95"/>
    </row>
    <row r="11581" spans="4:12">
      <c r="D11581" s="95"/>
      <c r="E11581" s="95"/>
      <c r="G11581" s="95"/>
      <c r="I11581" s="95"/>
      <c r="L11581" s="95"/>
    </row>
    <row r="11582" spans="4:12">
      <c r="D11582" s="95"/>
      <c r="E11582" s="95"/>
      <c r="G11582" s="95"/>
      <c r="I11582" s="95"/>
      <c r="L11582" s="95"/>
    </row>
    <row r="11583" spans="4:12">
      <c r="D11583" s="95"/>
      <c r="E11583" s="95"/>
      <c r="G11583" s="95"/>
      <c r="I11583" s="95"/>
      <c r="L11583" s="95"/>
    </row>
    <row r="11584" spans="4:12">
      <c r="D11584" s="95"/>
      <c r="E11584" s="95"/>
      <c r="G11584" s="95"/>
      <c r="I11584" s="95"/>
      <c r="L11584" s="95"/>
    </row>
    <row r="11585" spans="4:12">
      <c r="D11585" s="95"/>
      <c r="E11585" s="95"/>
      <c r="G11585" s="95"/>
      <c r="I11585" s="95"/>
      <c r="L11585" s="95"/>
    </row>
    <row r="11586" spans="4:12">
      <c r="D11586" s="95"/>
      <c r="E11586" s="95"/>
      <c r="G11586" s="95"/>
      <c r="I11586" s="95"/>
      <c r="L11586" s="95"/>
    </row>
    <row r="11587" spans="4:12">
      <c r="D11587" s="95"/>
      <c r="E11587" s="95"/>
      <c r="G11587" s="95"/>
      <c r="I11587" s="95"/>
      <c r="L11587" s="95"/>
    </row>
    <row r="11588" spans="4:12">
      <c r="D11588" s="95"/>
      <c r="E11588" s="95"/>
      <c r="G11588" s="95"/>
      <c r="I11588" s="95"/>
      <c r="L11588" s="95"/>
    </row>
    <row r="11589" spans="4:12">
      <c r="D11589" s="95"/>
      <c r="E11589" s="95"/>
      <c r="G11589" s="95"/>
      <c r="I11589" s="95"/>
      <c r="L11589" s="95"/>
    </row>
    <row r="11590" spans="4:12">
      <c r="D11590" s="95"/>
      <c r="E11590" s="95"/>
      <c r="G11590" s="95"/>
      <c r="I11590" s="95"/>
      <c r="L11590" s="95"/>
    </row>
    <row r="11591" spans="4:12">
      <c r="D11591" s="95"/>
      <c r="E11591" s="95"/>
      <c r="G11591" s="95"/>
      <c r="I11591" s="95"/>
      <c r="L11591" s="95"/>
    </row>
    <row r="11592" spans="4:12">
      <c r="D11592" s="95"/>
      <c r="E11592" s="95"/>
      <c r="G11592" s="95"/>
      <c r="I11592" s="95"/>
      <c r="L11592" s="95"/>
    </row>
    <row r="11593" spans="4:12">
      <c r="D11593" s="95"/>
      <c r="E11593" s="95"/>
      <c r="G11593" s="95"/>
      <c r="I11593" s="95"/>
      <c r="L11593" s="95"/>
    </row>
    <row r="11594" spans="4:12">
      <c r="D11594" s="95"/>
      <c r="E11594" s="95"/>
      <c r="G11594" s="95"/>
      <c r="I11594" s="95"/>
      <c r="L11594" s="95"/>
    </row>
    <row r="11595" spans="4:12">
      <c r="D11595" s="95"/>
      <c r="E11595" s="95"/>
      <c r="G11595" s="95"/>
      <c r="I11595" s="95"/>
      <c r="L11595" s="95"/>
    </row>
    <row r="11596" spans="4:12">
      <c r="D11596" s="95"/>
      <c r="E11596" s="95"/>
      <c r="G11596" s="95"/>
      <c r="I11596" s="95"/>
      <c r="L11596" s="95"/>
    </row>
    <row r="11597" spans="4:12">
      <c r="D11597" s="95"/>
      <c r="E11597" s="95"/>
      <c r="G11597" s="95"/>
      <c r="I11597" s="95"/>
      <c r="L11597" s="95"/>
    </row>
    <row r="11598" spans="4:12">
      <c r="D11598" s="95"/>
      <c r="E11598" s="95"/>
      <c r="G11598" s="95"/>
      <c r="I11598" s="95"/>
      <c r="L11598" s="95"/>
    </row>
    <row r="11599" spans="4:12">
      <c r="D11599" s="95"/>
      <c r="E11599" s="95"/>
      <c r="G11599" s="95"/>
      <c r="I11599" s="95"/>
      <c r="L11599" s="95"/>
    </row>
    <row r="11600" spans="4:12">
      <c r="D11600" s="95"/>
      <c r="E11600" s="95"/>
      <c r="G11600" s="95"/>
      <c r="I11600" s="95"/>
      <c r="L11600" s="95"/>
    </row>
    <row r="11601" spans="4:12">
      <c r="D11601" s="95"/>
      <c r="E11601" s="95"/>
      <c r="G11601" s="95"/>
      <c r="I11601" s="95"/>
      <c r="L11601" s="95"/>
    </row>
    <row r="11602" spans="4:12">
      <c r="D11602" s="95"/>
      <c r="E11602" s="95"/>
      <c r="G11602" s="95"/>
      <c r="I11602" s="95"/>
      <c r="L11602" s="95"/>
    </row>
    <row r="11603" spans="4:12">
      <c r="D11603" s="95"/>
      <c r="E11603" s="95"/>
      <c r="G11603" s="95"/>
      <c r="I11603" s="95"/>
      <c r="L11603" s="95"/>
    </row>
    <row r="11604" spans="4:12">
      <c r="D11604" s="95"/>
      <c r="E11604" s="95"/>
      <c r="G11604" s="95"/>
      <c r="I11604" s="95"/>
      <c r="L11604" s="95"/>
    </row>
    <row r="11605" spans="4:12">
      <c r="D11605" s="95"/>
      <c r="E11605" s="95"/>
      <c r="G11605" s="95"/>
      <c r="I11605" s="95"/>
      <c r="L11605" s="95"/>
    </row>
    <row r="11606" spans="4:12">
      <c r="D11606" s="95"/>
      <c r="E11606" s="95"/>
      <c r="G11606" s="95"/>
      <c r="I11606" s="95"/>
      <c r="L11606" s="95"/>
    </row>
    <row r="11607" spans="4:12">
      <c r="D11607" s="95"/>
      <c r="E11607" s="95"/>
      <c r="G11607" s="95"/>
      <c r="I11607" s="95"/>
      <c r="L11607" s="95"/>
    </row>
    <row r="11608" spans="4:12">
      <c r="D11608" s="95"/>
      <c r="E11608" s="95"/>
      <c r="G11608" s="95"/>
      <c r="I11608" s="95"/>
      <c r="L11608" s="95"/>
    </row>
    <row r="11609" spans="4:12">
      <c r="D11609" s="95"/>
      <c r="E11609" s="95"/>
      <c r="G11609" s="95"/>
      <c r="I11609" s="95"/>
      <c r="L11609" s="95"/>
    </row>
    <row r="11610" spans="4:12">
      <c r="D11610" s="95"/>
      <c r="E11610" s="95"/>
      <c r="G11610" s="95"/>
      <c r="I11610" s="95"/>
      <c r="L11610" s="95"/>
    </row>
    <row r="11611" spans="4:12">
      <c r="D11611" s="95"/>
      <c r="E11611" s="95"/>
      <c r="G11611" s="95"/>
      <c r="I11611" s="95"/>
      <c r="L11611" s="95"/>
    </row>
    <row r="11612" spans="4:12">
      <c r="D11612" s="95"/>
      <c r="E11612" s="95"/>
      <c r="G11612" s="95"/>
      <c r="I11612" s="95"/>
      <c r="L11612" s="95"/>
    </row>
    <row r="11613" spans="4:12">
      <c r="D11613" s="95"/>
      <c r="E11613" s="95"/>
      <c r="G11613" s="95"/>
      <c r="I11613" s="95"/>
      <c r="L11613" s="95"/>
    </row>
    <row r="11614" spans="4:12">
      <c r="D11614" s="95"/>
      <c r="E11614" s="95"/>
      <c r="G11614" s="95"/>
      <c r="I11614" s="95"/>
      <c r="L11614" s="95"/>
    </row>
    <row r="11615" spans="4:12">
      <c r="D11615" s="95"/>
      <c r="E11615" s="95"/>
      <c r="G11615" s="95"/>
      <c r="I11615" s="95"/>
      <c r="L11615" s="95"/>
    </row>
    <row r="11616" spans="4:12">
      <c r="D11616" s="95"/>
      <c r="E11616" s="95"/>
      <c r="G11616" s="95"/>
      <c r="I11616" s="95"/>
      <c r="L11616" s="95"/>
    </row>
    <row r="11617" spans="4:12">
      <c r="D11617" s="95"/>
      <c r="E11617" s="95"/>
      <c r="G11617" s="95"/>
      <c r="I11617" s="95"/>
      <c r="L11617" s="95"/>
    </row>
    <row r="11618" spans="4:12">
      <c r="D11618" s="95"/>
      <c r="E11618" s="95"/>
      <c r="G11618" s="95"/>
      <c r="I11618" s="95"/>
      <c r="L11618" s="95"/>
    </row>
    <row r="11619" spans="4:12">
      <c r="D11619" s="95"/>
      <c r="E11619" s="95"/>
      <c r="G11619" s="95"/>
      <c r="I11619" s="95"/>
      <c r="L11619" s="95"/>
    </row>
    <row r="11620" spans="4:12">
      <c r="D11620" s="95"/>
      <c r="E11620" s="95"/>
      <c r="G11620" s="95"/>
      <c r="I11620" s="95"/>
      <c r="L11620" s="95"/>
    </row>
    <row r="11621" spans="4:12">
      <c r="D11621" s="95"/>
      <c r="E11621" s="95"/>
      <c r="G11621" s="95"/>
      <c r="I11621" s="95"/>
      <c r="L11621" s="95"/>
    </row>
    <row r="11622" spans="4:12">
      <c r="D11622" s="95"/>
      <c r="E11622" s="95"/>
      <c r="G11622" s="95"/>
      <c r="I11622" s="95"/>
      <c r="L11622" s="95"/>
    </row>
    <row r="11623" spans="4:12">
      <c r="D11623" s="95"/>
      <c r="E11623" s="95"/>
      <c r="G11623" s="95"/>
      <c r="I11623" s="95"/>
      <c r="L11623" s="95"/>
    </row>
    <row r="11624" spans="4:12">
      <c r="D11624" s="95"/>
      <c r="E11624" s="95"/>
      <c r="G11624" s="95"/>
      <c r="I11624" s="95"/>
      <c r="L11624" s="95"/>
    </row>
    <row r="11625" spans="4:12">
      <c r="D11625" s="95"/>
      <c r="E11625" s="95"/>
      <c r="G11625" s="95"/>
      <c r="I11625" s="95"/>
      <c r="L11625" s="95"/>
    </row>
    <row r="11626" spans="4:12">
      <c r="D11626" s="95"/>
      <c r="E11626" s="95"/>
      <c r="G11626" s="95"/>
      <c r="I11626" s="95"/>
      <c r="L11626" s="95"/>
    </row>
    <row r="11627" spans="4:12">
      <c r="D11627" s="95"/>
      <c r="E11627" s="95"/>
      <c r="G11627" s="95"/>
      <c r="I11627" s="95"/>
      <c r="L11627" s="95"/>
    </row>
    <row r="11628" spans="4:12">
      <c r="D11628" s="95"/>
      <c r="E11628" s="95"/>
      <c r="G11628" s="95"/>
      <c r="I11628" s="95"/>
      <c r="L11628" s="95"/>
    </row>
    <row r="11629" spans="4:12">
      <c r="D11629" s="95"/>
      <c r="E11629" s="95"/>
      <c r="G11629" s="95"/>
      <c r="I11629" s="95"/>
      <c r="L11629" s="95"/>
    </row>
    <row r="11630" spans="4:12">
      <c r="D11630" s="95"/>
      <c r="E11630" s="95"/>
      <c r="G11630" s="95"/>
      <c r="I11630" s="95"/>
      <c r="L11630" s="95"/>
    </row>
    <row r="11631" spans="4:12">
      <c r="D11631" s="95"/>
      <c r="E11631" s="95"/>
      <c r="G11631" s="95"/>
      <c r="I11631" s="95"/>
      <c r="L11631" s="95"/>
    </row>
    <row r="11632" spans="4:12">
      <c r="D11632" s="95"/>
      <c r="E11632" s="95"/>
      <c r="G11632" s="95"/>
      <c r="I11632" s="95"/>
      <c r="L11632" s="95"/>
    </row>
    <row r="11633" spans="4:12">
      <c r="D11633" s="95"/>
      <c r="E11633" s="95"/>
      <c r="G11633" s="95"/>
      <c r="I11633" s="95"/>
      <c r="L11633" s="95"/>
    </row>
    <row r="11634" spans="4:12">
      <c r="D11634" s="95"/>
      <c r="E11634" s="95"/>
      <c r="G11634" s="95"/>
      <c r="I11634" s="95"/>
      <c r="L11634" s="95"/>
    </row>
    <row r="11635" spans="4:12">
      <c r="D11635" s="95"/>
      <c r="E11635" s="95"/>
      <c r="G11635" s="95"/>
      <c r="I11635" s="95"/>
      <c r="L11635" s="95"/>
    </row>
    <row r="11636" spans="4:12">
      <c r="D11636" s="95"/>
      <c r="E11636" s="95"/>
      <c r="G11636" s="95"/>
      <c r="I11636" s="95"/>
      <c r="L11636" s="95"/>
    </row>
    <row r="11637" spans="4:12">
      <c r="D11637" s="95"/>
      <c r="E11637" s="95"/>
      <c r="G11637" s="95"/>
      <c r="I11637" s="95"/>
      <c r="L11637" s="95"/>
    </row>
    <row r="11638" spans="4:12">
      <c r="D11638" s="95"/>
      <c r="E11638" s="95"/>
      <c r="G11638" s="95"/>
      <c r="I11638" s="95"/>
      <c r="L11638" s="95"/>
    </row>
    <row r="11639" spans="4:12">
      <c r="D11639" s="95"/>
      <c r="E11639" s="95"/>
      <c r="G11639" s="95"/>
      <c r="I11639" s="95"/>
      <c r="L11639" s="95"/>
    </row>
    <row r="11640" spans="4:12">
      <c r="D11640" s="95"/>
      <c r="E11640" s="95"/>
      <c r="G11640" s="95"/>
      <c r="I11640" s="95"/>
      <c r="L11640" s="95"/>
    </row>
    <row r="11641" spans="4:12">
      <c r="D11641" s="95"/>
      <c r="E11641" s="95"/>
      <c r="G11641" s="95"/>
      <c r="I11641" s="95"/>
      <c r="L11641" s="95"/>
    </row>
    <row r="11642" spans="4:12">
      <c r="D11642" s="95"/>
      <c r="E11642" s="95"/>
      <c r="G11642" s="95"/>
      <c r="I11642" s="95"/>
      <c r="L11642" s="95"/>
    </row>
    <row r="11643" spans="4:12">
      <c r="D11643" s="95"/>
      <c r="E11643" s="95"/>
      <c r="G11643" s="95"/>
      <c r="I11643" s="95"/>
      <c r="L11643" s="95"/>
    </row>
    <row r="11644" spans="4:12">
      <c r="D11644" s="95"/>
      <c r="E11644" s="95"/>
      <c r="G11644" s="95"/>
      <c r="I11644" s="95"/>
      <c r="L11644" s="95"/>
    </row>
    <row r="11645" spans="4:12">
      <c r="D11645" s="95"/>
      <c r="E11645" s="95"/>
      <c r="G11645" s="95"/>
      <c r="I11645" s="95"/>
      <c r="L11645" s="95"/>
    </row>
    <row r="11646" spans="4:12">
      <c r="D11646" s="95"/>
      <c r="E11646" s="95"/>
      <c r="G11646" s="95"/>
      <c r="I11646" s="95"/>
      <c r="L11646" s="95"/>
    </row>
    <row r="11647" spans="4:12">
      <c r="D11647" s="95"/>
      <c r="E11647" s="95"/>
      <c r="G11647" s="95"/>
      <c r="I11647" s="95"/>
      <c r="L11647" s="95"/>
    </row>
    <row r="11648" spans="4:12">
      <c r="D11648" s="95"/>
      <c r="E11648" s="95"/>
      <c r="G11648" s="95"/>
      <c r="I11648" s="95"/>
      <c r="L11648" s="95"/>
    </row>
    <row r="11649" spans="4:12">
      <c r="D11649" s="95"/>
      <c r="E11649" s="95"/>
      <c r="G11649" s="95"/>
      <c r="I11649" s="95"/>
      <c r="L11649" s="95"/>
    </row>
    <row r="11650" spans="4:12">
      <c r="D11650" s="95"/>
      <c r="E11650" s="95"/>
      <c r="G11650" s="95"/>
      <c r="I11650" s="95"/>
      <c r="L11650" s="95"/>
    </row>
    <row r="11651" spans="4:12">
      <c r="D11651" s="95"/>
      <c r="E11651" s="95"/>
      <c r="G11651" s="95"/>
      <c r="I11651" s="95"/>
      <c r="L11651" s="95"/>
    </row>
    <row r="11652" spans="4:12">
      <c r="D11652" s="95"/>
      <c r="E11652" s="95"/>
      <c r="G11652" s="95"/>
      <c r="I11652" s="95"/>
      <c r="L11652" s="95"/>
    </row>
    <row r="11653" spans="4:12">
      <c r="D11653" s="95"/>
      <c r="E11653" s="95"/>
      <c r="G11653" s="95"/>
      <c r="I11653" s="95"/>
      <c r="L11653" s="95"/>
    </row>
    <row r="11654" spans="4:12">
      <c r="D11654" s="95"/>
      <c r="E11654" s="95"/>
      <c r="G11654" s="95"/>
      <c r="I11654" s="95"/>
      <c r="L11654" s="95"/>
    </row>
    <row r="11655" spans="4:12">
      <c r="D11655" s="95"/>
      <c r="E11655" s="95"/>
      <c r="G11655" s="95"/>
      <c r="I11655" s="95"/>
      <c r="L11655" s="95"/>
    </row>
    <row r="11656" spans="4:12">
      <c r="D11656" s="95"/>
      <c r="E11656" s="95"/>
      <c r="G11656" s="95"/>
      <c r="I11656" s="95"/>
      <c r="L11656" s="95"/>
    </row>
    <row r="11657" spans="4:12">
      <c r="D11657" s="95"/>
      <c r="E11657" s="95"/>
      <c r="G11657" s="95"/>
      <c r="I11657" s="95"/>
      <c r="L11657" s="95"/>
    </row>
    <row r="11658" spans="4:12">
      <c r="D11658" s="95"/>
      <c r="E11658" s="95"/>
      <c r="G11658" s="95"/>
      <c r="I11658" s="95"/>
      <c r="L11658" s="95"/>
    </row>
    <row r="11659" spans="4:12">
      <c r="D11659" s="95"/>
      <c r="E11659" s="95"/>
      <c r="G11659" s="95"/>
      <c r="I11659" s="95"/>
      <c r="L11659" s="95"/>
    </row>
    <row r="11660" spans="4:12">
      <c r="D11660" s="95"/>
      <c r="E11660" s="95"/>
      <c r="G11660" s="95"/>
      <c r="I11660" s="95"/>
      <c r="L11660" s="95"/>
    </row>
    <row r="11661" spans="4:12">
      <c r="D11661" s="95"/>
      <c r="E11661" s="95"/>
      <c r="G11661" s="95"/>
      <c r="I11661" s="95"/>
      <c r="L11661" s="95"/>
    </row>
    <row r="11662" spans="4:12">
      <c r="D11662" s="95"/>
      <c r="E11662" s="95"/>
      <c r="G11662" s="95"/>
      <c r="I11662" s="95"/>
      <c r="L11662" s="95"/>
    </row>
    <row r="11663" spans="4:12">
      <c r="D11663" s="95"/>
      <c r="E11663" s="95"/>
      <c r="G11663" s="95"/>
      <c r="I11663" s="95"/>
      <c r="L11663" s="95"/>
    </row>
    <row r="11664" spans="4:12">
      <c r="D11664" s="95"/>
      <c r="E11664" s="95"/>
      <c r="G11664" s="95"/>
      <c r="I11664" s="95"/>
      <c r="L11664" s="95"/>
    </row>
    <row r="11665" spans="4:12">
      <c r="D11665" s="95"/>
      <c r="E11665" s="95"/>
      <c r="G11665" s="95"/>
      <c r="I11665" s="95"/>
      <c r="L11665" s="95"/>
    </row>
    <row r="11666" spans="4:12">
      <c r="D11666" s="95"/>
      <c r="E11666" s="95"/>
      <c r="G11666" s="95"/>
      <c r="I11666" s="95"/>
      <c r="L11666" s="95"/>
    </row>
    <row r="11667" spans="4:12">
      <c r="D11667" s="95"/>
      <c r="E11667" s="95"/>
      <c r="G11667" s="95"/>
      <c r="I11667" s="95"/>
      <c r="L11667" s="95"/>
    </row>
    <row r="11668" spans="4:12">
      <c r="D11668" s="95"/>
      <c r="E11668" s="95"/>
      <c r="G11668" s="95"/>
      <c r="I11668" s="95"/>
      <c r="L11668" s="95"/>
    </row>
    <row r="11669" spans="4:12">
      <c r="D11669" s="95"/>
      <c r="E11669" s="95"/>
      <c r="G11669" s="95"/>
      <c r="I11669" s="95"/>
      <c r="L11669" s="95"/>
    </row>
    <row r="11670" spans="4:12">
      <c r="D11670" s="95"/>
      <c r="E11670" s="95"/>
      <c r="G11670" s="95"/>
      <c r="I11670" s="95"/>
      <c r="L11670" s="95"/>
    </row>
    <row r="11671" spans="4:12">
      <c r="D11671" s="95"/>
      <c r="E11671" s="95"/>
      <c r="G11671" s="95"/>
      <c r="I11671" s="95"/>
      <c r="L11671" s="95"/>
    </row>
    <row r="11672" spans="4:12">
      <c r="D11672" s="95"/>
      <c r="E11672" s="95"/>
      <c r="G11672" s="95"/>
      <c r="I11672" s="95"/>
      <c r="L11672" s="95"/>
    </row>
    <row r="11673" spans="4:12">
      <c r="D11673" s="95"/>
      <c r="E11673" s="95"/>
      <c r="G11673" s="95"/>
      <c r="I11673" s="95"/>
      <c r="L11673" s="95"/>
    </row>
    <row r="11674" spans="4:12">
      <c r="D11674" s="95"/>
      <c r="E11674" s="95"/>
      <c r="G11674" s="95"/>
      <c r="I11674" s="95"/>
      <c r="L11674" s="95"/>
    </row>
    <row r="11675" spans="4:12">
      <c r="D11675" s="95"/>
      <c r="E11675" s="95"/>
      <c r="G11675" s="95"/>
      <c r="I11675" s="95"/>
      <c r="L11675" s="95"/>
    </row>
    <row r="11676" spans="4:12">
      <c r="D11676" s="95"/>
      <c r="E11676" s="95"/>
      <c r="G11676" s="95"/>
      <c r="I11676" s="95"/>
      <c r="L11676" s="95"/>
    </row>
    <row r="11677" spans="4:12">
      <c r="D11677" s="95"/>
      <c r="E11677" s="95"/>
      <c r="G11677" s="95"/>
      <c r="I11677" s="95"/>
      <c r="L11677" s="95"/>
    </row>
    <row r="11678" spans="4:12">
      <c r="D11678" s="95"/>
      <c r="E11678" s="95"/>
      <c r="G11678" s="95"/>
      <c r="I11678" s="95"/>
      <c r="L11678" s="95"/>
    </row>
    <row r="11679" spans="4:12">
      <c r="D11679" s="95"/>
      <c r="E11679" s="95"/>
      <c r="G11679" s="95"/>
      <c r="I11679" s="95"/>
      <c r="L11679" s="95"/>
    </row>
    <row r="11680" spans="4:12">
      <c r="D11680" s="95"/>
      <c r="E11680" s="95"/>
      <c r="G11680" s="95"/>
      <c r="I11680" s="95"/>
      <c r="L11680" s="95"/>
    </row>
    <row r="11681" spans="4:12">
      <c r="D11681" s="95"/>
      <c r="E11681" s="95"/>
      <c r="G11681" s="95"/>
      <c r="I11681" s="95"/>
      <c r="L11681" s="95"/>
    </row>
    <row r="11682" spans="4:12">
      <c r="D11682" s="95"/>
      <c r="E11682" s="95"/>
      <c r="G11682" s="95"/>
      <c r="I11682" s="95"/>
      <c r="L11682" s="95"/>
    </row>
    <row r="11683" spans="4:12">
      <c r="D11683" s="95"/>
      <c r="E11683" s="95"/>
      <c r="G11683" s="95"/>
      <c r="I11683" s="95"/>
      <c r="L11683" s="95"/>
    </row>
    <row r="11684" spans="4:12">
      <c r="D11684" s="95"/>
      <c r="E11684" s="95"/>
      <c r="G11684" s="95"/>
      <c r="I11684" s="95"/>
      <c r="L11684" s="95"/>
    </row>
    <row r="11685" spans="4:12">
      <c r="D11685" s="95"/>
      <c r="E11685" s="95"/>
      <c r="G11685" s="95"/>
      <c r="I11685" s="95"/>
      <c r="L11685" s="95"/>
    </row>
    <row r="11686" spans="4:12">
      <c r="D11686" s="95"/>
      <c r="E11686" s="95"/>
      <c r="G11686" s="95"/>
      <c r="I11686" s="95"/>
      <c r="L11686" s="95"/>
    </row>
    <row r="11687" spans="4:12">
      <c r="D11687" s="95"/>
      <c r="E11687" s="95"/>
      <c r="G11687" s="95"/>
      <c r="I11687" s="95"/>
      <c r="L11687" s="95"/>
    </row>
    <row r="11688" spans="4:12">
      <c r="D11688" s="95"/>
      <c r="E11688" s="95"/>
      <c r="G11688" s="95"/>
      <c r="I11688" s="95"/>
      <c r="L11688" s="95"/>
    </row>
    <row r="11689" spans="4:12">
      <c r="D11689" s="95"/>
      <c r="E11689" s="95"/>
      <c r="G11689" s="95"/>
      <c r="I11689" s="95"/>
      <c r="L11689" s="95"/>
    </row>
    <row r="11690" spans="4:12">
      <c r="D11690" s="95"/>
      <c r="E11690" s="95"/>
      <c r="G11690" s="95"/>
      <c r="I11690" s="95"/>
      <c r="L11690" s="95"/>
    </row>
    <row r="11691" spans="4:12">
      <c r="D11691" s="95"/>
      <c r="E11691" s="95"/>
      <c r="G11691" s="95"/>
      <c r="I11691" s="95"/>
      <c r="L11691" s="95"/>
    </row>
    <row r="11692" spans="4:12">
      <c r="D11692" s="95"/>
      <c r="E11692" s="95"/>
      <c r="G11692" s="95"/>
      <c r="I11692" s="95"/>
      <c r="L11692" s="95"/>
    </row>
    <row r="11693" spans="4:12">
      <c r="D11693" s="95"/>
      <c r="E11693" s="95"/>
      <c r="G11693" s="95"/>
      <c r="I11693" s="95"/>
      <c r="L11693" s="95"/>
    </row>
    <row r="11694" spans="4:12">
      <c r="D11694" s="95"/>
      <c r="E11694" s="95"/>
      <c r="G11694" s="95"/>
      <c r="I11694" s="95"/>
      <c r="L11694" s="95"/>
    </row>
    <row r="11695" spans="4:12">
      <c r="D11695" s="95"/>
      <c r="E11695" s="95"/>
      <c r="G11695" s="95"/>
      <c r="I11695" s="95"/>
      <c r="L11695" s="95"/>
    </row>
    <row r="11696" spans="4:12">
      <c r="D11696" s="95"/>
      <c r="E11696" s="95"/>
      <c r="G11696" s="95"/>
      <c r="I11696" s="95"/>
      <c r="L11696" s="95"/>
    </row>
    <row r="11697" spans="4:12">
      <c r="D11697" s="95"/>
      <c r="E11697" s="95"/>
      <c r="G11697" s="95"/>
      <c r="I11697" s="95"/>
      <c r="L11697" s="95"/>
    </row>
    <row r="11698" spans="4:12">
      <c r="D11698" s="95"/>
      <c r="E11698" s="95"/>
      <c r="G11698" s="95"/>
      <c r="I11698" s="95"/>
      <c r="L11698" s="95"/>
    </row>
    <row r="11699" spans="4:12">
      <c r="D11699" s="95"/>
      <c r="E11699" s="95"/>
      <c r="G11699" s="95"/>
      <c r="I11699" s="95"/>
      <c r="L11699" s="95"/>
    </row>
    <row r="11700" spans="4:12">
      <c r="D11700" s="95"/>
      <c r="E11700" s="95"/>
      <c r="G11700" s="95"/>
      <c r="I11700" s="95"/>
      <c r="L11700" s="95"/>
    </row>
    <row r="11701" spans="4:12">
      <c r="D11701" s="95"/>
      <c r="E11701" s="95"/>
      <c r="G11701" s="95"/>
      <c r="I11701" s="95"/>
      <c r="L11701" s="95"/>
    </row>
    <row r="11702" spans="4:12">
      <c r="D11702" s="95"/>
      <c r="E11702" s="95"/>
      <c r="G11702" s="95"/>
      <c r="I11702" s="95"/>
      <c r="L11702" s="95"/>
    </row>
    <row r="11703" spans="4:12">
      <c r="D11703" s="95"/>
      <c r="E11703" s="95"/>
      <c r="G11703" s="95"/>
      <c r="I11703" s="95"/>
      <c r="L11703" s="95"/>
    </row>
    <row r="11704" spans="4:12">
      <c r="D11704" s="95"/>
      <c r="E11704" s="95"/>
      <c r="G11704" s="95"/>
      <c r="I11704" s="95"/>
      <c r="L11704" s="95"/>
    </row>
    <row r="11705" spans="4:12">
      <c r="D11705" s="95"/>
      <c r="E11705" s="95"/>
      <c r="G11705" s="95"/>
      <c r="I11705" s="95"/>
      <c r="L11705" s="95"/>
    </row>
    <row r="11706" spans="4:12">
      <c r="D11706" s="95"/>
      <c r="E11706" s="95"/>
      <c r="G11706" s="95"/>
      <c r="I11706" s="95"/>
      <c r="L11706" s="95"/>
    </row>
    <row r="11707" spans="4:12">
      <c r="D11707" s="95"/>
      <c r="E11707" s="95"/>
      <c r="G11707" s="95"/>
      <c r="I11707" s="95"/>
      <c r="L11707" s="95"/>
    </row>
    <row r="11708" spans="4:12">
      <c r="D11708" s="95"/>
      <c r="E11708" s="95"/>
      <c r="G11708" s="95"/>
      <c r="I11708" s="95"/>
      <c r="L11708" s="95"/>
    </row>
    <row r="11709" spans="4:12">
      <c r="D11709" s="95"/>
      <c r="E11709" s="95"/>
      <c r="G11709" s="95"/>
      <c r="I11709" s="95"/>
      <c r="L11709" s="95"/>
    </row>
    <row r="11710" spans="4:12">
      <c r="D11710" s="95"/>
      <c r="E11710" s="95"/>
      <c r="G11710" s="95"/>
      <c r="I11710" s="95"/>
      <c r="L11710" s="95"/>
    </row>
    <row r="11711" spans="4:12">
      <c r="D11711" s="95"/>
      <c r="E11711" s="95"/>
      <c r="G11711" s="95"/>
      <c r="I11711" s="95"/>
      <c r="L11711" s="95"/>
    </row>
    <row r="11712" spans="4:12">
      <c r="D11712" s="95"/>
      <c r="E11712" s="95"/>
      <c r="G11712" s="95"/>
      <c r="I11712" s="95"/>
      <c r="L11712" s="95"/>
    </row>
    <row r="11713" spans="4:12">
      <c r="D11713" s="95"/>
      <c r="E11713" s="95"/>
      <c r="G11713" s="95"/>
      <c r="I11713" s="95"/>
      <c r="L11713" s="95"/>
    </row>
    <row r="11714" spans="4:12">
      <c r="D11714" s="95"/>
      <c r="E11714" s="95"/>
      <c r="G11714" s="95"/>
      <c r="I11714" s="95"/>
      <c r="L11714" s="95"/>
    </row>
    <row r="11715" spans="4:12">
      <c r="D11715" s="95"/>
      <c r="E11715" s="95"/>
      <c r="G11715" s="95"/>
      <c r="I11715" s="95"/>
      <c r="L11715" s="95"/>
    </row>
    <row r="11716" spans="4:12">
      <c r="D11716" s="95"/>
      <c r="E11716" s="95"/>
      <c r="G11716" s="95"/>
      <c r="I11716" s="95"/>
      <c r="L11716" s="95"/>
    </row>
    <row r="11717" spans="4:12">
      <c r="D11717" s="95"/>
      <c r="E11717" s="95"/>
      <c r="G11717" s="95"/>
      <c r="I11717" s="95"/>
      <c r="L11717" s="95"/>
    </row>
    <row r="11718" spans="4:12">
      <c r="D11718" s="95"/>
      <c r="E11718" s="95"/>
      <c r="G11718" s="95"/>
      <c r="I11718" s="95"/>
      <c r="L11718" s="95"/>
    </row>
    <row r="11719" spans="4:12">
      <c r="D11719" s="95"/>
      <c r="E11719" s="95"/>
      <c r="G11719" s="95"/>
      <c r="I11719" s="95"/>
      <c r="L11719" s="95"/>
    </row>
    <row r="11720" spans="4:12">
      <c r="D11720" s="95"/>
      <c r="E11720" s="95"/>
      <c r="G11720" s="95"/>
      <c r="I11720" s="95"/>
      <c r="L11720" s="95"/>
    </row>
    <row r="11721" spans="4:12">
      <c r="D11721" s="95"/>
      <c r="E11721" s="95"/>
      <c r="G11721" s="95"/>
      <c r="I11721" s="95"/>
      <c r="L11721" s="95"/>
    </row>
    <row r="11722" spans="4:12">
      <c r="D11722" s="95"/>
      <c r="E11722" s="95"/>
      <c r="G11722" s="95"/>
      <c r="I11722" s="95"/>
      <c r="L11722" s="95"/>
    </row>
    <row r="11723" spans="4:12">
      <c r="D11723" s="95"/>
      <c r="E11723" s="95"/>
      <c r="G11723" s="95"/>
      <c r="I11723" s="95"/>
      <c r="L11723" s="95"/>
    </row>
    <row r="11724" spans="4:12">
      <c r="D11724" s="95"/>
      <c r="E11724" s="95"/>
      <c r="G11724" s="95"/>
      <c r="I11724" s="95"/>
      <c r="L11724" s="95"/>
    </row>
    <row r="11725" spans="4:12">
      <c r="D11725" s="95"/>
      <c r="E11725" s="95"/>
      <c r="G11725" s="95"/>
      <c r="I11725" s="95"/>
      <c r="L11725" s="95"/>
    </row>
    <row r="11726" spans="4:12">
      <c r="D11726" s="95"/>
      <c r="E11726" s="95"/>
      <c r="G11726" s="95"/>
      <c r="I11726" s="95"/>
      <c r="L11726" s="95"/>
    </row>
    <row r="11727" spans="4:12">
      <c r="D11727" s="95"/>
      <c r="E11727" s="95"/>
      <c r="G11727" s="95"/>
      <c r="I11727" s="95"/>
      <c r="L11727" s="95"/>
    </row>
    <row r="11728" spans="4:12">
      <c r="D11728" s="95"/>
      <c r="E11728" s="95"/>
      <c r="G11728" s="95"/>
      <c r="I11728" s="95"/>
      <c r="L11728" s="95"/>
    </row>
    <row r="11729" spans="4:12">
      <c r="D11729" s="95"/>
      <c r="E11729" s="95"/>
      <c r="G11729" s="95"/>
      <c r="I11729" s="95"/>
      <c r="L11729" s="95"/>
    </row>
    <row r="11730" spans="4:12">
      <c r="D11730" s="95"/>
      <c r="E11730" s="95"/>
      <c r="G11730" s="95"/>
      <c r="I11730" s="95"/>
      <c r="L11730" s="95"/>
    </row>
    <row r="11731" spans="4:12">
      <c r="D11731" s="95"/>
      <c r="E11731" s="95"/>
      <c r="G11731" s="95"/>
      <c r="I11731" s="95"/>
      <c r="L11731" s="95"/>
    </row>
    <row r="11732" spans="4:12">
      <c r="D11732" s="95"/>
      <c r="E11732" s="95"/>
      <c r="G11732" s="95"/>
      <c r="I11732" s="95"/>
      <c r="L11732" s="95"/>
    </row>
    <row r="11733" spans="4:12">
      <c r="D11733" s="95"/>
      <c r="E11733" s="95"/>
      <c r="G11733" s="95"/>
      <c r="I11733" s="95"/>
      <c r="L11733" s="95"/>
    </row>
    <row r="11734" spans="4:12">
      <c r="D11734" s="95"/>
      <c r="E11734" s="95"/>
      <c r="G11734" s="95"/>
      <c r="I11734" s="95"/>
      <c r="L11734" s="95"/>
    </row>
    <row r="11735" spans="4:12">
      <c r="D11735" s="95"/>
      <c r="E11735" s="95"/>
      <c r="G11735" s="95"/>
      <c r="I11735" s="95"/>
      <c r="L11735" s="95"/>
    </row>
    <row r="11736" spans="4:12">
      <c r="D11736" s="95"/>
      <c r="E11736" s="95"/>
      <c r="G11736" s="95"/>
      <c r="I11736" s="95"/>
      <c r="L11736" s="95"/>
    </row>
    <row r="11737" spans="4:12">
      <c r="D11737" s="95"/>
      <c r="E11737" s="95"/>
      <c r="G11737" s="95"/>
      <c r="I11737" s="95"/>
      <c r="L11737" s="95"/>
    </row>
    <row r="11738" spans="4:12">
      <c r="D11738" s="95"/>
      <c r="E11738" s="95"/>
      <c r="G11738" s="95"/>
      <c r="I11738" s="95"/>
      <c r="L11738" s="95"/>
    </row>
    <row r="11739" spans="4:12">
      <c r="D11739" s="95"/>
      <c r="E11739" s="95"/>
      <c r="G11739" s="95"/>
      <c r="I11739" s="95"/>
      <c r="L11739" s="95"/>
    </row>
    <row r="11740" spans="4:12">
      <c r="D11740" s="95"/>
      <c r="E11740" s="95"/>
      <c r="G11740" s="95"/>
      <c r="I11740" s="95"/>
      <c r="L11740" s="95"/>
    </row>
    <row r="11741" spans="4:12">
      <c r="D11741" s="95"/>
      <c r="E11741" s="95"/>
      <c r="G11741" s="95"/>
      <c r="I11741" s="95"/>
      <c r="L11741" s="95"/>
    </row>
    <row r="11742" spans="4:12">
      <c r="D11742" s="95"/>
      <c r="E11742" s="95"/>
      <c r="G11742" s="95"/>
      <c r="I11742" s="95"/>
      <c r="L11742" s="95"/>
    </row>
    <row r="11743" spans="4:12">
      <c r="D11743" s="95"/>
      <c r="E11743" s="95"/>
      <c r="G11743" s="95"/>
      <c r="I11743" s="95"/>
      <c r="L11743" s="95"/>
    </row>
    <row r="11744" spans="4:12">
      <c r="D11744" s="95"/>
      <c r="E11744" s="95"/>
      <c r="G11744" s="95"/>
      <c r="I11744" s="95"/>
      <c r="L11744" s="95"/>
    </row>
    <row r="11745" spans="4:12">
      <c r="D11745" s="95"/>
      <c r="E11745" s="95"/>
      <c r="G11745" s="95"/>
      <c r="I11745" s="95"/>
      <c r="L11745" s="95"/>
    </row>
    <row r="11746" spans="4:12">
      <c r="D11746" s="95"/>
      <c r="E11746" s="95"/>
      <c r="G11746" s="95"/>
      <c r="I11746" s="95"/>
      <c r="L11746" s="95"/>
    </row>
    <row r="11747" spans="4:12">
      <c r="D11747" s="95"/>
      <c r="E11747" s="95"/>
      <c r="G11747" s="95"/>
      <c r="I11747" s="95"/>
      <c r="L11747" s="95"/>
    </row>
    <row r="11748" spans="4:12">
      <c r="D11748" s="95"/>
      <c r="E11748" s="95"/>
      <c r="G11748" s="95"/>
      <c r="I11748" s="95"/>
      <c r="L11748" s="95"/>
    </row>
    <row r="11749" spans="4:12">
      <c r="D11749" s="95"/>
      <c r="E11749" s="95"/>
      <c r="G11749" s="95"/>
      <c r="I11749" s="95"/>
      <c r="L11749" s="95"/>
    </row>
    <row r="11750" spans="4:12">
      <c r="D11750" s="95"/>
      <c r="E11750" s="95"/>
      <c r="G11750" s="95"/>
      <c r="I11750" s="95"/>
      <c r="L11750" s="95"/>
    </row>
    <row r="11751" spans="4:12">
      <c r="D11751" s="95"/>
      <c r="E11751" s="95"/>
      <c r="G11751" s="95"/>
      <c r="I11751" s="95"/>
      <c r="L11751" s="95"/>
    </row>
    <row r="11752" spans="4:12">
      <c r="D11752" s="95"/>
      <c r="E11752" s="95"/>
      <c r="G11752" s="95"/>
      <c r="I11752" s="95"/>
      <c r="L11752" s="95"/>
    </row>
    <row r="11753" spans="4:12">
      <c r="D11753" s="95"/>
      <c r="E11753" s="95"/>
      <c r="G11753" s="95"/>
      <c r="I11753" s="95"/>
      <c r="L11753" s="95"/>
    </row>
    <row r="11754" spans="4:12">
      <c r="D11754" s="95"/>
      <c r="E11754" s="95"/>
      <c r="G11754" s="95"/>
      <c r="I11754" s="95"/>
      <c r="L11754" s="95"/>
    </row>
    <row r="11755" spans="4:12">
      <c r="D11755" s="95"/>
      <c r="E11755" s="95"/>
      <c r="G11755" s="95"/>
      <c r="I11755" s="95"/>
      <c r="L11755" s="95"/>
    </row>
    <row r="11756" spans="4:12">
      <c r="D11756" s="95"/>
      <c r="E11756" s="95"/>
      <c r="G11756" s="95"/>
      <c r="I11756" s="95"/>
      <c r="L11756" s="95"/>
    </row>
    <row r="11757" spans="4:12">
      <c r="D11757" s="95"/>
      <c r="E11757" s="95"/>
      <c r="G11757" s="95"/>
      <c r="I11757" s="95"/>
      <c r="L11757" s="95"/>
    </row>
    <row r="11758" spans="4:12">
      <c r="D11758" s="95"/>
      <c r="E11758" s="95"/>
      <c r="G11758" s="95"/>
      <c r="I11758" s="95"/>
      <c r="L11758" s="95"/>
    </row>
    <row r="11759" spans="4:12">
      <c r="D11759" s="95"/>
      <c r="E11759" s="95"/>
      <c r="G11759" s="95"/>
      <c r="I11759" s="95"/>
      <c r="L11759" s="95"/>
    </row>
    <row r="11760" spans="4:12">
      <c r="D11760" s="95"/>
      <c r="E11760" s="95"/>
      <c r="G11760" s="95"/>
      <c r="I11760" s="95"/>
      <c r="L11760" s="95"/>
    </row>
    <row r="11761" spans="4:12">
      <c r="D11761" s="95"/>
      <c r="E11761" s="95"/>
      <c r="G11761" s="95"/>
      <c r="I11761" s="95"/>
      <c r="L11761" s="95"/>
    </row>
    <row r="11762" spans="4:12">
      <c r="D11762" s="95"/>
      <c r="E11762" s="95"/>
      <c r="G11762" s="95"/>
      <c r="I11762" s="95"/>
      <c r="L11762" s="95"/>
    </row>
    <row r="11763" spans="4:12">
      <c r="D11763" s="95"/>
      <c r="E11763" s="95"/>
      <c r="G11763" s="95"/>
      <c r="I11763" s="95"/>
      <c r="L11763" s="95"/>
    </row>
    <row r="11764" spans="4:12">
      <c r="D11764" s="95"/>
      <c r="E11764" s="95"/>
      <c r="G11764" s="95"/>
      <c r="I11764" s="95"/>
      <c r="L11764" s="95"/>
    </row>
    <row r="11765" spans="4:12">
      <c r="D11765" s="95"/>
      <c r="E11765" s="95"/>
      <c r="G11765" s="95"/>
      <c r="I11765" s="95"/>
      <c r="L11765" s="95"/>
    </row>
    <row r="11766" spans="4:12">
      <c r="D11766" s="95"/>
      <c r="E11766" s="95"/>
      <c r="G11766" s="95"/>
      <c r="I11766" s="95"/>
      <c r="L11766" s="95"/>
    </row>
    <row r="11767" spans="4:12">
      <c r="D11767" s="95"/>
      <c r="E11767" s="95"/>
      <c r="G11767" s="95"/>
      <c r="I11767" s="95"/>
      <c r="L11767" s="95"/>
    </row>
    <row r="11768" spans="4:12">
      <c r="D11768" s="95"/>
      <c r="E11768" s="95"/>
      <c r="G11768" s="95"/>
      <c r="I11768" s="95"/>
      <c r="L11768" s="95"/>
    </row>
    <row r="11769" spans="4:12">
      <c r="D11769" s="95"/>
      <c r="E11769" s="95"/>
      <c r="G11769" s="95"/>
      <c r="I11769" s="95"/>
      <c r="L11769" s="95"/>
    </row>
    <row r="11770" spans="4:12">
      <c r="D11770" s="95"/>
      <c r="E11770" s="95"/>
      <c r="G11770" s="95"/>
      <c r="I11770" s="95"/>
      <c r="L11770" s="95"/>
    </row>
    <row r="11771" spans="4:12">
      <c r="D11771" s="95"/>
      <c r="E11771" s="95"/>
      <c r="G11771" s="95"/>
      <c r="I11771" s="95"/>
      <c r="L11771" s="95"/>
    </row>
    <row r="11772" spans="4:12">
      <c r="D11772" s="95"/>
      <c r="E11772" s="95"/>
      <c r="G11772" s="95"/>
      <c r="I11772" s="95"/>
      <c r="L11772" s="95"/>
    </row>
    <row r="11773" spans="4:12">
      <c r="D11773" s="95"/>
      <c r="E11773" s="95"/>
      <c r="G11773" s="95"/>
      <c r="I11773" s="95"/>
      <c r="L11773" s="95"/>
    </row>
    <row r="11774" spans="4:12">
      <c r="D11774" s="95"/>
      <c r="E11774" s="95"/>
      <c r="G11774" s="95"/>
      <c r="I11774" s="95"/>
      <c r="L11774" s="95"/>
    </row>
    <row r="11775" spans="4:12">
      <c r="D11775" s="95"/>
      <c r="E11775" s="95"/>
      <c r="G11775" s="95"/>
      <c r="I11775" s="95"/>
      <c r="L11775" s="95"/>
    </row>
    <row r="11776" spans="4:12">
      <c r="D11776" s="95"/>
      <c r="E11776" s="95"/>
      <c r="G11776" s="95"/>
      <c r="I11776" s="95"/>
      <c r="L11776" s="95"/>
    </row>
    <row r="11777" spans="4:12">
      <c r="D11777" s="95"/>
      <c r="E11777" s="95"/>
      <c r="G11777" s="95"/>
      <c r="I11777" s="95"/>
      <c r="L11777" s="95"/>
    </row>
    <row r="11778" spans="4:12">
      <c r="D11778" s="95"/>
      <c r="E11778" s="95"/>
      <c r="G11778" s="95"/>
      <c r="I11778" s="95"/>
      <c r="L11778" s="95"/>
    </row>
    <row r="11779" spans="4:12">
      <c r="D11779" s="95"/>
      <c r="E11779" s="95"/>
      <c r="G11779" s="95"/>
      <c r="I11779" s="95"/>
      <c r="L11779" s="95"/>
    </row>
    <row r="11780" spans="4:12">
      <c r="D11780" s="95"/>
      <c r="E11780" s="95"/>
      <c r="G11780" s="95"/>
      <c r="I11780" s="95"/>
      <c r="L11780" s="95"/>
    </row>
    <row r="11781" spans="4:12">
      <c r="D11781" s="95"/>
      <c r="E11781" s="95"/>
      <c r="G11781" s="95"/>
      <c r="I11781" s="95"/>
      <c r="L11781" s="95"/>
    </row>
    <row r="11782" spans="4:12">
      <c r="D11782" s="95"/>
      <c r="E11782" s="95"/>
      <c r="G11782" s="95"/>
      <c r="I11782" s="95"/>
      <c r="L11782" s="95"/>
    </row>
    <row r="11783" spans="4:12">
      <c r="D11783" s="95"/>
      <c r="E11783" s="95"/>
      <c r="G11783" s="95"/>
      <c r="I11783" s="95"/>
      <c r="L11783" s="95"/>
    </row>
    <row r="11784" spans="4:12">
      <c r="D11784" s="95"/>
      <c r="E11784" s="95"/>
      <c r="G11784" s="95"/>
      <c r="I11784" s="95"/>
      <c r="L11784" s="95"/>
    </row>
    <row r="11785" spans="4:12">
      <c r="D11785" s="95"/>
      <c r="E11785" s="95"/>
      <c r="G11785" s="95"/>
      <c r="I11785" s="95"/>
      <c r="L11785" s="95"/>
    </row>
    <row r="11786" spans="4:12">
      <c r="D11786" s="95"/>
      <c r="E11786" s="95"/>
      <c r="G11786" s="95"/>
      <c r="I11786" s="95"/>
      <c r="L11786" s="95"/>
    </row>
    <row r="11787" spans="4:12">
      <c r="D11787" s="95"/>
      <c r="E11787" s="95"/>
      <c r="G11787" s="95"/>
      <c r="I11787" s="95"/>
      <c r="L11787" s="95"/>
    </row>
    <row r="11788" spans="4:12">
      <c r="D11788" s="95"/>
      <c r="E11788" s="95"/>
      <c r="G11788" s="95"/>
      <c r="I11788" s="95"/>
      <c r="L11788" s="95"/>
    </row>
    <row r="11789" spans="4:12">
      <c r="D11789" s="95"/>
      <c r="E11789" s="95"/>
      <c r="G11789" s="95"/>
      <c r="I11789" s="95"/>
      <c r="L11789" s="95"/>
    </row>
    <row r="11790" spans="4:12">
      <c r="D11790" s="95"/>
      <c r="E11790" s="95"/>
      <c r="G11790" s="95"/>
      <c r="I11790" s="95"/>
      <c r="L11790" s="95"/>
    </row>
    <row r="11791" spans="4:12">
      <c r="D11791" s="95"/>
      <c r="E11791" s="95"/>
      <c r="G11791" s="95"/>
      <c r="I11791" s="95"/>
      <c r="L11791" s="95"/>
    </row>
    <row r="11792" spans="4:12">
      <c r="D11792" s="95"/>
      <c r="E11792" s="95"/>
      <c r="G11792" s="95"/>
      <c r="I11792" s="95"/>
      <c r="L11792" s="95"/>
    </row>
    <row r="11793" spans="4:12">
      <c r="D11793" s="95"/>
      <c r="E11793" s="95"/>
      <c r="G11793" s="95"/>
      <c r="I11793" s="95"/>
      <c r="L11793" s="95"/>
    </row>
    <row r="11794" spans="4:12">
      <c r="D11794" s="95"/>
      <c r="E11794" s="95"/>
      <c r="G11794" s="95"/>
      <c r="I11794" s="95"/>
      <c r="L11794" s="95"/>
    </row>
    <row r="11795" spans="4:12">
      <c r="D11795" s="95"/>
      <c r="E11795" s="95"/>
      <c r="G11795" s="95"/>
      <c r="I11795" s="95"/>
      <c r="L11795" s="95"/>
    </row>
    <row r="11796" spans="4:12">
      <c r="D11796" s="95"/>
      <c r="E11796" s="95"/>
      <c r="G11796" s="95"/>
      <c r="I11796" s="95"/>
      <c r="L11796" s="95"/>
    </row>
    <row r="11797" spans="4:12">
      <c r="D11797" s="95"/>
      <c r="E11797" s="95"/>
      <c r="G11797" s="95"/>
      <c r="I11797" s="95"/>
      <c r="L11797" s="95"/>
    </row>
    <row r="11798" spans="4:12">
      <c r="D11798" s="95"/>
      <c r="E11798" s="95"/>
      <c r="G11798" s="95"/>
      <c r="I11798" s="95"/>
      <c r="L11798" s="95"/>
    </row>
    <row r="11799" spans="4:12">
      <c r="D11799" s="95"/>
      <c r="E11799" s="95"/>
      <c r="G11799" s="95"/>
      <c r="I11799" s="95"/>
      <c r="L11799" s="95"/>
    </row>
    <row r="11800" spans="4:12">
      <c r="D11800" s="95"/>
      <c r="E11800" s="95"/>
      <c r="G11800" s="95"/>
      <c r="I11800" s="95"/>
      <c r="L11800" s="95"/>
    </row>
    <row r="11801" spans="4:12">
      <c r="D11801" s="95"/>
      <c r="E11801" s="95"/>
      <c r="G11801" s="95"/>
      <c r="I11801" s="95"/>
      <c r="L11801" s="95"/>
    </row>
    <row r="11802" spans="4:12">
      <c r="D11802" s="95"/>
      <c r="E11802" s="95"/>
      <c r="G11802" s="95"/>
      <c r="I11802" s="95"/>
      <c r="L11802" s="95"/>
    </row>
    <row r="11803" spans="4:12">
      <c r="D11803" s="95"/>
      <c r="E11803" s="95"/>
      <c r="G11803" s="95"/>
      <c r="I11803" s="95"/>
      <c r="L11803" s="95"/>
    </row>
    <row r="11804" spans="4:12">
      <c r="D11804" s="95"/>
      <c r="E11804" s="95"/>
      <c r="G11804" s="95"/>
      <c r="I11804" s="95"/>
      <c r="L11804" s="95"/>
    </row>
    <row r="11805" spans="4:12">
      <c r="D11805" s="95"/>
      <c r="E11805" s="95"/>
      <c r="G11805" s="95"/>
      <c r="I11805" s="95"/>
      <c r="L11805" s="95"/>
    </row>
    <row r="11806" spans="4:12">
      <c r="D11806" s="95"/>
      <c r="E11806" s="95"/>
      <c r="G11806" s="95"/>
      <c r="I11806" s="95"/>
      <c r="L11806" s="95"/>
    </row>
    <row r="11807" spans="4:12">
      <c r="D11807" s="95"/>
      <c r="E11807" s="95"/>
      <c r="G11807" s="95"/>
      <c r="I11807" s="95"/>
      <c r="L11807" s="95"/>
    </row>
    <row r="11808" spans="4:12">
      <c r="D11808" s="95"/>
      <c r="E11808" s="95"/>
      <c r="G11808" s="95"/>
      <c r="I11808" s="95"/>
      <c r="L11808" s="95"/>
    </row>
    <row r="11809" spans="4:12">
      <c r="D11809" s="95"/>
      <c r="E11809" s="95"/>
      <c r="G11809" s="95"/>
      <c r="I11809" s="95"/>
      <c r="L11809" s="95"/>
    </row>
    <row r="11810" spans="4:12">
      <c r="D11810" s="95"/>
      <c r="E11810" s="95"/>
      <c r="G11810" s="95"/>
      <c r="I11810" s="95"/>
      <c r="L11810" s="95"/>
    </row>
    <row r="11811" spans="4:12">
      <c r="D11811" s="95"/>
      <c r="E11811" s="95"/>
      <c r="G11811" s="95"/>
      <c r="I11811" s="95"/>
      <c r="L11811" s="95"/>
    </row>
    <row r="11812" spans="4:12">
      <c r="D11812" s="95"/>
      <c r="E11812" s="95"/>
      <c r="G11812" s="95"/>
      <c r="I11812" s="95"/>
      <c r="L11812" s="95"/>
    </row>
    <row r="11813" spans="4:12">
      <c r="D11813" s="95"/>
      <c r="E11813" s="95"/>
      <c r="G11813" s="95"/>
      <c r="I11813" s="95"/>
      <c r="L11813" s="95"/>
    </row>
    <row r="11814" spans="4:12">
      <c r="D11814" s="95"/>
      <c r="E11814" s="95"/>
      <c r="G11814" s="95"/>
      <c r="I11814" s="95"/>
      <c r="L11814" s="95"/>
    </row>
    <row r="11815" spans="4:12">
      <c r="D11815" s="95"/>
      <c r="E11815" s="95"/>
      <c r="G11815" s="95"/>
      <c r="I11815" s="95"/>
      <c r="L11815" s="95"/>
    </row>
    <row r="11816" spans="4:12">
      <c r="D11816" s="95"/>
      <c r="E11816" s="95"/>
      <c r="G11816" s="95"/>
      <c r="I11816" s="95"/>
      <c r="L11816" s="95"/>
    </row>
    <row r="11817" spans="4:12">
      <c r="D11817" s="95"/>
      <c r="E11817" s="95"/>
      <c r="G11817" s="95"/>
      <c r="I11817" s="95"/>
      <c r="L11817" s="95"/>
    </row>
    <row r="11818" spans="4:12">
      <c r="D11818" s="95"/>
      <c r="E11818" s="95"/>
      <c r="G11818" s="95"/>
      <c r="I11818" s="95"/>
      <c r="L11818" s="95"/>
    </row>
    <row r="11819" spans="4:12">
      <c r="D11819" s="95"/>
      <c r="E11819" s="95"/>
      <c r="G11819" s="95"/>
      <c r="I11819" s="95"/>
      <c r="L11819" s="95"/>
    </row>
    <row r="11820" spans="4:12">
      <c r="D11820" s="95"/>
      <c r="E11820" s="95"/>
      <c r="G11820" s="95"/>
      <c r="I11820" s="95"/>
      <c r="L11820" s="95"/>
    </row>
    <row r="11821" spans="4:12">
      <c r="D11821" s="95"/>
      <c r="E11821" s="95"/>
      <c r="G11821" s="95"/>
      <c r="I11821" s="95"/>
      <c r="L11821" s="95"/>
    </row>
    <row r="11822" spans="4:12">
      <c r="D11822" s="95"/>
      <c r="E11822" s="95"/>
      <c r="G11822" s="95"/>
      <c r="I11822" s="95"/>
      <c r="L11822" s="95"/>
    </row>
    <row r="11823" spans="4:12">
      <c r="D11823" s="95"/>
      <c r="E11823" s="95"/>
      <c r="G11823" s="95"/>
      <c r="I11823" s="95"/>
      <c r="L11823" s="95"/>
    </row>
    <row r="11824" spans="4:12">
      <c r="D11824" s="95"/>
      <c r="E11824" s="95"/>
      <c r="G11824" s="95"/>
      <c r="I11824" s="95"/>
      <c r="L11824" s="95"/>
    </row>
    <row r="11825" spans="4:12">
      <c r="D11825" s="95"/>
      <c r="E11825" s="95"/>
      <c r="G11825" s="95"/>
      <c r="I11825" s="95"/>
      <c r="L11825" s="95"/>
    </row>
    <row r="11826" spans="4:12">
      <c r="D11826" s="95"/>
      <c r="E11826" s="95"/>
      <c r="G11826" s="95"/>
      <c r="I11826" s="95"/>
      <c r="L11826" s="95"/>
    </row>
    <row r="11827" spans="4:12">
      <c r="D11827" s="95"/>
      <c r="E11827" s="95"/>
      <c r="G11827" s="95"/>
      <c r="I11827" s="95"/>
      <c r="L11827" s="95"/>
    </row>
    <row r="11828" spans="4:12">
      <c r="D11828" s="95"/>
      <c r="E11828" s="95"/>
      <c r="G11828" s="95"/>
      <c r="I11828" s="95"/>
      <c r="L11828" s="95"/>
    </row>
    <row r="11829" spans="4:12">
      <c r="D11829" s="95"/>
      <c r="E11829" s="95"/>
      <c r="G11829" s="95"/>
      <c r="I11829" s="95"/>
      <c r="L11829" s="95"/>
    </row>
    <row r="11830" spans="4:12">
      <c r="D11830" s="95"/>
      <c r="E11830" s="95"/>
      <c r="G11830" s="95"/>
      <c r="I11830" s="95"/>
      <c r="L11830" s="95"/>
    </row>
    <row r="11831" spans="4:12">
      <c r="D11831" s="95"/>
      <c r="E11831" s="95"/>
      <c r="G11831" s="95"/>
      <c r="I11831" s="95"/>
      <c r="L11831" s="95"/>
    </row>
    <row r="11832" spans="4:12">
      <c r="D11832" s="95"/>
      <c r="E11832" s="95"/>
      <c r="G11832" s="95"/>
      <c r="I11832" s="95"/>
      <c r="L11832" s="95"/>
    </row>
    <row r="11833" spans="4:12">
      <c r="D11833" s="95"/>
      <c r="E11833" s="95"/>
      <c r="G11833" s="95"/>
      <c r="I11833" s="95"/>
      <c r="L11833" s="95"/>
    </row>
    <row r="11834" spans="4:12">
      <c r="D11834" s="95"/>
      <c r="E11834" s="95"/>
      <c r="G11834" s="95"/>
      <c r="I11834" s="95"/>
      <c r="L11834" s="95"/>
    </row>
    <row r="11835" spans="4:12">
      <c r="D11835" s="95"/>
      <c r="E11835" s="95"/>
      <c r="G11835" s="95"/>
      <c r="I11835" s="95"/>
      <c r="L11835" s="95"/>
    </row>
    <row r="11836" spans="4:12">
      <c r="D11836" s="95"/>
      <c r="E11836" s="95"/>
      <c r="G11836" s="95"/>
      <c r="I11836" s="95"/>
      <c r="L11836" s="95"/>
    </row>
    <row r="11837" spans="4:12">
      <c r="D11837" s="95"/>
      <c r="E11837" s="95"/>
      <c r="G11837" s="95"/>
      <c r="I11837" s="95"/>
      <c r="L11837" s="95"/>
    </row>
    <row r="11838" spans="4:12">
      <c r="D11838" s="95"/>
      <c r="E11838" s="95"/>
      <c r="G11838" s="95"/>
      <c r="I11838" s="95"/>
      <c r="L11838" s="95"/>
    </row>
    <row r="11839" spans="4:12">
      <c r="D11839" s="95"/>
      <c r="E11839" s="95"/>
      <c r="G11839" s="95"/>
      <c r="I11839" s="95"/>
      <c r="L11839" s="95"/>
    </row>
    <row r="11840" spans="4:12">
      <c r="D11840" s="95"/>
      <c r="E11840" s="95"/>
      <c r="G11840" s="95"/>
      <c r="I11840" s="95"/>
      <c r="L11840" s="95"/>
    </row>
    <row r="11841" spans="4:12">
      <c r="D11841" s="95"/>
      <c r="E11841" s="95"/>
      <c r="G11841" s="95"/>
      <c r="I11841" s="95"/>
      <c r="L11841" s="95"/>
    </row>
    <row r="11842" spans="4:12">
      <c r="D11842" s="95"/>
      <c r="E11842" s="95"/>
      <c r="G11842" s="95"/>
      <c r="I11842" s="95"/>
      <c r="L11842" s="95"/>
    </row>
    <row r="11843" spans="4:12">
      <c r="D11843" s="95"/>
      <c r="E11843" s="95"/>
      <c r="G11843" s="95"/>
      <c r="I11843" s="95"/>
      <c r="L11843" s="95"/>
    </row>
    <row r="11844" spans="4:12">
      <c r="D11844" s="95"/>
      <c r="E11844" s="95"/>
      <c r="G11844" s="95"/>
      <c r="I11844" s="95"/>
      <c r="L11844" s="95"/>
    </row>
    <row r="11845" spans="4:12">
      <c r="D11845" s="95"/>
      <c r="E11845" s="95"/>
      <c r="G11845" s="95"/>
      <c r="I11845" s="95"/>
      <c r="L11845" s="95"/>
    </row>
    <row r="11846" spans="4:12">
      <c r="D11846" s="95"/>
      <c r="E11846" s="95"/>
      <c r="G11846" s="95"/>
      <c r="I11846" s="95"/>
      <c r="L11846" s="95"/>
    </row>
    <row r="11847" spans="4:12">
      <c r="D11847" s="95"/>
      <c r="E11847" s="95"/>
      <c r="G11847" s="95"/>
      <c r="I11847" s="95"/>
      <c r="L11847" s="95"/>
    </row>
    <row r="11848" spans="4:12">
      <c r="D11848" s="95"/>
      <c r="E11848" s="95"/>
      <c r="G11848" s="95"/>
      <c r="I11848" s="95"/>
      <c r="L11848" s="95"/>
    </row>
    <row r="11849" spans="4:12">
      <c r="D11849" s="95"/>
      <c r="E11849" s="95"/>
      <c r="G11849" s="95"/>
      <c r="I11849" s="95"/>
      <c r="L11849" s="95"/>
    </row>
    <row r="11850" spans="4:12">
      <c r="D11850" s="95"/>
      <c r="E11850" s="95"/>
      <c r="G11850" s="95"/>
      <c r="I11850" s="95"/>
      <c r="L11850" s="95"/>
    </row>
    <row r="11851" spans="4:12">
      <c r="D11851" s="95"/>
      <c r="E11851" s="95"/>
      <c r="G11851" s="95"/>
      <c r="I11851" s="95"/>
      <c r="L11851" s="95"/>
    </row>
    <row r="11852" spans="4:12">
      <c r="D11852" s="95"/>
      <c r="E11852" s="95"/>
      <c r="G11852" s="95"/>
      <c r="I11852" s="95"/>
      <c r="L11852" s="95"/>
    </row>
    <row r="11853" spans="4:12">
      <c r="D11853" s="95"/>
      <c r="E11853" s="95"/>
      <c r="G11853" s="95"/>
      <c r="I11853" s="95"/>
      <c r="L11853" s="95"/>
    </row>
    <row r="11854" spans="4:12">
      <c r="D11854" s="95"/>
      <c r="E11854" s="95"/>
      <c r="G11854" s="95"/>
      <c r="I11854" s="95"/>
      <c r="L11854" s="95"/>
    </row>
    <row r="11855" spans="4:12">
      <c r="D11855" s="95"/>
      <c r="E11855" s="95"/>
      <c r="G11855" s="95"/>
      <c r="I11855" s="95"/>
      <c r="L11855" s="95"/>
    </row>
    <row r="11856" spans="4:12">
      <c r="D11856" s="95"/>
      <c r="E11856" s="95"/>
      <c r="G11856" s="95"/>
      <c r="I11856" s="95"/>
      <c r="L11856" s="95"/>
    </row>
    <row r="11857" spans="4:12">
      <c r="D11857" s="95"/>
      <c r="E11857" s="95"/>
      <c r="G11857" s="95"/>
      <c r="I11857" s="95"/>
      <c r="L11857" s="95"/>
    </row>
    <row r="11858" spans="4:12">
      <c r="D11858" s="95"/>
      <c r="E11858" s="95"/>
      <c r="G11858" s="95"/>
      <c r="I11858" s="95"/>
      <c r="L11858" s="95"/>
    </row>
    <row r="11859" spans="4:12">
      <c r="D11859" s="95"/>
      <c r="E11859" s="95"/>
      <c r="G11859" s="95"/>
      <c r="I11859" s="95"/>
      <c r="L11859" s="95"/>
    </row>
    <row r="11860" spans="4:12">
      <c r="D11860" s="95"/>
      <c r="E11860" s="95"/>
      <c r="G11860" s="95"/>
      <c r="I11860" s="95"/>
      <c r="L11860" s="95"/>
    </row>
    <row r="11861" spans="4:12">
      <c r="D11861" s="95"/>
      <c r="E11861" s="95"/>
      <c r="G11861" s="95"/>
      <c r="I11861" s="95"/>
      <c r="L11861" s="95"/>
    </row>
    <row r="11862" spans="4:12">
      <c r="D11862" s="95"/>
      <c r="E11862" s="95"/>
      <c r="G11862" s="95"/>
      <c r="I11862" s="95"/>
      <c r="L11862" s="95"/>
    </row>
    <row r="11863" spans="4:12">
      <c r="D11863" s="95"/>
      <c r="E11863" s="95"/>
      <c r="G11863" s="95"/>
      <c r="I11863" s="95"/>
      <c r="L11863" s="95"/>
    </row>
    <row r="11864" spans="4:12">
      <c r="D11864" s="95"/>
      <c r="E11864" s="95"/>
      <c r="G11864" s="95"/>
      <c r="I11864" s="95"/>
      <c r="L11864" s="95"/>
    </row>
    <row r="11865" spans="4:12">
      <c r="D11865" s="95"/>
      <c r="E11865" s="95"/>
      <c r="G11865" s="95"/>
      <c r="I11865" s="95"/>
      <c r="L11865" s="95"/>
    </row>
    <row r="11866" spans="4:12">
      <c r="D11866" s="95"/>
      <c r="E11866" s="95"/>
      <c r="G11866" s="95"/>
      <c r="I11866" s="95"/>
      <c r="L11866" s="95"/>
    </row>
    <row r="11867" spans="4:12">
      <c r="D11867" s="95"/>
      <c r="E11867" s="95"/>
      <c r="G11867" s="95"/>
      <c r="I11867" s="95"/>
      <c r="L11867" s="95"/>
    </row>
    <row r="11868" spans="4:12">
      <c r="D11868" s="95"/>
      <c r="E11868" s="95"/>
      <c r="G11868" s="95"/>
      <c r="I11868" s="95"/>
      <c r="L11868" s="95"/>
    </row>
    <row r="11869" spans="4:12">
      <c r="D11869" s="95"/>
      <c r="E11869" s="95"/>
      <c r="G11869" s="95"/>
      <c r="I11869" s="95"/>
      <c r="L11869" s="95"/>
    </row>
    <row r="11870" spans="4:12">
      <c r="D11870" s="95"/>
      <c r="E11870" s="95"/>
      <c r="G11870" s="95"/>
      <c r="I11870" s="95"/>
      <c r="L11870" s="95"/>
    </row>
    <row r="11871" spans="4:12">
      <c r="D11871" s="95"/>
      <c r="E11871" s="95"/>
      <c r="G11871" s="95"/>
      <c r="I11871" s="95"/>
      <c r="L11871" s="95"/>
    </row>
    <row r="11872" spans="4:12">
      <c r="D11872" s="95"/>
      <c r="E11872" s="95"/>
      <c r="G11872" s="95"/>
      <c r="I11872" s="95"/>
      <c r="L11872" s="95"/>
    </row>
    <row r="11873" spans="4:12">
      <c r="D11873" s="95"/>
      <c r="E11873" s="95"/>
      <c r="G11873" s="95"/>
      <c r="I11873" s="95"/>
      <c r="L11873" s="95"/>
    </row>
    <row r="11874" spans="4:12">
      <c r="D11874" s="95"/>
      <c r="E11874" s="95"/>
      <c r="G11874" s="95"/>
      <c r="I11874" s="95"/>
      <c r="L11874" s="95"/>
    </row>
    <row r="11875" spans="4:12">
      <c r="D11875" s="95"/>
      <c r="E11875" s="95"/>
      <c r="G11875" s="95"/>
      <c r="I11875" s="95"/>
      <c r="L11875" s="95"/>
    </row>
    <row r="11876" spans="4:12">
      <c r="D11876" s="95"/>
      <c r="E11876" s="95"/>
      <c r="G11876" s="95"/>
      <c r="I11876" s="95"/>
      <c r="L11876" s="95"/>
    </row>
    <row r="11877" spans="4:12">
      <c r="D11877" s="95"/>
      <c r="E11877" s="95"/>
      <c r="G11877" s="95"/>
      <c r="I11877" s="95"/>
      <c r="L11877" s="95"/>
    </row>
    <row r="11878" spans="4:12">
      <c r="D11878" s="95"/>
      <c r="E11878" s="95"/>
      <c r="G11878" s="95"/>
      <c r="I11878" s="95"/>
      <c r="L11878" s="95"/>
    </row>
    <row r="11879" spans="4:12">
      <c r="D11879" s="95"/>
      <c r="E11879" s="95"/>
      <c r="G11879" s="95"/>
      <c r="I11879" s="95"/>
      <c r="L11879" s="95"/>
    </row>
    <row r="11880" spans="4:12">
      <c r="D11880" s="95"/>
      <c r="E11880" s="95"/>
      <c r="G11880" s="95"/>
      <c r="I11880" s="95"/>
      <c r="L11880" s="95"/>
    </row>
    <row r="11881" spans="4:12">
      <c r="D11881" s="95"/>
      <c r="E11881" s="95"/>
      <c r="G11881" s="95"/>
      <c r="I11881" s="95"/>
      <c r="L11881" s="95"/>
    </row>
    <row r="11882" spans="4:12">
      <c r="D11882" s="95"/>
      <c r="E11882" s="95"/>
      <c r="G11882" s="95"/>
      <c r="I11882" s="95"/>
      <c r="L11882" s="95"/>
    </row>
    <row r="11883" spans="4:12">
      <c r="D11883" s="95"/>
      <c r="E11883" s="95"/>
      <c r="G11883" s="95"/>
      <c r="I11883" s="95"/>
      <c r="L11883" s="95"/>
    </row>
    <row r="11884" spans="4:12">
      <c r="D11884" s="95"/>
      <c r="E11884" s="95"/>
      <c r="G11884" s="95"/>
      <c r="I11884" s="95"/>
      <c r="L11884" s="95"/>
    </row>
    <row r="11885" spans="4:12">
      <c r="D11885" s="95"/>
      <c r="E11885" s="95"/>
      <c r="G11885" s="95"/>
      <c r="I11885" s="95"/>
      <c r="L11885" s="95"/>
    </row>
    <row r="11886" spans="4:12">
      <c r="D11886" s="95"/>
      <c r="E11886" s="95"/>
      <c r="G11886" s="95"/>
      <c r="I11886" s="95"/>
      <c r="L11886" s="95"/>
    </row>
    <row r="11887" spans="4:12">
      <c r="D11887" s="95"/>
      <c r="E11887" s="95"/>
      <c r="G11887" s="95"/>
      <c r="I11887" s="95"/>
      <c r="L11887" s="95"/>
    </row>
    <row r="11888" spans="4:12">
      <c r="D11888" s="95"/>
      <c r="E11888" s="95"/>
      <c r="G11888" s="95"/>
      <c r="I11888" s="95"/>
      <c r="L11888" s="95"/>
    </row>
    <row r="11889" spans="4:12">
      <c r="D11889" s="95"/>
      <c r="E11889" s="95"/>
      <c r="G11889" s="95"/>
      <c r="I11889" s="95"/>
      <c r="L11889" s="95"/>
    </row>
    <row r="11890" spans="4:12">
      <c r="D11890" s="95"/>
      <c r="E11890" s="95"/>
      <c r="G11890" s="95"/>
      <c r="I11890" s="95"/>
      <c r="L11890" s="95"/>
    </row>
    <row r="11891" spans="4:12">
      <c r="D11891" s="95"/>
      <c r="E11891" s="95"/>
      <c r="G11891" s="95"/>
      <c r="I11891" s="95"/>
      <c r="L11891" s="95"/>
    </row>
    <row r="11892" spans="4:12">
      <c r="D11892" s="95"/>
      <c r="E11892" s="95"/>
      <c r="G11892" s="95"/>
      <c r="I11892" s="95"/>
      <c r="L11892" s="95"/>
    </row>
    <row r="11893" spans="4:12">
      <c r="D11893" s="95"/>
      <c r="E11893" s="95"/>
      <c r="G11893" s="95"/>
      <c r="I11893" s="95"/>
      <c r="L11893" s="95"/>
    </row>
    <row r="11894" spans="4:12">
      <c r="D11894" s="95"/>
      <c r="E11894" s="95"/>
      <c r="G11894" s="95"/>
      <c r="I11894" s="95"/>
      <c r="L11894" s="95"/>
    </row>
    <row r="11895" spans="4:12">
      <c r="D11895" s="95"/>
      <c r="E11895" s="95"/>
      <c r="G11895" s="95"/>
      <c r="I11895" s="95"/>
      <c r="L11895" s="95"/>
    </row>
    <row r="11896" spans="4:12">
      <c r="D11896" s="95"/>
      <c r="E11896" s="95"/>
      <c r="G11896" s="95"/>
      <c r="I11896" s="95"/>
      <c r="L11896" s="95"/>
    </row>
    <row r="11897" spans="4:12">
      <c r="D11897" s="95"/>
      <c r="E11897" s="95"/>
      <c r="G11897" s="95"/>
      <c r="I11897" s="95"/>
      <c r="L11897" s="95"/>
    </row>
    <row r="11898" spans="4:12">
      <c r="D11898" s="95"/>
      <c r="E11898" s="95"/>
      <c r="G11898" s="95"/>
      <c r="I11898" s="95"/>
      <c r="L11898" s="95"/>
    </row>
    <row r="11899" spans="4:12">
      <c r="D11899" s="95"/>
      <c r="E11899" s="95"/>
      <c r="G11899" s="95"/>
      <c r="I11899" s="95"/>
      <c r="L11899" s="95"/>
    </row>
    <row r="11900" spans="4:12">
      <c r="D11900" s="95"/>
      <c r="E11900" s="95"/>
      <c r="G11900" s="95"/>
      <c r="I11900" s="95"/>
      <c r="L11900" s="95"/>
    </row>
    <row r="11901" spans="4:12">
      <c r="D11901" s="95"/>
      <c r="E11901" s="95"/>
      <c r="G11901" s="95"/>
      <c r="I11901" s="95"/>
      <c r="L11901" s="95"/>
    </row>
    <row r="11902" spans="4:12">
      <c r="D11902" s="95"/>
      <c r="E11902" s="95"/>
      <c r="G11902" s="95"/>
      <c r="I11902" s="95"/>
      <c r="L11902" s="95"/>
    </row>
    <row r="11903" spans="4:12">
      <c r="D11903" s="95"/>
      <c r="E11903" s="95"/>
      <c r="G11903" s="95"/>
      <c r="I11903" s="95"/>
      <c r="L11903" s="95"/>
    </row>
    <row r="11904" spans="4:12">
      <c r="D11904" s="95"/>
      <c r="E11904" s="95"/>
      <c r="G11904" s="95"/>
      <c r="I11904" s="95"/>
      <c r="L11904" s="95"/>
    </row>
    <row r="11905" spans="4:12">
      <c r="D11905" s="95"/>
      <c r="E11905" s="95"/>
      <c r="G11905" s="95"/>
      <c r="I11905" s="95"/>
      <c r="L11905" s="95"/>
    </row>
    <row r="11906" spans="4:12">
      <c r="D11906" s="95"/>
      <c r="E11906" s="95"/>
      <c r="G11906" s="95"/>
      <c r="I11906" s="95"/>
      <c r="L11906" s="95"/>
    </row>
    <row r="11907" spans="4:12">
      <c r="D11907" s="95"/>
      <c r="E11907" s="95"/>
      <c r="G11907" s="95"/>
      <c r="I11907" s="95"/>
      <c r="L11907" s="95"/>
    </row>
    <row r="11908" spans="4:12">
      <c r="D11908" s="95"/>
      <c r="E11908" s="95"/>
      <c r="G11908" s="95"/>
      <c r="I11908" s="95"/>
      <c r="L11908" s="95"/>
    </row>
    <row r="11909" spans="4:12">
      <c r="D11909" s="95"/>
      <c r="E11909" s="95"/>
      <c r="G11909" s="95"/>
      <c r="I11909" s="95"/>
      <c r="L11909" s="95"/>
    </row>
    <row r="11910" spans="4:12">
      <c r="D11910" s="95"/>
      <c r="E11910" s="95"/>
      <c r="G11910" s="95"/>
      <c r="I11910" s="95"/>
      <c r="L11910" s="95"/>
    </row>
    <row r="11911" spans="4:12">
      <c r="D11911" s="95"/>
      <c r="E11911" s="95"/>
      <c r="G11911" s="95"/>
      <c r="I11911" s="95"/>
      <c r="L11911" s="95"/>
    </row>
    <row r="11912" spans="4:12">
      <c r="D11912" s="95"/>
      <c r="E11912" s="95"/>
      <c r="G11912" s="95"/>
      <c r="I11912" s="95"/>
      <c r="L11912" s="95"/>
    </row>
    <row r="11913" spans="4:12">
      <c r="D11913" s="95"/>
      <c r="E11913" s="95"/>
      <c r="G11913" s="95"/>
      <c r="I11913" s="95"/>
      <c r="L11913" s="95"/>
    </row>
    <row r="11914" spans="4:12">
      <c r="D11914" s="95"/>
      <c r="E11914" s="95"/>
      <c r="G11914" s="95"/>
      <c r="I11914" s="95"/>
      <c r="L11914" s="95"/>
    </row>
    <row r="11915" spans="4:12">
      <c r="D11915" s="95"/>
      <c r="E11915" s="95"/>
      <c r="G11915" s="95"/>
      <c r="I11915" s="95"/>
      <c r="L11915" s="95"/>
    </row>
    <row r="11916" spans="4:12">
      <c r="D11916" s="95"/>
      <c r="E11916" s="95"/>
      <c r="G11916" s="95"/>
      <c r="I11916" s="95"/>
      <c r="L11916" s="95"/>
    </row>
    <row r="11917" spans="4:12">
      <c r="D11917" s="95"/>
      <c r="E11917" s="95"/>
      <c r="G11917" s="95"/>
      <c r="I11917" s="95"/>
      <c r="L11917" s="95"/>
    </row>
    <row r="11918" spans="4:12">
      <c r="D11918" s="95"/>
      <c r="E11918" s="95"/>
      <c r="G11918" s="95"/>
      <c r="I11918" s="95"/>
      <c r="L11918" s="95"/>
    </row>
    <row r="11919" spans="4:12">
      <c r="D11919" s="95"/>
      <c r="E11919" s="95"/>
      <c r="G11919" s="95"/>
      <c r="I11919" s="95"/>
      <c r="L11919" s="95"/>
    </row>
    <row r="11920" spans="4:12">
      <c r="D11920" s="95"/>
      <c r="E11920" s="95"/>
      <c r="G11920" s="95"/>
      <c r="I11920" s="95"/>
      <c r="L11920" s="95"/>
    </row>
    <row r="11921" spans="4:12">
      <c r="D11921" s="95"/>
      <c r="E11921" s="95"/>
      <c r="G11921" s="95"/>
      <c r="I11921" s="95"/>
      <c r="L11921" s="95"/>
    </row>
    <row r="11922" spans="4:12">
      <c r="D11922" s="95"/>
      <c r="E11922" s="95"/>
      <c r="G11922" s="95"/>
      <c r="I11922" s="95"/>
      <c r="L11922" s="95"/>
    </row>
    <row r="11923" spans="4:12">
      <c r="D11923" s="95"/>
      <c r="E11923" s="95"/>
      <c r="G11923" s="95"/>
      <c r="I11923" s="95"/>
      <c r="L11923" s="95"/>
    </row>
    <row r="11924" spans="4:12">
      <c r="D11924" s="95"/>
      <c r="E11924" s="95"/>
      <c r="G11924" s="95"/>
      <c r="I11924" s="95"/>
      <c r="L11924" s="95"/>
    </row>
    <row r="11925" spans="4:12">
      <c r="D11925" s="95"/>
      <c r="E11925" s="95"/>
      <c r="G11925" s="95"/>
      <c r="I11925" s="95"/>
      <c r="L11925" s="95"/>
    </row>
    <row r="11926" spans="4:12">
      <c r="D11926" s="95"/>
      <c r="E11926" s="95"/>
      <c r="G11926" s="95"/>
      <c r="I11926" s="95"/>
      <c r="L11926" s="95"/>
    </row>
    <row r="11927" spans="4:12">
      <c r="D11927" s="95"/>
      <c r="E11927" s="95"/>
      <c r="G11927" s="95"/>
      <c r="I11927" s="95"/>
      <c r="L11927" s="95"/>
    </row>
    <row r="11928" spans="4:12">
      <c r="D11928" s="95"/>
      <c r="E11928" s="95"/>
      <c r="G11928" s="95"/>
      <c r="I11928" s="95"/>
      <c r="L11928" s="95"/>
    </row>
    <row r="11929" spans="4:12">
      <c r="D11929" s="95"/>
      <c r="E11929" s="95"/>
      <c r="G11929" s="95"/>
      <c r="I11929" s="95"/>
      <c r="L11929" s="95"/>
    </row>
    <row r="11930" spans="4:12">
      <c r="D11930" s="95"/>
      <c r="E11930" s="95"/>
      <c r="G11930" s="95"/>
      <c r="I11930" s="95"/>
      <c r="L11930" s="95"/>
    </row>
    <row r="11931" spans="4:12">
      <c r="D11931" s="95"/>
      <c r="E11931" s="95"/>
      <c r="G11931" s="95"/>
      <c r="I11931" s="95"/>
      <c r="L11931" s="95"/>
    </row>
    <row r="11932" spans="4:12">
      <c r="D11932" s="95"/>
      <c r="E11932" s="95"/>
      <c r="G11932" s="95"/>
      <c r="I11932" s="95"/>
      <c r="L11932" s="95"/>
    </row>
    <row r="11933" spans="4:12">
      <c r="D11933" s="95"/>
      <c r="E11933" s="95"/>
      <c r="G11933" s="95"/>
      <c r="I11933" s="95"/>
      <c r="L11933" s="95"/>
    </row>
    <row r="11934" spans="4:12">
      <c r="D11934" s="95"/>
      <c r="E11934" s="95"/>
      <c r="G11934" s="95"/>
      <c r="I11934" s="95"/>
      <c r="L11934" s="95"/>
    </row>
    <row r="11935" spans="4:12">
      <c r="D11935" s="95"/>
      <c r="E11935" s="95"/>
      <c r="G11935" s="95"/>
      <c r="I11935" s="95"/>
      <c r="L11935" s="95"/>
    </row>
    <row r="11936" spans="4:12">
      <c r="D11936" s="95"/>
      <c r="E11936" s="95"/>
      <c r="G11936" s="95"/>
      <c r="I11936" s="95"/>
      <c r="L11936" s="95"/>
    </row>
    <row r="11937" spans="4:12">
      <c r="D11937" s="95"/>
      <c r="E11937" s="95"/>
      <c r="G11937" s="95"/>
      <c r="I11937" s="95"/>
      <c r="L11937" s="95"/>
    </row>
    <row r="11938" spans="4:12">
      <c r="D11938" s="95"/>
      <c r="E11938" s="95"/>
      <c r="G11938" s="95"/>
      <c r="I11938" s="95"/>
      <c r="L11938" s="95"/>
    </row>
    <row r="11939" spans="4:12">
      <c r="D11939" s="95"/>
      <c r="E11939" s="95"/>
      <c r="G11939" s="95"/>
      <c r="I11939" s="95"/>
      <c r="L11939" s="95"/>
    </row>
    <row r="11940" spans="4:12">
      <c r="D11940" s="95"/>
      <c r="E11940" s="95"/>
      <c r="G11940" s="95"/>
      <c r="I11940" s="95"/>
      <c r="L11940" s="95"/>
    </row>
    <row r="11941" spans="4:12">
      <c r="D11941" s="95"/>
      <c r="E11941" s="95"/>
      <c r="G11941" s="95"/>
      <c r="I11941" s="95"/>
      <c r="L11941" s="95"/>
    </row>
    <row r="11942" spans="4:12">
      <c r="D11942" s="95"/>
      <c r="E11942" s="95"/>
      <c r="G11942" s="95"/>
      <c r="I11942" s="95"/>
      <c r="L11942" s="95"/>
    </row>
    <row r="11943" spans="4:12">
      <c r="D11943" s="95"/>
      <c r="E11943" s="95"/>
      <c r="G11943" s="95"/>
      <c r="I11943" s="95"/>
      <c r="L11943" s="95"/>
    </row>
    <row r="11944" spans="4:12">
      <c r="D11944" s="95"/>
      <c r="E11944" s="95"/>
      <c r="G11944" s="95"/>
      <c r="I11944" s="95"/>
      <c r="L11944" s="95"/>
    </row>
    <row r="11945" spans="4:12">
      <c r="D11945" s="95"/>
      <c r="E11945" s="95"/>
      <c r="G11945" s="95"/>
      <c r="I11945" s="95"/>
      <c r="L11945" s="95"/>
    </row>
    <row r="11946" spans="4:12">
      <c r="D11946" s="95"/>
      <c r="E11946" s="95"/>
      <c r="G11946" s="95"/>
      <c r="I11946" s="95"/>
      <c r="L11946" s="95"/>
    </row>
    <row r="11947" spans="4:12">
      <c r="D11947" s="95"/>
      <c r="E11947" s="95"/>
      <c r="G11947" s="95"/>
      <c r="I11947" s="95"/>
      <c r="L11947" s="95"/>
    </row>
    <row r="11948" spans="4:12">
      <c r="D11948" s="95"/>
      <c r="E11948" s="95"/>
      <c r="G11948" s="95"/>
      <c r="I11948" s="95"/>
      <c r="L11948" s="95"/>
    </row>
    <row r="11949" spans="4:12">
      <c r="D11949" s="95"/>
      <c r="E11949" s="95"/>
      <c r="G11949" s="95"/>
      <c r="I11949" s="95"/>
      <c r="L11949" s="95"/>
    </row>
    <row r="11950" spans="4:12">
      <c r="D11950" s="95"/>
      <c r="E11950" s="95"/>
      <c r="G11950" s="95"/>
      <c r="I11950" s="95"/>
      <c r="L11950" s="95"/>
    </row>
    <row r="11951" spans="4:12">
      <c r="D11951" s="95"/>
      <c r="E11951" s="95"/>
      <c r="G11951" s="95"/>
      <c r="I11951" s="95"/>
      <c r="L11951" s="95"/>
    </row>
    <row r="11952" spans="4:12">
      <c r="D11952" s="95"/>
      <c r="E11952" s="95"/>
      <c r="G11952" s="95"/>
      <c r="I11952" s="95"/>
      <c r="L11952" s="95"/>
    </row>
    <row r="11953" spans="4:12">
      <c r="D11953" s="95"/>
      <c r="E11953" s="95"/>
      <c r="G11953" s="95"/>
      <c r="I11953" s="95"/>
      <c r="L11953" s="95"/>
    </row>
    <row r="11954" spans="4:12">
      <c r="D11954" s="95"/>
      <c r="E11954" s="95"/>
      <c r="G11954" s="95"/>
      <c r="I11954" s="95"/>
      <c r="L11954" s="95"/>
    </row>
    <row r="11955" spans="4:12">
      <c r="D11955" s="95"/>
      <c r="E11955" s="95"/>
      <c r="G11955" s="95"/>
      <c r="I11955" s="95"/>
      <c r="L11955" s="95"/>
    </row>
    <row r="11956" spans="4:12">
      <c r="D11956" s="95"/>
      <c r="E11956" s="95"/>
      <c r="G11956" s="95"/>
      <c r="I11956" s="95"/>
      <c r="L11956" s="95"/>
    </row>
    <row r="11957" spans="4:12">
      <c r="D11957" s="95"/>
      <c r="E11957" s="95"/>
      <c r="G11957" s="95"/>
      <c r="I11957" s="95"/>
      <c r="L11957" s="95"/>
    </row>
    <row r="11958" spans="4:12">
      <c r="D11958" s="95"/>
      <c r="E11958" s="95"/>
      <c r="G11958" s="95"/>
      <c r="I11958" s="95"/>
      <c r="L11958" s="95"/>
    </row>
    <row r="11959" spans="4:12">
      <c r="D11959" s="95"/>
      <c r="E11959" s="95"/>
      <c r="G11959" s="95"/>
      <c r="I11959" s="95"/>
      <c r="L11959" s="95"/>
    </row>
    <row r="11960" spans="4:12">
      <c r="D11960" s="95"/>
      <c r="E11960" s="95"/>
      <c r="G11960" s="95"/>
      <c r="I11960" s="95"/>
      <c r="L11960" s="95"/>
    </row>
    <row r="11961" spans="4:12">
      <c r="D11961" s="95"/>
      <c r="E11961" s="95"/>
      <c r="G11961" s="95"/>
      <c r="I11961" s="95"/>
      <c r="L11961" s="95"/>
    </row>
    <row r="11962" spans="4:12">
      <c r="D11962" s="95"/>
      <c r="E11962" s="95"/>
      <c r="G11962" s="95"/>
      <c r="I11962" s="95"/>
      <c r="L11962" s="95"/>
    </row>
    <row r="11963" spans="4:12">
      <c r="D11963" s="95"/>
      <c r="E11963" s="95"/>
      <c r="G11963" s="95"/>
      <c r="I11963" s="95"/>
      <c r="L11963" s="95"/>
    </row>
    <row r="11964" spans="4:12">
      <c r="D11964" s="95"/>
      <c r="E11964" s="95"/>
      <c r="G11964" s="95"/>
      <c r="I11964" s="95"/>
      <c r="L11964" s="95"/>
    </row>
    <row r="11965" spans="4:12">
      <c r="D11965" s="95"/>
      <c r="E11965" s="95"/>
      <c r="G11965" s="95"/>
      <c r="I11965" s="95"/>
      <c r="L11965" s="95"/>
    </row>
    <row r="11966" spans="4:12">
      <c r="D11966" s="95"/>
      <c r="E11966" s="95"/>
      <c r="G11966" s="95"/>
      <c r="I11966" s="95"/>
      <c r="L11966" s="95"/>
    </row>
    <row r="11967" spans="4:12">
      <c r="D11967" s="95"/>
      <c r="E11967" s="95"/>
      <c r="G11967" s="95"/>
      <c r="I11967" s="95"/>
      <c r="L11967" s="95"/>
    </row>
    <row r="11968" spans="4:12">
      <c r="D11968" s="95"/>
      <c r="E11968" s="95"/>
      <c r="G11968" s="95"/>
      <c r="I11968" s="95"/>
      <c r="L11968" s="95"/>
    </row>
    <row r="11969" spans="4:12">
      <c r="D11969" s="95"/>
      <c r="E11969" s="95"/>
      <c r="G11969" s="95"/>
      <c r="I11969" s="95"/>
      <c r="L11969" s="95"/>
    </row>
    <row r="11970" spans="4:12">
      <c r="D11970" s="95"/>
      <c r="E11970" s="95"/>
      <c r="G11970" s="95"/>
      <c r="I11970" s="95"/>
      <c r="L11970" s="95"/>
    </row>
    <row r="11971" spans="4:12">
      <c r="D11971" s="95"/>
      <c r="E11971" s="95"/>
      <c r="G11971" s="95"/>
      <c r="I11971" s="95"/>
      <c r="L11971" s="95"/>
    </row>
    <row r="11972" spans="4:12">
      <c r="D11972" s="95"/>
      <c r="E11972" s="95"/>
      <c r="G11972" s="95"/>
      <c r="I11972" s="95"/>
      <c r="L11972" s="95"/>
    </row>
    <row r="11973" spans="4:12">
      <c r="D11973" s="95"/>
      <c r="E11973" s="95"/>
      <c r="G11973" s="95"/>
      <c r="I11973" s="95"/>
      <c r="L11973" s="95"/>
    </row>
    <row r="11974" spans="4:12">
      <c r="D11974" s="95"/>
      <c r="E11974" s="95"/>
      <c r="G11974" s="95"/>
      <c r="I11974" s="95"/>
      <c r="L11974" s="95"/>
    </row>
    <row r="11975" spans="4:12">
      <c r="D11975" s="95"/>
      <c r="E11975" s="95"/>
      <c r="G11975" s="95"/>
      <c r="I11975" s="95"/>
      <c r="L11975" s="95"/>
    </row>
    <row r="11976" spans="4:12">
      <c r="D11976" s="95"/>
      <c r="E11976" s="95"/>
      <c r="G11976" s="95"/>
      <c r="I11976" s="95"/>
      <c r="L11976" s="95"/>
    </row>
    <row r="11977" spans="4:12">
      <c r="D11977" s="95"/>
      <c r="E11977" s="95"/>
      <c r="G11977" s="95"/>
      <c r="I11977" s="95"/>
      <c r="L11977" s="95"/>
    </row>
    <row r="11978" spans="4:12">
      <c r="D11978" s="95"/>
      <c r="E11978" s="95"/>
      <c r="G11978" s="95"/>
      <c r="I11978" s="95"/>
      <c r="L11978" s="95"/>
    </row>
    <row r="11979" spans="4:12">
      <c r="D11979" s="95"/>
      <c r="E11979" s="95"/>
      <c r="G11979" s="95"/>
      <c r="I11979" s="95"/>
      <c r="L11979" s="95"/>
    </row>
    <row r="11980" spans="4:12">
      <c r="D11980" s="95"/>
      <c r="E11980" s="95"/>
      <c r="G11980" s="95"/>
      <c r="I11980" s="95"/>
      <c r="L11980" s="95"/>
    </row>
    <row r="11981" spans="4:12">
      <c r="D11981" s="95"/>
      <c r="E11981" s="95"/>
      <c r="G11981" s="95"/>
      <c r="I11981" s="95"/>
      <c r="L11981" s="95"/>
    </row>
    <row r="11982" spans="4:12">
      <c r="D11982" s="95"/>
      <c r="E11982" s="95"/>
      <c r="G11982" s="95"/>
      <c r="I11982" s="95"/>
      <c r="L11982" s="95"/>
    </row>
    <row r="11983" spans="4:12">
      <c r="D11983" s="95"/>
      <c r="E11983" s="95"/>
      <c r="G11983" s="95"/>
      <c r="I11983" s="95"/>
      <c r="L11983" s="95"/>
    </row>
    <row r="11984" spans="4:12">
      <c r="D11984" s="95"/>
      <c r="E11984" s="95"/>
      <c r="G11984" s="95"/>
      <c r="I11984" s="95"/>
      <c r="L11984" s="95"/>
    </row>
    <row r="11985" spans="4:12">
      <c r="D11985" s="95"/>
      <c r="E11985" s="95"/>
      <c r="G11985" s="95"/>
      <c r="I11985" s="95"/>
      <c r="L11985" s="95"/>
    </row>
    <row r="11986" spans="4:12">
      <c r="D11986" s="95"/>
      <c r="E11986" s="95"/>
      <c r="G11986" s="95"/>
      <c r="I11986" s="95"/>
      <c r="L11986" s="95"/>
    </row>
    <row r="11987" spans="4:12">
      <c r="D11987" s="95"/>
      <c r="E11987" s="95"/>
      <c r="G11987" s="95"/>
      <c r="I11987" s="95"/>
      <c r="L11987" s="95"/>
    </row>
    <row r="11988" spans="4:12">
      <c r="D11988" s="95"/>
      <c r="E11988" s="95"/>
      <c r="G11988" s="95"/>
      <c r="I11988" s="95"/>
      <c r="L11988" s="95"/>
    </row>
    <row r="11989" spans="4:12">
      <c r="D11989" s="95"/>
      <c r="E11989" s="95"/>
      <c r="G11989" s="95"/>
      <c r="I11989" s="95"/>
      <c r="L11989" s="95"/>
    </row>
    <row r="11990" spans="4:12">
      <c r="D11990" s="95"/>
      <c r="E11990" s="95"/>
      <c r="G11990" s="95"/>
      <c r="I11990" s="95"/>
      <c r="L11990" s="95"/>
    </row>
    <row r="11991" spans="4:12">
      <c r="D11991" s="95"/>
      <c r="E11991" s="95"/>
      <c r="G11991" s="95"/>
      <c r="I11991" s="95"/>
      <c r="L11991" s="95"/>
    </row>
    <row r="11992" spans="4:12">
      <c r="D11992" s="95"/>
      <c r="E11992" s="95"/>
      <c r="G11992" s="95"/>
      <c r="I11992" s="95"/>
      <c r="L11992" s="95"/>
    </row>
    <row r="11993" spans="4:12">
      <c r="D11993" s="95"/>
      <c r="E11993" s="95"/>
      <c r="G11993" s="95"/>
      <c r="I11993" s="95"/>
      <c r="L11993" s="95"/>
    </row>
    <row r="11994" spans="4:12">
      <c r="D11994" s="95"/>
      <c r="E11994" s="95"/>
      <c r="G11994" s="95"/>
      <c r="I11994" s="95"/>
      <c r="L11994" s="95"/>
    </row>
    <row r="11995" spans="4:12">
      <c r="D11995" s="95"/>
      <c r="E11995" s="95"/>
      <c r="G11995" s="95"/>
      <c r="I11995" s="95"/>
      <c r="L11995" s="95"/>
    </row>
    <row r="11996" spans="4:12">
      <c r="D11996" s="95"/>
      <c r="E11996" s="95"/>
      <c r="G11996" s="95"/>
      <c r="I11996" s="95"/>
      <c r="L11996" s="95"/>
    </row>
    <row r="11997" spans="4:12">
      <c r="D11997" s="95"/>
      <c r="E11997" s="95"/>
      <c r="G11997" s="95"/>
      <c r="I11997" s="95"/>
      <c r="L11997" s="95"/>
    </row>
    <row r="11998" spans="4:12">
      <c r="D11998" s="95"/>
      <c r="E11998" s="95"/>
      <c r="G11998" s="95"/>
      <c r="I11998" s="95"/>
      <c r="L11998" s="95"/>
    </row>
    <row r="11999" spans="4:12">
      <c r="D11999" s="95"/>
      <c r="E11999" s="95"/>
      <c r="G11999" s="95"/>
      <c r="I11999" s="95"/>
      <c r="L11999" s="95"/>
    </row>
    <row r="12000" spans="4:12">
      <c r="D12000" s="95"/>
      <c r="E12000" s="95"/>
      <c r="G12000" s="95"/>
      <c r="I12000" s="95"/>
      <c r="L12000" s="95"/>
    </row>
    <row r="12001" spans="4:12">
      <c r="D12001" s="95"/>
      <c r="E12001" s="95"/>
      <c r="G12001" s="95"/>
      <c r="I12001" s="95"/>
      <c r="L12001" s="95"/>
    </row>
    <row r="12002" spans="4:12">
      <c r="D12002" s="95"/>
      <c r="E12002" s="95"/>
      <c r="G12002" s="95"/>
      <c r="I12002" s="95"/>
      <c r="L12002" s="95"/>
    </row>
    <row r="12003" spans="4:12">
      <c r="D12003" s="95"/>
      <c r="E12003" s="95"/>
      <c r="G12003" s="95"/>
      <c r="I12003" s="95"/>
      <c r="L12003" s="95"/>
    </row>
    <row r="12004" spans="4:12">
      <c r="D12004" s="95"/>
      <c r="E12004" s="95"/>
      <c r="G12004" s="95"/>
      <c r="I12004" s="95"/>
      <c r="L12004" s="95"/>
    </row>
    <row r="12005" spans="4:12">
      <c r="D12005" s="95"/>
      <c r="E12005" s="95"/>
      <c r="G12005" s="95"/>
      <c r="I12005" s="95"/>
      <c r="L12005" s="95"/>
    </row>
    <row r="12006" spans="4:12">
      <c r="D12006" s="95"/>
      <c r="E12006" s="95"/>
      <c r="G12006" s="95"/>
      <c r="I12006" s="95"/>
      <c r="L12006" s="95"/>
    </row>
    <row r="12007" spans="4:12">
      <c r="D12007" s="95"/>
      <c r="E12007" s="95"/>
      <c r="G12007" s="95"/>
      <c r="I12007" s="95"/>
      <c r="L12007" s="95"/>
    </row>
    <row r="12008" spans="4:12">
      <c r="D12008" s="95"/>
      <c r="E12008" s="95"/>
      <c r="G12008" s="95"/>
      <c r="I12008" s="95"/>
      <c r="L12008" s="95"/>
    </row>
    <row r="12009" spans="4:12">
      <c r="D12009" s="95"/>
      <c r="E12009" s="95"/>
      <c r="G12009" s="95"/>
      <c r="I12009" s="95"/>
      <c r="L12009" s="95"/>
    </row>
    <row r="12010" spans="4:12">
      <c r="D12010" s="95"/>
      <c r="E12010" s="95"/>
      <c r="G12010" s="95"/>
      <c r="I12010" s="95"/>
      <c r="L12010" s="95"/>
    </row>
    <row r="12011" spans="4:12">
      <c r="D12011" s="95"/>
      <c r="E12011" s="95"/>
      <c r="G12011" s="95"/>
      <c r="I12011" s="95"/>
      <c r="L12011" s="95"/>
    </row>
    <row r="12012" spans="4:12">
      <c r="D12012" s="95"/>
      <c r="E12012" s="95"/>
      <c r="G12012" s="95"/>
      <c r="I12012" s="95"/>
      <c r="L12012" s="95"/>
    </row>
    <row r="12013" spans="4:12">
      <c r="D12013" s="95"/>
      <c r="E12013" s="95"/>
      <c r="G12013" s="95"/>
      <c r="I12013" s="95"/>
      <c r="L12013" s="95"/>
    </row>
    <row r="12014" spans="4:12">
      <c r="D12014" s="95"/>
      <c r="E12014" s="95"/>
      <c r="G12014" s="95"/>
      <c r="I12014" s="95"/>
      <c r="L12014" s="95"/>
    </row>
    <row r="12015" spans="4:12">
      <c r="D12015" s="95"/>
      <c r="E12015" s="95"/>
      <c r="G12015" s="95"/>
      <c r="I12015" s="95"/>
      <c r="L12015" s="95"/>
    </row>
    <row r="12016" spans="4:12">
      <c r="D12016" s="95"/>
      <c r="E12016" s="95"/>
      <c r="G12016" s="95"/>
      <c r="I12016" s="95"/>
      <c r="L12016" s="95"/>
    </row>
    <row r="12017" spans="4:12">
      <c r="D12017" s="95"/>
      <c r="E12017" s="95"/>
      <c r="G12017" s="95"/>
      <c r="I12017" s="95"/>
      <c r="L12017" s="95"/>
    </row>
    <row r="12018" spans="4:12">
      <c r="D12018" s="95"/>
      <c r="E12018" s="95"/>
      <c r="G12018" s="95"/>
      <c r="I12018" s="95"/>
      <c r="L12018" s="95"/>
    </row>
    <row r="12019" spans="4:12">
      <c r="D12019" s="95"/>
      <c r="E12019" s="95"/>
      <c r="G12019" s="95"/>
      <c r="I12019" s="95"/>
      <c r="L12019" s="95"/>
    </row>
    <row r="12020" spans="4:12">
      <c r="D12020" s="95"/>
      <c r="E12020" s="95"/>
      <c r="G12020" s="95"/>
      <c r="I12020" s="95"/>
      <c r="L12020" s="95"/>
    </row>
    <row r="12021" spans="4:12">
      <c r="D12021" s="95"/>
      <c r="E12021" s="95"/>
      <c r="G12021" s="95"/>
      <c r="I12021" s="95"/>
      <c r="L12021" s="95"/>
    </row>
    <row r="12022" spans="4:12">
      <c r="D12022" s="95"/>
      <c r="E12022" s="95"/>
      <c r="G12022" s="95"/>
      <c r="I12022" s="95"/>
      <c r="L12022" s="95"/>
    </row>
    <row r="12023" spans="4:12">
      <c r="D12023" s="95"/>
      <c r="E12023" s="95"/>
      <c r="G12023" s="95"/>
      <c r="I12023" s="95"/>
      <c r="L12023" s="95"/>
    </row>
    <row r="12024" spans="4:12">
      <c r="D12024" s="95"/>
      <c r="E12024" s="95"/>
      <c r="G12024" s="95"/>
      <c r="I12024" s="95"/>
      <c r="L12024" s="95"/>
    </row>
    <row r="12025" spans="4:12">
      <c r="D12025" s="95"/>
      <c r="E12025" s="95"/>
      <c r="G12025" s="95"/>
      <c r="I12025" s="95"/>
      <c r="L12025" s="95"/>
    </row>
    <row r="12026" spans="4:12">
      <c r="D12026" s="95"/>
      <c r="E12026" s="95"/>
      <c r="G12026" s="95"/>
      <c r="I12026" s="95"/>
      <c r="L12026" s="95"/>
    </row>
    <row r="12027" spans="4:12">
      <c r="D12027" s="95"/>
      <c r="E12027" s="95"/>
      <c r="G12027" s="95"/>
      <c r="I12027" s="95"/>
      <c r="L12027" s="95"/>
    </row>
    <row r="12028" spans="4:12">
      <c r="D12028" s="95"/>
      <c r="E12028" s="95"/>
      <c r="G12028" s="95"/>
      <c r="I12028" s="95"/>
      <c r="L12028" s="95"/>
    </row>
    <row r="12029" spans="4:12">
      <c r="D12029" s="95"/>
      <c r="E12029" s="95"/>
      <c r="G12029" s="95"/>
      <c r="I12029" s="95"/>
      <c r="L12029" s="95"/>
    </row>
    <row r="12030" spans="4:12">
      <c r="D12030" s="95"/>
      <c r="E12030" s="95"/>
      <c r="G12030" s="95"/>
      <c r="I12030" s="95"/>
      <c r="L12030" s="95"/>
    </row>
    <row r="12031" spans="4:12">
      <c r="D12031" s="95"/>
      <c r="E12031" s="95"/>
      <c r="G12031" s="95"/>
      <c r="I12031" s="95"/>
      <c r="L12031" s="95"/>
    </row>
    <row r="12032" spans="4:12">
      <c r="D12032" s="95"/>
      <c r="E12032" s="95"/>
      <c r="G12032" s="95"/>
      <c r="I12032" s="95"/>
      <c r="L12032" s="95"/>
    </row>
    <row r="12033" spans="4:12">
      <c r="D12033" s="95"/>
      <c r="E12033" s="95"/>
      <c r="G12033" s="95"/>
      <c r="I12033" s="95"/>
      <c r="L12033" s="95"/>
    </row>
    <row r="12034" spans="4:12">
      <c r="D12034" s="95"/>
      <c r="E12034" s="95"/>
      <c r="G12034" s="95"/>
      <c r="I12034" s="95"/>
      <c r="L12034" s="95"/>
    </row>
    <row r="12035" spans="4:12">
      <c r="D12035" s="95"/>
      <c r="E12035" s="95"/>
      <c r="G12035" s="95"/>
      <c r="I12035" s="95"/>
      <c r="L12035" s="95"/>
    </row>
    <row r="12036" spans="4:12">
      <c r="D12036" s="95"/>
      <c r="E12036" s="95"/>
      <c r="G12036" s="95"/>
      <c r="I12036" s="95"/>
      <c r="L12036" s="95"/>
    </row>
    <row r="12037" spans="4:12">
      <c r="D12037" s="95"/>
      <c r="E12037" s="95"/>
      <c r="G12037" s="95"/>
      <c r="I12037" s="95"/>
      <c r="L12037" s="95"/>
    </row>
    <row r="12038" spans="4:12">
      <c r="D12038" s="95"/>
      <c r="E12038" s="95"/>
      <c r="G12038" s="95"/>
      <c r="I12038" s="95"/>
      <c r="L12038" s="95"/>
    </row>
    <row r="12039" spans="4:12">
      <c r="D12039" s="95"/>
      <c r="E12039" s="95"/>
      <c r="G12039" s="95"/>
      <c r="I12039" s="95"/>
      <c r="L12039" s="95"/>
    </row>
    <row r="12040" spans="4:12">
      <c r="D12040" s="95"/>
      <c r="E12040" s="95"/>
      <c r="G12040" s="95"/>
      <c r="I12040" s="95"/>
      <c r="L12040" s="95"/>
    </row>
    <row r="12041" spans="4:12">
      <c r="D12041" s="95"/>
      <c r="E12041" s="95"/>
      <c r="G12041" s="95"/>
      <c r="I12041" s="95"/>
      <c r="L12041" s="95"/>
    </row>
    <row r="12042" spans="4:12">
      <c r="D12042" s="95"/>
      <c r="E12042" s="95"/>
      <c r="G12042" s="95"/>
      <c r="I12042" s="95"/>
      <c r="L12042" s="95"/>
    </row>
    <row r="12043" spans="4:12">
      <c r="D12043" s="95"/>
      <c r="E12043" s="95"/>
      <c r="G12043" s="95"/>
      <c r="I12043" s="95"/>
      <c r="L12043" s="95"/>
    </row>
    <row r="12044" spans="4:12">
      <c r="D12044" s="95"/>
      <c r="E12044" s="95"/>
      <c r="G12044" s="95"/>
      <c r="I12044" s="95"/>
      <c r="L12044" s="95"/>
    </row>
    <row r="12045" spans="4:12">
      <c r="D12045" s="95"/>
      <c r="E12045" s="95"/>
      <c r="G12045" s="95"/>
      <c r="I12045" s="95"/>
      <c r="L12045" s="95"/>
    </row>
    <row r="12046" spans="4:12">
      <c r="D12046" s="95"/>
      <c r="E12046" s="95"/>
      <c r="G12046" s="95"/>
      <c r="I12046" s="95"/>
      <c r="L12046" s="95"/>
    </row>
    <row r="12047" spans="4:12">
      <c r="D12047" s="95"/>
      <c r="E12047" s="95"/>
      <c r="G12047" s="95"/>
      <c r="I12047" s="95"/>
      <c r="L12047" s="95"/>
    </row>
    <row r="12048" spans="4:12">
      <c r="D12048" s="95"/>
      <c r="E12048" s="95"/>
      <c r="G12048" s="95"/>
      <c r="I12048" s="95"/>
      <c r="L12048" s="95"/>
    </row>
    <row r="12049" spans="4:12">
      <c r="D12049" s="95"/>
      <c r="E12049" s="95"/>
      <c r="G12049" s="95"/>
      <c r="I12049" s="95"/>
      <c r="L12049" s="95"/>
    </row>
    <row r="12050" spans="4:12">
      <c r="D12050" s="95"/>
      <c r="E12050" s="95"/>
      <c r="G12050" s="95"/>
      <c r="I12050" s="95"/>
      <c r="L12050" s="95"/>
    </row>
    <row r="12051" spans="4:12">
      <c r="D12051" s="95"/>
      <c r="E12051" s="95"/>
      <c r="G12051" s="95"/>
      <c r="I12051" s="95"/>
      <c r="L12051" s="95"/>
    </row>
    <row r="12052" spans="4:12">
      <c r="D12052" s="95"/>
      <c r="E12052" s="95"/>
      <c r="G12052" s="95"/>
      <c r="I12052" s="95"/>
      <c r="L12052" s="95"/>
    </row>
    <row r="12053" spans="4:12">
      <c r="D12053" s="95"/>
      <c r="E12053" s="95"/>
      <c r="G12053" s="95"/>
      <c r="I12053" s="95"/>
      <c r="L12053" s="95"/>
    </row>
    <row r="12054" spans="4:12">
      <c r="D12054" s="95"/>
      <c r="E12054" s="95"/>
      <c r="G12054" s="95"/>
      <c r="I12054" s="95"/>
      <c r="L12054" s="95"/>
    </row>
    <row r="12055" spans="4:12">
      <c r="D12055" s="95"/>
      <c r="E12055" s="95"/>
      <c r="G12055" s="95"/>
      <c r="I12055" s="95"/>
      <c r="L12055" s="95"/>
    </row>
    <row r="12056" spans="4:12">
      <c r="D12056" s="95"/>
      <c r="E12056" s="95"/>
      <c r="G12056" s="95"/>
      <c r="I12056" s="95"/>
      <c r="L12056" s="95"/>
    </row>
    <row r="12057" spans="4:12">
      <c r="D12057" s="95"/>
      <c r="E12057" s="95"/>
      <c r="G12057" s="95"/>
      <c r="I12057" s="95"/>
      <c r="L12057" s="95"/>
    </row>
    <row r="12058" spans="4:12">
      <c r="D12058" s="95"/>
      <c r="E12058" s="95"/>
      <c r="G12058" s="95"/>
      <c r="I12058" s="95"/>
      <c r="L12058" s="95"/>
    </row>
    <row r="12059" spans="4:12">
      <c r="D12059" s="95"/>
      <c r="E12059" s="95"/>
      <c r="G12059" s="95"/>
      <c r="I12059" s="95"/>
      <c r="L12059" s="95"/>
    </row>
    <row r="12060" spans="4:12">
      <c r="D12060" s="95"/>
      <c r="E12060" s="95"/>
      <c r="G12060" s="95"/>
      <c r="I12060" s="95"/>
      <c r="L12060" s="95"/>
    </row>
    <row r="12061" spans="4:12">
      <c r="D12061" s="95"/>
      <c r="E12061" s="95"/>
      <c r="G12061" s="95"/>
      <c r="I12061" s="95"/>
      <c r="L12061" s="95"/>
    </row>
    <row r="12062" spans="4:12">
      <c r="D12062" s="95"/>
      <c r="E12062" s="95"/>
      <c r="G12062" s="95"/>
      <c r="I12062" s="95"/>
      <c r="L12062" s="95"/>
    </row>
    <row r="12063" spans="4:12">
      <c r="D12063" s="95"/>
      <c r="E12063" s="95"/>
      <c r="G12063" s="95"/>
      <c r="I12063" s="95"/>
      <c r="L12063" s="95"/>
    </row>
    <row r="12064" spans="4:12">
      <c r="D12064" s="95"/>
      <c r="E12064" s="95"/>
      <c r="G12064" s="95"/>
      <c r="I12064" s="95"/>
      <c r="L12064" s="95"/>
    </row>
    <row r="12065" spans="4:12">
      <c r="D12065" s="95"/>
      <c r="E12065" s="95"/>
      <c r="G12065" s="95"/>
      <c r="I12065" s="95"/>
      <c r="L12065" s="95"/>
    </row>
    <row r="12066" spans="4:12">
      <c r="D12066" s="95"/>
      <c r="E12066" s="95"/>
      <c r="G12066" s="95"/>
      <c r="I12066" s="95"/>
      <c r="L12066" s="95"/>
    </row>
    <row r="12067" spans="4:12">
      <c r="D12067" s="95"/>
      <c r="E12067" s="95"/>
      <c r="G12067" s="95"/>
      <c r="I12067" s="95"/>
      <c r="L12067" s="95"/>
    </row>
    <row r="12068" spans="4:12">
      <c r="D12068" s="95"/>
      <c r="E12068" s="95"/>
      <c r="G12068" s="95"/>
      <c r="I12068" s="95"/>
      <c r="L12068" s="95"/>
    </row>
    <row r="12069" spans="4:12">
      <c r="D12069" s="95"/>
      <c r="E12069" s="95"/>
      <c r="G12069" s="95"/>
      <c r="I12069" s="95"/>
      <c r="L12069" s="95"/>
    </row>
    <row r="12070" spans="4:12">
      <c r="D12070" s="95"/>
      <c r="E12070" s="95"/>
      <c r="G12070" s="95"/>
      <c r="I12070" s="95"/>
      <c r="L12070" s="95"/>
    </row>
    <row r="12071" spans="4:12">
      <c r="D12071" s="95"/>
      <c r="E12071" s="95"/>
      <c r="G12071" s="95"/>
      <c r="I12071" s="95"/>
      <c r="L12071" s="95"/>
    </row>
    <row r="12072" spans="4:12">
      <c r="D12072" s="95"/>
      <c r="E12072" s="95"/>
      <c r="G12072" s="95"/>
      <c r="I12072" s="95"/>
      <c r="L12072" s="95"/>
    </row>
    <row r="12073" spans="4:12">
      <c r="D12073" s="95"/>
      <c r="E12073" s="95"/>
      <c r="G12073" s="95"/>
      <c r="I12073" s="95"/>
      <c r="L12073" s="95"/>
    </row>
    <row r="12074" spans="4:12">
      <c r="D12074" s="95"/>
      <c r="E12074" s="95"/>
      <c r="G12074" s="95"/>
      <c r="I12074" s="95"/>
      <c r="L12074" s="95"/>
    </row>
    <row r="12075" spans="4:12">
      <c r="D12075" s="95"/>
      <c r="E12075" s="95"/>
      <c r="G12075" s="95"/>
      <c r="I12075" s="95"/>
      <c r="L12075" s="95"/>
    </row>
    <row r="12076" spans="4:12">
      <c r="D12076" s="95"/>
      <c r="E12076" s="95"/>
      <c r="G12076" s="95"/>
      <c r="I12076" s="95"/>
      <c r="L12076" s="95"/>
    </row>
    <row r="12077" spans="4:12">
      <c r="D12077" s="95"/>
      <c r="E12077" s="95"/>
      <c r="G12077" s="95"/>
      <c r="I12077" s="95"/>
      <c r="L12077" s="95"/>
    </row>
    <row r="12078" spans="4:12">
      <c r="D12078" s="95"/>
      <c r="E12078" s="95"/>
      <c r="G12078" s="95"/>
      <c r="I12078" s="95"/>
      <c r="L12078" s="95"/>
    </row>
    <row r="12079" spans="4:12">
      <c r="D12079" s="95"/>
      <c r="E12079" s="95"/>
      <c r="G12079" s="95"/>
      <c r="I12079" s="95"/>
      <c r="L12079" s="95"/>
    </row>
    <row r="12080" spans="4:12">
      <c r="D12080" s="95"/>
      <c r="E12080" s="95"/>
      <c r="G12080" s="95"/>
      <c r="I12080" s="95"/>
      <c r="L12080" s="95"/>
    </row>
    <row r="12081" spans="4:12">
      <c r="D12081" s="95"/>
      <c r="E12081" s="95"/>
      <c r="G12081" s="95"/>
      <c r="I12081" s="95"/>
      <c r="L12081" s="95"/>
    </row>
    <row r="12082" spans="4:12">
      <c r="D12082" s="95"/>
      <c r="E12082" s="95"/>
      <c r="G12082" s="95"/>
      <c r="I12082" s="95"/>
      <c r="L12082" s="95"/>
    </row>
    <row r="12083" spans="4:12">
      <c r="D12083" s="95"/>
      <c r="E12083" s="95"/>
      <c r="G12083" s="95"/>
      <c r="I12083" s="95"/>
      <c r="L12083" s="95"/>
    </row>
    <row r="12084" spans="4:12">
      <c r="D12084" s="95"/>
      <c r="E12084" s="95"/>
      <c r="G12084" s="95"/>
      <c r="I12084" s="95"/>
      <c r="L12084" s="95"/>
    </row>
    <row r="12085" spans="4:12">
      <c r="D12085" s="95"/>
      <c r="E12085" s="95"/>
      <c r="G12085" s="95"/>
      <c r="I12085" s="95"/>
      <c r="L12085" s="95"/>
    </row>
    <row r="12086" spans="4:12">
      <c r="D12086" s="95"/>
      <c r="E12086" s="95"/>
      <c r="G12086" s="95"/>
      <c r="I12086" s="95"/>
      <c r="L12086" s="95"/>
    </row>
    <row r="12087" spans="4:12">
      <c r="D12087" s="95"/>
      <c r="E12087" s="95"/>
      <c r="G12087" s="95"/>
      <c r="I12087" s="95"/>
      <c r="L12087" s="95"/>
    </row>
    <row r="12088" spans="4:12">
      <c r="D12088" s="95"/>
      <c r="E12088" s="95"/>
      <c r="G12088" s="95"/>
      <c r="I12088" s="95"/>
      <c r="L12088" s="95"/>
    </row>
    <row r="12089" spans="4:12">
      <c r="D12089" s="95"/>
      <c r="E12089" s="95"/>
      <c r="G12089" s="95"/>
      <c r="I12089" s="95"/>
      <c r="L12089" s="95"/>
    </row>
    <row r="12090" spans="4:12">
      <c r="D12090" s="95"/>
      <c r="E12090" s="95"/>
      <c r="G12090" s="95"/>
      <c r="I12090" s="95"/>
      <c r="L12090" s="95"/>
    </row>
    <row r="12091" spans="4:12">
      <c r="D12091" s="95"/>
      <c r="E12091" s="95"/>
      <c r="G12091" s="95"/>
      <c r="I12091" s="95"/>
      <c r="L12091" s="95"/>
    </row>
    <row r="12092" spans="4:12">
      <c r="D12092" s="95"/>
      <c r="E12092" s="95"/>
      <c r="G12092" s="95"/>
      <c r="I12092" s="95"/>
      <c r="L12092" s="95"/>
    </row>
    <row r="12093" spans="4:12">
      <c r="D12093" s="95"/>
      <c r="E12093" s="95"/>
      <c r="G12093" s="95"/>
      <c r="I12093" s="95"/>
      <c r="L12093" s="95"/>
    </row>
    <row r="12094" spans="4:12">
      <c r="D12094" s="95"/>
      <c r="E12094" s="95"/>
      <c r="G12094" s="95"/>
      <c r="I12094" s="95"/>
      <c r="L12094" s="95"/>
    </row>
    <row r="12095" spans="4:12">
      <c r="D12095" s="95"/>
      <c r="E12095" s="95"/>
      <c r="G12095" s="95"/>
      <c r="I12095" s="95"/>
      <c r="L12095" s="95"/>
    </row>
    <row r="12096" spans="4:12">
      <c r="D12096" s="95"/>
      <c r="E12096" s="95"/>
      <c r="G12096" s="95"/>
      <c r="I12096" s="95"/>
      <c r="L12096" s="95"/>
    </row>
    <row r="12097" spans="4:12">
      <c r="D12097" s="95"/>
      <c r="E12097" s="95"/>
      <c r="G12097" s="95"/>
      <c r="I12097" s="95"/>
      <c r="L12097" s="95"/>
    </row>
    <row r="12098" spans="4:12">
      <c r="D12098" s="95"/>
      <c r="E12098" s="95"/>
      <c r="G12098" s="95"/>
      <c r="I12098" s="95"/>
      <c r="L12098" s="95"/>
    </row>
    <row r="12099" spans="4:12">
      <c r="D12099" s="95"/>
      <c r="E12099" s="95"/>
      <c r="G12099" s="95"/>
      <c r="I12099" s="95"/>
      <c r="L12099" s="95"/>
    </row>
    <row r="12100" spans="4:12">
      <c r="D12100" s="95"/>
      <c r="E12100" s="95"/>
      <c r="G12100" s="95"/>
      <c r="I12100" s="95"/>
      <c r="L12100" s="95"/>
    </row>
    <row r="12101" spans="4:12">
      <c r="D12101" s="95"/>
      <c r="E12101" s="95"/>
      <c r="G12101" s="95"/>
      <c r="I12101" s="95"/>
      <c r="L12101" s="95"/>
    </row>
    <row r="12102" spans="4:12">
      <c r="D12102" s="95"/>
      <c r="E12102" s="95"/>
      <c r="G12102" s="95"/>
      <c r="I12102" s="95"/>
      <c r="L12102" s="95"/>
    </row>
    <row r="12103" spans="4:12">
      <c r="D12103" s="95"/>
      <c r="E12103" s="95"/>
      <c r="G12103" s="95"/>
      <c r="I12103" s="95"/>
      <c r="L12103" s="95"/>
    </row>
    <row r="12104" spans="4:12">
      <c r="D12104" s="95"/>
      <c r="E12104" s="95"/>
      <c r="G12104" s="95"/>
      <c r="I12104" s="95"/>
      <c r="L12104" s="95"/>
    </row>
    <row r="12105" spans="4:12">
      <c r="D12105" s="95"/>
      <c r="E12105" s="95"/>
      <c r="G12105" s="95"/>
      <c r="I12105" s="95"/>
      <c r="L12105" s="95"/>
    </row>
    <row r="12106" spans="4:12">
      <c r="D12106" s="95"/>
      <c r="E12106" s="95"/>
      <c r="G12106" s="95"/>
      <c r="I12106" s="95"/>
      <c r="L12106" s="95"/>
    </row>
    <row r="12107" spans="4:12">
      <c r="D12107" s="95"/>
      <c r="E12107" s="95"/>
      <c r="G12107" s="95"/>
      <c r="I12107" s="95"/>
      <c r="L12107" s="95"/>
    </row>
    <row r="12108" spans="4:12">
      <c r="D12108" s="95"/>
      <c r="E12108" s="95"/>
      <c r="G12108" s="95"/>
      <c r="I12108" s="95"/>
      <c r="L12108" s="95"/>
    </row>
    <row r="12109" spans="4:12">
      <c r="D12109" s="95"/>
      <c r="E12109" s="95"/>
      <c r="G12109" s="95"/>
      <c r="I12109" s="95"/>
      <c r="L12109" s="95"/>
    </row>
    <row r="12110" spans="4:12">
      <c r="D12110" s="95"/>
      <c r="E12110" s="95"/>
      <c r="G12110" s="95"/>
      <c r="I12110" s="95"/>
      <c r="L12110" s="95"/>
    </row>
    <row r="12111" spans="4:12">
      <c r="D12111" s="95"/>
      <c r="E12111" s="95"/>
      <c r="G12111" s="95"/>
      <c r="I12111" s="95"/>
      <c r="L12111" s="95"/>
    </row>
    <row r="12112" spans="4:12">
      <c r="D12112" s="95"/>
      <c r="E12112" s="95"/>
      <c r="G12112" s="95"/>
      <c r="I12112" s="95"/>
      <c r="L12112" s="95"/>
    </row>
    <row r="12113" spans="4:12">
      <c r="D12113" s="95"/>
      <c r="E12113" s="95"/>
      <c r="G12113" s="95"/>
      <c r="I12113" s="95"/>
      <c r="L12113" s="95"/>
    </row>
    <row r="12114" spans="4:12">
      <c r="D12114" s="95"/>
      <c r="E12114" s="95"/>
      <c r="G12114" s="95"/>
      <c r="I12114" s="95"/>
      <c r="L12114" s="95"/>
    </row>
    <row r="12115" spans="4:12">
      <c r="D12115" s="95"/>
      <c r="E12115" s="95"/>
      <c r="G12115" s="95"/>
      <c r="I12115" s="95"/>
      <c r="L12115" s="95"/>
    </row>
    <row r="12116" spans="4:12">
      <c r="D12116" s="95"/>
      <c r="E12116" s="95"/>
      <c r="G12116" s="95"/>
      <c r="I12116" s="95"/>
      <c r="L12116" s="95"/>
    </row>
    <row r="12117" spans="4:12">
      <c r="D12117" s="95"/>
      <c r="E12117" s="95"/>
      <c r="G12117" s="95"/>
      <c r="I12117" s="95"/>
      <c r="L12117" s="95"/>
    </row>
    <row r="12118" spans="4:12">
      <c r="D12118" s="95"/>
      <c r="E12118" s="95"/>
      <c r="G12118" s="95"/>
      <c r="I12118" s="95"/>
      <c r="L12118" s="95"/>
    </row>
    <row r="12119" spans="4:12">
      <c r="D12119" s="95"/>
      <c r="E12119" s="95"/>
      <c r="G12119" s="95"/>
      <c r="I12119" s="95"/>
      <c r="L12119" s="95"/>
    </row>
    <row r="12120" spans="4:12">
      <c r="D12120" s="95"/>
      <c r="E12120" s="95"/>
      <c r="G12120" s="95"/>
      <c r="I12120" s="95"/>
      <c r="L12120" s="95"/>
    </row>
    <row r="12121" spans="4:12">
      <c r="D12121" s="95"/>
      <c r="E12121" s="95"/>
      <c r="G12121" s="95"/>
      <c r="I12121" s="95"/>
      <c r="L12121" s="95"/>
    </row>
    <row r="12122" spans="4:12">
      <c r="D12122" s="95"/>
      <c r="E12122" s="95"/>
      <c r="G12122" s="95"/>
      <c r="I12122" s="95"/>
      <c r="L12122" s="95"/>
    </row>
    <row r="12123" spans="4:12">
      <c r="D12123" s="95"/>
      <c r="E12123" s="95"/>
      <c r="G12123" s="95"/>
      <c r="I12123" s="95"/>
      <c r="L12123" s="95"/>
    </row>
    <row r="12124" spans="4:12">
      <c r="D12124" s="95"/>
      <c r="E12124" s="95"/>
      <c r="G12124" s="95"/>
      <c r="I12124" s="95"/>
      <c r="L12124" s="95"/>
    </row>
    <row r="12125" spans="4:12">
      <c r="D12125" s="95"/>
      <c r="E12125" s="95"/>
      <c r="G12125" s="95"/>
      <c r="I12125" s="95"/>
      <c r="L12125" s="95"/>
    </row>
    <row r="12126" spans="4:12">
      <c r="D12126" s="95"/>
      <c r="E12126" s="95"/>
      <c r="G12126" s="95"/>
      <c r="I12126" s="95"/>
      <c r="L12126" s="95"/>
    </row>
    <row r="12127" spans="4:12">
      <c r="D12127" s="95"/>
      <c r="E12127" s="95"/>
      <c r="G12127" s="95"/>
      <c r="I12127" s="95"/>
      <c r="L12127" s="95"/>
    </row>
    <row r="12128" spans="4:12">
      <c r="D12128" s="95"/>
      <c r="E12128" s="95"/>
      <c r="G12128" s="95"/>
      <c r="I12128" s="95"/>
      <c r="L12128" s="95"/>
    </row>
    <row r="12129" spans="4:12">
      <c r="D12129" s="95"/>
      <c r="E12129" s="95"/>
      <c r="G12129" s="95"/>
      <c r="I12129" s="95"/>
      <c r="L12129" s="95"/>
    </row>
    <row r="12130" spans="4:12">
      <c r="D12130" s="95"/>
      <c r="E12130" s="95"/>
      <c r="G12130" s="95"/>
      <c r="I12130" s="95"/>
      <c r="L12130" s="95"/>
    </row>
    <row r="12131" spans="4:12">
      <c r="D12131" s="95"/>
      <c r="E12131" s="95"/>
      <c r="G12131" s="95"/>
      <c r="I12131" s="95"/>
      <c r="L12131" s="95"/>
    </row>
    <row r="12132" spans="4:12">
      <c r="D12132" s="95"/>
      <c r="E12132" s="95"/>
      <c r="G12132" s="95"/>
      <c r="I12132" s="95"/>
      <c r="L12132" s="95"/>
    </row>
    <row r="12133" spans="4:12">
      <c r="D12133" s="95"/>
      <c r="E12133" s="95"/>
      <c r="G12133" s="95"/>
      <c r="I12133" s="95"/>
      <c r="L12133" s="95"/>
    </row>
    <row r="12134" spans="4:12">
      <c r="D12134" s="95"/>
      <c r="E12134" s="95"/>
      <c r="G12134" s="95"/>
      <c r="I12134" s="95"/>
      <c r="L12134" s="95"/>
    </row>
    <row r="12135" spans="4:12">
      <c r="D12135" s="95"/>
      <c r="E12135" s="95"/>
      <c r="G12135" s="95"/>
      <c r="I12135" s="95"/>
      <c r="L12135" s="95"/>
    </row>
    <row r="12136" spans="4:12">
      <c r="D12136" s="95"/>
      <c r="E12136" s="95"/>
      <c r="G12136" s="95"/>
      <c r="I12136" s="95"/>
      <c r="L12136" s="95"/>
    </row>
    <row r="12137" spans="4:12">
      <c r="D12137" s="95"/>
      <c r="E12137" s="95"/>
      <c r="G12137" s="95"/>
      <c r="I12137" s="95"/>
      <c r="L12137" s="95"/>
    </row>
    <row r="12138" spans="4:12">
      <c r="D12138" s="95"/>
      <c r="E12138" s="95"/>
      <c r="G12138" s="95"/>
      <c r="I12138" s="95"/>
      <c r="L12138" s="95"/>
    </row>
    <row r="12139" spans="4:12">
      <c r="D12139" s="95"/>
      <c r="E12139" s="95"/>
      <c r="G12139" s="95"/>
      <c r="I12139" s="95"/>
      <c r="L12139" s="95"/>
    </row>
    <row r="12140" spans="4:12">
      <c r="D12140" s="95"/>
      <c r="E12140" s="95"/>
      <c r="G12140" s="95"/>
      <c r="I12140" s="95"/>
      <c r="L12140" s="95"/>
    </row>
    <row r="12141" spans="4:12">
      <c r="D12141" s="95"/>
      <c r="E12141" s="95"/>
      <c r="G12141" s="95"/>
      <c r="I12141" s="95"/>
      <c r="L12141" s="95"/>
    </row>
    <row r="12142" spans="4:12">
      <c r="D12142" s="95"/>
      <c r="E12142" s="95"/>
      <c r="G12142" s="95"/>
      <c r="I12142" s="95"/>
      <c r="L12142" s="95"/>
    </row>
    <row r="12143" spans="4:12">
      <c r="D12143" s="95"/>
      <c r="E12143" s="95"/>
      <c r="G12143" s="95"/>
      <c r="I12143" s="95"/>
      <c r="L12143" s="95"/>
    </row>
    <row r="12144" spans="4:12">
      <c r="D12144" s="95"/>
      <c r="E12144" s="95"/>
      <c r="G12144" s="95"/>
      <c r="I12144" s="95"/>
      <c r="L12144" s="95"/>
    </row>
    <row r="12145" spans="4:12">
      <c r="D12145" s="95"/>
      <c r="E12145" s="95"/>
      <c r="G12145" s="95"/>
      <c r="I12145" s="95"/>
      <c r="L12145" s="95"/>
    </row>
    <row r="12146" spans="4:12">
      <c r="D12146" s="95"/>
      <c r="E12146" s="95"/>
      <c r="G12146" s="95"/>
      <c r="I12146" s="95"/>
      <c r="L12146" s="95"/>
    </row>
    <row r="12147" spans="4:12">
      <c r="D12147" s="95"/>
      <c r="E12147" s="95"/>
      <c r="G12147" s="95"/>
      <c r="I12147" s="95"/>
      <c r="L12147" s="95"/>
    </row>
    <row r="12148" spans="4:12">
      <c r="D12148" s="95"/>
      <c r="E12148" s="95"/>
      <c r="G12148" s="95"/>
      <c r="I12148" s="95"/>
      <c r="L12148" s="95"/>
    </row>
    <row r="12149" spans="4:12">
      <c r="D12149" s="95"/>
      <c r="E12149" s="95"/>
      <c r="G12149" s="95"/>
      <c r="I12149" s="95"/>
      <c r="L12149" s="95"/>
    </row>
    <row r="12150" spans="4:12">
      <c r="D12150" s="95"/>
      <c r="E12150" s="95"/>
      <c r="G12150" s="95"/>
      <c r="I12150" s="95"/>
      <c r="L12150" s="95"/>
    </row>
    <row r="12151" spans="4:12">
      <c r="D12151" s="95"/>
      <c r="E12151" s="95"/>
      <c r="G12151" s="95"/>
      <c r="I12151" s="95"/>
      <c r="L12151" s="95"/>
    </row>
    <row r="12152" spans="4:12">
      <c r="D12152" s="95"/>
      <c r="E12152" s="95"/>
      <c r="G12152" s="95"/>
      <c r="I12152" s="95"/>
      <c r="L12152" s="95"/>
    </row>
    <row r="12153" spans="4:12">
      <c r="D12153" s="95"/>
      <c r="E12153" s="95"/>
      <c r="G12153" s="95"/>
      <c r="I12153" s="95"/>
      <c r="L12153" s="95"/>
    </row>
    <row r="12154" spans="4:12">
      <c r="D12154" s="95"/>
      <c r="E12154" s="95"/>
      <c r="G12154" s="95"/>
      <c r="I12154" s="95"/>
      <c r="L12154" s="95"/>
    </row>
    <row r="12155" spans="4:12">
      <c r="D12155" s="95"/>
      <c r="E12155" s="95"/>
      <c r="G12155" s="95"/>
      <c r="I12155" s="95"/>
      <c r="L12155" s="95"/>
    </row>
    <row r="12156" spans="4:12">
      <c r="D12156" s="95"/>
      <c r="E12156" s="95"/>
      <c r="G12156" s="95"/>
      <c r="I12156" s="95"/>
      <c r="L12156" s="95"/>
    </row>
    <row r="12157" spans="4:12">
      <c r="D12157" s="95"/>
      <c r="E12157" s="95"/>
      <c r="G12157" s="95"/>
      <c r="I12157" s="95"/>
      <c r="L12157" s="95"/>
    </row>
    <row r="12158" spans="4:12">
      <c r="D12158" s="95"/>
      <c r="E12158" s="95"/>
      <c r="G12158" s="95"/>
      <c r="I12158" s="95"/>
      <c r="L12158" s="95"/>
    </row>
    <row r="12159" spans="4:12">
      <c r="D12159" s="95"/>
      <c r="E12159" s="95"/>
      <c r="G12159" s="95"/>
      <c r="I12159" s="95"/>
      <c r="L12159" s="95"/>
    </row>
    <row r="12160" spans="4:12">
      <c r="D12160" s="95"/>
      <c r="E12160" s="95"/>
      <c r="G12160" s="95"/>
      <c r="I12160" s="95"/>
      <c r="L12160" s="95"/>
    </row>
    <row r="12161" spans="4:12">
      <c r="D12161" s="95"/>
      <c r="E12161" s="95"/>
      <c r="G12161" s="95"/>
      <c r="I12161" s="95"/>
      <c r="L12161" s="95"/>
    </row>
    <row r="12162" spans="4:12">
      <c r="D12162" s="95"/>
      <c r="E12162" s="95"/>
      <c r="G12162" s="95"/>
      <c r="I12162" s="95"/>
      <c r="L12162" s="95"/>
    </row>
    <row r="12163" spans="4:12">
      <c r="D12163" s="95"/>
      <c r="E12163" s="95"/>
      <c r="G12163" s="95"/>
      <c r="I12163" s="95"/>
      <c r="L12163" s="95"/>
    </row>
    <row r="12164" spans="4:12">
      <c r="D12164" s="95"/>
      <c r="E12164" s="95"/>
      <c r="G12164" s="95"/>
      <c r="I12164" s="95"/>
      <c r="L12164" s="95"/>
    </row>
    <row r="12165" spans="4:12">
      <c r="D12165" s="95"/>
      <c r="E12165" s="95"/>
      <c r="G12165" s="95"/>
      <c r="I12165" s="95"/>
      <c r="L12165" s="95"/>
    </row>
    <row r="12166" spans="4:12">
      <c r="D12166" s="95"/>
      <c r="E12166" s="95"/>
      <c r="G12166" s="95"/>
      <c r="I12166" s="95"/>
      <c r="L12166" s="95"/>
    </row>
    <row r="12167" spans="4:12">
      <c r="D12167" s="95"/>
      <c r="E12167" s="95"/>
      <c r="G12167" s="95"/>
      <c r="I12167" s="95"/>
      <c r="L12167" s="95"/>
    </row>
    <row r="12168" spans="4:12">
      <c r="D12168" s="95"/>
      <c r="E12168" s="95"/>
      <c r="G12168" s="95"/>
      <c r="I12168" s="95"/>
      <c r="L12168" s="95"/>
    </row>
    <row r="12169" spans="4:12">
      <c r="D12169" s="95"/>
      <c r="E12169" s="95"/>
      <c r="G12169" s="95"/>
      <c r="I12169" s="95"/>
      <c r="L12169" s="95"/>
    </row>
    <row r="12170" spans="4:12">
      <c r="D12170" s="95"/>
      <c r="E12170" s="95"/>
      <c r="G12170" s="95"/>
      <c r="I12170" s="95"/>
      <c r="L12170" s="95"/>
    </row>
    <row r="12171" spans="4:12">
      <c r="D12171" s="95"/>
      <c r="E12171" s="95"/>
      <c r="G12171" s="95"/>
      <c r="I12171" s="95"/>
      <c r="L12171" s="95"/>
    </row>
    <row r="12172" spans="4:12">
      <c r="D12172" s="95"/>
      <c r="E12172" s="95"/>
      <c r="G12172" s="95"/>
      <c r="I12172" s="95"/>
      <c r="L12172" s="95"/>
    </row>
    <row r="12173" spans="4:12">
      <c r="D12173" s="95"/>
      <c r="E12173" s="95"/>
      <c r="G12173" s="95"/>
      <c r="I12173" s="95"/>
      <c r="L12173" s="95"/>
    </row>
    <row r="12174" spans="4:12">
      <c r="D12174" s="95"/>
      <c r="E12174" s="95"/>
      <c r="G12174" s="95"/>
      <c r="I12174" s="95"/>
      <c r="L12174" s="95"/>
    </row>
    <row r="12175" spans="4:12">
      <c r="D12175" s="95"/>
      <c r="E12175" s="95"/>
      <c r="G12175" s="95"/>
      <c r="I12175" s="95"/>
      <c r="L12175" s="95"/>
    </row>
    <row r="12176" spans="4:12">
      <c r="D12176" s="95"/>
      <c r="E12176" s="95"/>
      <c r="G12176" s="95"/>
      <c r="I12176" s="95"/>
      <c r="L12176" s="95"/>
    </row>
    <row r="12177" spans="4:12">
      <c r="D12177" s="95"/>
      <c r="E12177" s="95"/>
      <c r="G12177" s="95"/>
      <c r="I12177" s="95"/>
      <c r="L12177" s="95"/>
    </row>
    <row r="12178" spans="4:12">
      <c r="D12178" s="95"/>
      <c r="E12178" s="95"/>
      <c r="G12178" s="95"/>
      <c r="I12178" s="95"/>
      <c r="L12178" s="95"/>
    </row>
    <row r="12179" spans="4:12">
      <c r="D12179" s="95"/>
      <c r="E12179" s="95"/>
      <c r="G12179" s="95"/>
      <c r="I12179" s="95"/>
      <c r="L12179" s="95"/>
    </row>
    <row r="12180" spans="4:12">
      <c r="D12180" s="95"/>
      <c r="E12180" s="95"/>
      <c r="G12180" s="95"/>
      <c r="I12180" s="95"/>
      <c r="L12180" s="95"/>
    </row>
    <row r="12181" spans="4:12">
      <c r="D12181" s="95"/>
      <c r="E12181" s="95"/>
      <c r="G12181" s="95"/>
      <c r="I12181" s="95"/>
      <c r="L12181" s="95"/>
    </row>
    <row r="12182" spans="4:12">
      <c r="D12182" s="95"/>
      <c r="E12182" s="95"/>
      <c r="G12182" s="95"/>
      <c r="I12182" s="95"/>
      <c r="L12182" s="95"/>
    </row>
    <row r="12183" spans="4:12">
      <c r="D12183" s="95"/>
      <c r="E12183" s="95"/>
      <c r="G12183" s="95"/>
      <c r="I12183" s="95"/>
      <c r="L12183" s="95"/>
    </row>
    <row r="12184" spans="4:12">
      <c r="D12184" s="95"/>
      <c r="E12184" s="95"/>
      <c r="G12184" s="95"/>
      <c r="I12184" s="95"/>
      <c r="L12184" s="95"/>
    </row>
    <row r="12185" spans="4:12">
      <c r="D12185" s="95"/>
      <c r="E12185" s="95"/>
      <c r="G12185" s="95"/>
      <c r="I12185" s="95"/>
      <c r="L12185" s="95"/>
    </row>
    <row r="12186" spans="4:12">
      <c r="D12186" s="95"/>
      <c r="E12186" s="95"/>
      <c r="G12186" s="95"/>
      <c r="I12186" s="95"/>
      <c r="L12186" s="95"/>
    </row>
    <row r="12187" spans="4:12">
      <c r="D12187" s="95"/>
      <c r="E12187" s="95"/>
      <c r="G12187" s="95"/>
      <c r="I12187" s="95"/>
      <c r="L12187" s="95"/>
    </row>
    <row r="12188" spans="4:12">
      <c r="D12188" s="95"/>
      <c r="E12188" s="95"/>
      <c r="G12188" s="95"/>
      <c r="I12188" s="95"/>
      <c r="L12188" s="95"/>
    </row>
    <row r="12189" spans="4:12">
      <c r="D12189" s="95"/>
      <c r="E12189" s="95"/>
      <c r="G12189" s="95"/>
      <c r="I12189" s="95"/>
      <c r="L12189" s="95"/>
    </row>
    <row r="12190" spans="4:12">
      <c r="D12190" s="95"/>
      <c r="E12190" s="95"/>
      <c r="G12190" s="95"/>
      <c r="I12190" s="95"/>
      <c r="L12190" s="95"/>
    </row>
    <row r="12191" spans="4:12">
      <c r="D12191" s="95"/>
      <c r="E12191" s="95"/>
      <c r="G12191" s="95"/>
      <c r="I12191" s="95"/>
      <c r="L12191" s="95"/>
    </row>
    <row r="12192" spans="4:12">
      <c r="D12192" s="95"/>
      <c r="E12192" s="95"/>
      <c r="G12192" s="95"/>
      <c r="I12192" s="95"/>
      <c r="L12192" s="95"/>
    </row>
    <row r="12193" spans="4:12">
      <c r="D12193" s="95"/>
      <c r="E12193" s="95"/>
      <c r="G12193" s="95"/>
      <c r="I12193" s="95"/>
      <c r="L12193" s="95"/>
    </row>
    <row r="12194" spans="4:12">
      <c r="D12194" s="95"/>
      <c r="E12194" s="95"/>
      <c r="G12194" s="95"/>
      <c r="I12194" s="95"/>
      <c r="L12194" s="95"/>
    </row>
    <row r="12195" spans="4:12">
      <c r="D12195" s="95"/>
      <c r="E12195" s="95"/>
      <c r="G12195" s="95"/>
      <c r="I12195" s="95"/>
      <c r="L12195" s="95"/>
    </row>
    <row r="12196" spans="4:12">
      <c r="D12196" s="95"/>
      <c r="E12196" s="95"/>
      <c r="G12196" s="95"/>
      <c r="I12196" s="95"/>
      <c r="L12196" s="95"/>
    </row>
    <row r="12197" spans="4:12">
      <c r="D12197" s="95"/>
      <c r="E12197" s="95"/>
      <c r="G12197" s="95"/>
      <c r="I12197" s="95"/>
      <c r="L12197" s="95"/>
    </row>
    <row r="12198" spans="4:12">
      <c r="D12198" s="95"/>
      <c r="E12198" s="95"/>
      <c r="G12198" s="95"/>
      <c r="I12198" s="95"/>
      <c r="L12198" s="95"/>
    </row>
    <row r="12199" spans="4:12">
      <c r="D12199" s="95"/>
      <c r="E12199" s="95"/>
      <c r="G12199" s="95"/>
      <c r="I12199" s="95"/>
      <c r="L12199" s="95"/>
    </row>
    <row r="12200" spans="4:12">
      <c r="D12200" s="95"/>
      <c r="E12200" s="95"/>
      <c r="G12200" s="95"/>
      <c r="I12200" s="95"/>
      <c r="L12200" s="95"/>
    </row>
    <row r="12201" spans="4:12">
      <c r="D12201" s="95"/>
      <c r="E12201" s="95"/>
      <c r="G12201" s="95"/>
      <c r="I12201" s="95"/>
      <c r="L12201" s="95"/>
    </row>
    <row r="12202" spans="4:12">
      <c r="D12202" s="95"/>
      <c r="E12202" s="95"/>
      <c r="G12202" s="95"/>
      <c r="I12202" s="95"/>
      <c r="L12202" s="95"/>
    </row>
    <row r="12203" spans="4:12">
      <c r="D12203" s="95"/>
      <c r="E12203" s="95"/>
      <c r="G12203" s="95"/>
      <c r="I12203" s="95"/>
      <c r="L12203" s="95"/>
    </row>
    <row r="12204" spans="4:12">
      <c r="D12204" s="95"/>
      <c r="E12204" s="95"/>
      <c r="G12204" s="95"/>
      <c r="I12204" s="95"/>
      <c r="L12204" s="95"/>
    </row>
    <row r="12205" spans="4:12">
      <c r="D12205" s="95"/>
      <c r="E12205" s="95"/>
      <c r="G12205" s="95"/>
      <c r="I12205" s="95"/>
      <c r="L12205" s="95"/>
    </row>
    <row r="12206" spans="4:12">
      <c r="D12206" s="95"/>
      <c r="E12206" s="95"/>
      <c r="G12206" s="95"/>
      <c r="I12206" s="95"/>
      <c r="L12206" s="95"/>
    </row>
    <row r="12207" spans="4:12">
      <c r="D12207" s="95"/>
      <c r="E12207" s="95"/>
      <c r="G12207" s="95"/>
      <c r="I12207" s="95"/>
      <c r="L12207" s="95"/>
    </row>
    <row r="12208" spans="4:12">
      <c r="D12208" s="95"/>
      <c r="E12208" s="95"/>
      <c r="G12208" s="95"/>
      <c r="I12208" s="95"/>
      <c r="L12208" s="95"/>
    </row>
    <row r="12209" spans="4:12">
      <c r="D12209" s="95"/>
      <c r="E12209" s="95"/>
      <c r="G12209" s="95"/>
      <c r="I12209" s="95"/>
      <c r="L12209" s="95"/>
    </row>
    <row r="12210" spans="4:12">
      <c r="D12210" s="95"/>
      <c r="E12210" s="95"/>
      <c r="G12210" s="95"/>
      <c r="I12210" s="95"/>
      <c r="L12210" s="95"/>
    </row>
    <row r="12211" spans="4:12">
      <c r="D12211" s="95"/>
      <c r="E12211" s="95"/>
      <c r="G12211" s="95"/>
      <c r="I12211" s="95"/>
      <c r="L12211" s="95"/>
    </row>
    <row r="12212" spans="4:12">
      <c r="D12212" s="95"/>
      <c r="E12212" s="95"/>
      <c r="G12212" s="95"/>
      <c r="I12212" s="95"/>
      <c r="L12212" s="95"/>
    </row>
    <row r="12213" spans="4:12">
      <c r="D12213" s="95"/>
      <c r="E12213" s="95"/>
      <c r="G12213" s="95"/>
      <c r="I12213" s="95"/>
      <c r="L12213" s="95"/>
    </row>
    <row r="12214" spans="4:12">
      <c r="D12214" s="95"/>
      <c r="E12214" s="95"/>
      <c r="G12214" s="95"/>
      <c r="I12214" s="95"/>
      <c r="L12214" s="95"/>
    </row>
    <row r="12215" spans="4:12">
      <c r="D12215" s="95"/>
      <c r="E12215" s="95"/>
      <c r="G12215" s="95"/>
      <c r="I12215" s="95"/>
      <c r="L12215" s="95"/>
    </row>
    <row r="12216" spans="4:12">
      <c r="D12216" s="95"/>
      <c r="E12216" s="95"/>
      <c r="G12216" s="95"/>
      <c r="I12216" s="95"/>
      <c r="L12216" s="95"/>
    </row>
    <row r="12217" spans="4:12">
      <c r="D12217" s="95"/>
      <c r="E12217" s="95"/>
      <c r="G12217" s="95"/>
      <c r="I12217" s="95"/>
      <c r="L12217" s="95"/>
    </row>
    <row r="12218" spans="4:12">
      <c r="D12218" s="95"/>
      <c r="E12218" s="95"/>
      <c r="G12218" s="95"/>
      <c r="I12218" s="95"/>
      <c r="L12218" s="95"/>
    </row>
    <row r="12219" spans="4:12">
      <c r="D12219" s="95"/>
      <c r="E12219" s="95"/>
      <c r="G12219" s="95"/>
      <c r="I12219" s="95"/>
      <c r="L12219" s="95"/>
    </row>
    <row r="12220" spans="4:12">
      <c r="D12220" s="95"/>
      <c r="E12220" s="95"/>
      <c r="G12220" s="95"/>
      <c r="I12220" s="95"/>
      <c r="L12220" s="95"/>
    </row>
    <row r="12221" spans="4:12">
      <c r="D12221" s="95"/>
      <c r="E12221" s="95"/>
      <c r="G12221" s="95"/>
      <c r="I12221" s="95"/>
      <c r="L12221" s="95"/>
    </row>
    <row r="12222" spans="4:12">
      <c r="D12222" s="95"/>
      <c r="E12222" s="95"/>
      <c r="G12222" s="95"/>
      <c r="I12222" s="95"/>
      <c r="L12222" s="95"/>
    </row>
    <row r="12223" spans="4:12">
      <c r="D12223" s="95"/>
      <c r="E12223" s="95"/>
      <c r="G12223" s="95"/>
      <c r="I12223" s="95"/>
      <c r="L12223" s="95"/>
    </row>
    <row r="12224" spans="4:12">
      <c r="D12224" s="95"/>
      <c r="E12224" s="95"/>
      <c r="G12224" s="95"/>
      <c r="I12224" s="95"/>
      <c r="L12224" s="95"/>
    </row>
    <row r="12225" spans="4:12">
      <c r="D12225" s="95"/>
      <c r="E12225" s="95"/>
      <c r="G12225" s="95"/>
      <c r="I12225" s="95"/>
      <c r="L12225" s="95"/>
    </row>
    <row r="12226" spans="4:12">
      <c r="D12226" s="95"/>
      <c r="E12226" s="95"/>
      <c r="G12226" s="95"/>
      <c r="I12226" s="95"/>
      <c r="L12226" s="95"/>
    </row>
    <row r="12227" spans="4:12">
      <c r="D12227" s="95"/>
      <c r="E12227" s="95"/>
      <c r="G12227" s="95"/>
      <c r="I12227" s="95"/>
      <c r="L12227" s="95"/>
    </row>
    <row r="12228" spans="4:12">
      <c r="D12228" s="95"/>
      <c r="E12228" s="95"/>
      <c r="G12228" s="95"/>
      <c r="I12228" s="95"/>
      <c r="L12228" s="95"/>
    </row>
    <row r="12229" spans="4:12">
      <c r="D12229" s="95"/>
      <c r="E12229" s="95"/>
      <c r="G12229" s="95"/>
      <c r="I12229" s="95"/>
      <c r="L12229" s="95"/>
    </row>
    <row r="12230" spans="4:12">
      <c r="D12230" s="95"/>
      <c r="E12230" s="95"/>
      <c r="G12230" s="95"/>
      <c r="I12230" s="95"/>
      <c r="L12230" s="95"/>
    </row>
    <row r="12231" spans="4:12">
      <c r="D12231" s="95"/>
      <c r="E12231" s="95"/>
      <c r="G12231" s="95"/>
      <c r="I12231" s="95"/>
      <c r="L12231" s="95"/>
    </row>
    <row r="12232" spans="4:12">
      <c r="D12232" s="95"/>
      <c r="E12232" s="95"/>
      <c r="G12232" s="95"/>
      <c r="I12232" s="95"/>
      <c r="L12232" s="95"/>
    </row>
    <row r="12233" spans="4:12">
      <c r="D12233" s="95"/>
      <c r="E12233" s="95"/>
      <c r="G12233" s="95"/>
      <c r="I12233" s="95"/>
      <c r="L12233" s="95"/>
    </row>
    <row r="12234" spans="4:12">
      <c r="D12234" s="95"/>
      <c r="E12234" s="95"/>
      <c r="G12234" s="95"/>
      <c r="I12234" s="95"/>
      <c r="L12234" s="95"/>
    </row>
    <row r="12235" spans="4:12">
      <c r="D12235" s="95"/>
      <c r="E12235" s="95"/>
      <c r="G12235" s="95"/>
      <c r="I12235" s="95"/>
      <c r="L12235" s="95"/>
    </row>
    <row r="12236" spans="4:12">
      <c r="D12236" s="95"/>
      <c r="E12236" s="95"/>
      <c r="G12236" s="95"/>
      <c r="I12236" s="95"/>
      <c r="L12236" s="95"/>
    </row>
    <row r="12237" spans="4:12">
      <c r="D12237" s="95"/>
      <c r="E12237" s="95"/>
      <c r="G12237" s="95"/>
      <c r="I12237" s="95"/>
      <c r="L12237" s="95"/>
    </row>
    <row r="12238" spans="4:12">
      <c r="D12238" s="95"/>
      <c r="E12238" s="95"/>
      <c r="G12238" s="95"/>
      <c r="I12238" s="95"/>
      <c r="L12238" s="95"/>
    </row>
    <row r="12239" spans="4:12">
      <c r="D12239" s="95"/>
      <c r="E12239" s="95"/>
      <c r="G12239" s="95"/>
      <c r="I12239" s="95"/>
      <c r="L12239" s="95"/>
    </row>
    <row r="12240" spans="4:12">
      <c r="D12240" s="95"/>
      <c r="E12240" s="95"/>
      <c r="G12240" s="95"/>
      <c r="I12240" s="95"/>
      <c r="L12240" s="95"/>
    </row>
    <row r="12241" spans="4:12">
      <c r="D12241" s="95"/>
      <c r="E12241" s="95"/>
      <c r="G12241" s="95"/>
      <c r="I12241" s="95"/>
      <c r="L12241" s="95"/>
    </row>
    <row r="12242" spans="4:12">
      <c r="D12242" s="95"/>
      <c r="E12242" s="95"/>
      <c r="G12242" s="95"/>
      <c r="I12242" s="95"/>
      <c r="L12242" s="95"/>
    </row>
    <row r="12243" spans="4:12">
      <c r="D12243" s="95"/>
      <c r="E12243" s="95"/>
      <c r="G12243" s="95"/>
      <c r="I12243" s="95"/>
      <c r="L12243" s="95"/>
    </row>
    <row r="12244" spans="4:12">
      <c r="D12244" s="95"/>
      <c r="E12244" s="95"/>
      <c r="G12244" s="95"/>
      <c r="I12244" s="95"/>
      <c r="L12244" s="95"/>
    </row>
    <row r="12245" spans="4:12">
      <c r="D12245" s="95"/>
      <c r="E12245" s="95"/>
      <c r="G12245" s="95"/>
      <c r="I12245" s="95"/>
      <c r="L12245" s="95"/>
    </row>
    <row r="12246" spans="4:12">
      <c r="D12246" s="95"/>
      <c r="E12246" s="95"/>
      <c r="G12246" s="95"/>
      <c r="I12246" s="95"/>
      <c r="L12246" s="95"/>
    </row>
    <row r="12247" spans="4:12">
      <c r="D12247" s="95"/>
      <c r="E12247" s="95"/>
      <c r="G12247" s="95"/>
      <c r="I12247" s="95"/>
      <c r="L12247" s="95"/>
    </row>
    <row r="12248" spans="4:12">
      <c r="D12248" s="95"/>
      <c r="E12248" s="95"/>
      <c r="G12248" s="95"/>
      <c r="I12248" s="95"/>
      <c r="L12248" s="95"/>
    </row>
    <row r="12249" spans="4:12">
      <c r="D12249" s="95"/>
      <c r="E12249" s="95"/>
      <c r="G12249" s="95"/>
      <c r="I12249" s="95"/>
      <c r="L12249" s="95"/>
    </row>
    <row r="12250" spans="4:12">
      <c r="D12250" s="95"/>
      <c r="E12250" s="95"/>
      <c r="G12250" s="95"/>
      <c r="I12250" s="95"/>
      <c r="L12250" s="95"/>
    </row>
    <row r="12251" spans="4:12">
      <c r="D12251" s="95"/>
      <c r="E12251" s="95"/>
      <c r="G12251" s="95"/>
      <c r="I12251" s="95"/>
      <c r="L12251" s="95"/>
    </row>
    <row r="12252" spans="4:12">
      <c r="D12252" s="95"/>
      <c r="E12252" s="95"/>
      <c r="G12252" s="95"/>
      <c r="I12252" s="95"/>
      <c r="L12252" s="95"/>
    </row>
    <row r="12253" spans="4:12">
      <c r="D12253" s="95"/>
      <c r="E12253" s="95"/>
      <c r="G12253" s="95"/>
      <c r="I12253" s="95"/>
      <c r="L12253" s="95"/>
    </row>
    <row r="12254" spans="4:12">
      <c r="D12254" s="95"/>
      <c r="E12254" s="95"/>
      <c r="G12254" s="95"/>
      <c r="I12254" s="95"/>
      <c r="L12254" s="95"/>
    </row>
    <row r="12255" spans="4:12">
      <c r="D12255" s="95"/>
      <c r="E12255" s="95"/>
      <c r="G12255" s="95"/>
      <c r="I12255" s="95"/>
      <c r="L12255" s="95"/>
    </row>
    <row r="12256" spans="4:12">
      <c r="D12256" s="95"/>
      <c r="E12256" s="95"/>
      <c r="G12256" s="95"/>
      <c r="I12256" s="95"/>
      <c r="L12256" s="95"/>
    </row>
    <row r="12257" spans="4:12">
      <c r="D12257" s="95"/>
      <c r="E12257" s="95"/>
      <c r="G12257" s="95"/>
      <c r="I12257" s="95"/>
      <c r="L12257" s="95"/>
    </row>
    <row r="12258" spans="4:12">
      <c r="D12258" s="95"/>
      <c r="E12258" s="95"/>
      <c r="G12258" s="95"/>
      <c r="I12258" s="95"/>
      <c r="L12258" s="95"/>
    </row>
    <row r="12259" spans="4:12">
      <c r="D12259" s="95"/>
      <c r="E12259" s="95"/>
      <c r="G12259" s="95"/>
      <c r="I12259" s="95"/>
      <c r="L12259" s="95"/>
    </row>
    <row r="12260" spans="4:12">
      <c r="D12260" s="95"/>
      <c r="E12260" s="95"/>
      <c r="G12260" s="95"/>
      <c r="I12260" s="95"/>
      <c r="L12260" s="95"/>
    </row>
    <row r="12261" spans="4:12">
      <c r="D12261" s="95"/>
      <c r="E12261" s="95"/>
      <c r="G12261" s="95"/>
      <c r="I12261" s="95"/>
      <c r="L12261" s="95"/>
    </row>
    <row r="12262" spans="4:12">
      <c r="D12262" s="95"/>
      <c r="E12262" s="95"/>
      <c r="G12262" s="95"/>
      <c r="I12262" s="95"/>
      <c r="L12262" s="95"/>
    </row>
    <row r="12263" spans="4:12">
      <c r="D12263" s="95"/>
      <c r="E12263" s="95"/>
      <c r="G12263" s="95"/>
      <c r="I12263" s="95"/>
      <c r="L12263" s="95"/>
    </row>
    <row r="12264" spans="4:12">
      <c r="D12264" s="95"/>
      <c r="E12264" s="95"/>
      <c r="G12264" s="95"/>
      <c r="I12264" s="95"/>
      <c r="L12264" s="95"/>
    </row>
    <row r="12265" spans="4:12">
      <c r="D12265" s="95"/>
      <c r="E12265" s="95"/>
      <c r="G12265" s="95"/>
      <c r="I12265" s="95"/>
      <c r="L12265" s="95"/>
    </row>
    <row r="12266" spans="4:12">
      <c r="D12266" s="95"/>
      <c r="E12266" s="95"/>
      <c r="G12266" s="95"/>
      <c r="I12266" s="95"/>
      <c r="L12266" s="95"/>
    </row>
    <row r="12267" spans="4:12">
      <c r="D12267" s="95"/>
      <c r="E12267" s="95"/>
      <c r="G12267" s="95"/>
      <c r="I12267" s="95"/>
      <c r="L12267" s="95"/>
    </row>
    <row r="12268" spans="4:12">
      <c r="D12268" s="95"/>
      <c r="E12268" s="95"/>
      <c r="G12268" s="95"/>
      <c r="I12268" s="95"/>
      <c r="L12268" s="95"/>
    </row>
    <row r="12269" spans="4:12">
      <c r="D12269" s="95"/>
      <c r="E12269" s="95"/>
      <c r="G12269" s="95"/>
      <c r="I12269" s="95"/>
      <c r="L12269" s="95"/>
    </row>
    <row r="12270" spans="4:12">
      <c r="D12270" s="95"/>
      <c r="E12270" s="95"/>
      <c r="G12270" s="95"/>
      <c r="I12270" s="95"/>
      <c r="L12270" s="95"/>
    </row>
    <row r="12271" spans="4:12">
      <c r="D12271" s="95"/>
      <c r="E12271" s="95"/>
      <c r="G12271" s="95"/>
      <c r="I12271" s="95"/>
      <c r="L12271" s="95"/>
    </row>
    <row r="12272" spans="4:12">
      <c r="D12272" s="95"/>
      <c r="E12272" s="95"/>
      <c r="G12272" s="95"/>
      <c r="I12272" s="95"/>
      <c r="L12272" s="95"/>
    </row>
    <row r="12273" spans="4:12">
      <c r="D12273" s="95"/>
      <c r="E12273" s="95"/>
      <c r="G12273" s="95"/>
      <c r="I12273" s="95"/>
      <c r="L12273" s="95"/>
    </row>
    <row r="12274" spans="4:12">
      <c r="D12274" s="95"/>
      <c r="E12274" s="95"/>
      <c r="G12274" s="95"/>
      <c r="I12274" s="95"/>
      <c r="L12274" s="95"/>
    </row>
    <row r="12275" spans="4:12">
      <c r="D12275" s="95"/>
      <c r="E12275" s="95"/>
      <c r="G12275" s="95"/>
      <c r="I12275" s="95"/>
      <c r="L12275" s="95"/>
    </row>
    <row r="12276" spans="4:12">
      <c r="D12276" s="95"/>
      <c r="E12276" s="95"/>
      <c r="G12276" s="95"/>
      <c r="I12276" s="95"/>
      <c r="L12276" s="95"/>
    </row>
    <row r="12277" spans="4:12">
      <c r="D12277" s="95"/>
      <c r="E12277" s="95"/>
      <c r="G12277" s="95"/>
      <c r="I12277" s="95"/>
      <c r="L12277" s="95"/>
    </row>
    <row r="12278" spans="4:12">
      <c r="D12278" s="95"/>
      <c r="E12278" s="95"/>
      <c r="G12278" s="95"/>
      <c r="I12278" s="95"/>
      <c r="L12278" s="95"/>
    </row>
    <row r="12279" spans="4:12">
      <c r="D12279" s="95"/>
      <c r="E12279" s="95"/>
      <c r="G12279" s="95"/>
      <c r="I12279" s="95"/>
      <c r="L12279" s="95"/>
    </row>
    <row r="12280" spans="4:12">
      <c r="D12280" s="95"/>
      <c r="E12280" s="95"/>
      <c r="G12280" s="95"/>
      <c r="I12280" s="95"/>
      <c r="L12280" s="95"/>
    </row>
    <row r="12281" spans="4:12">
      <c r="D12281" s="95"/>
      <c r="E12281" s="95"/>
      <c r="G12281" s="95"/>
      <c r="I12281" s="95"/>
      <c r="L12281" s="95"/>
    </row>
    <row r="12282" spans="4:12">
      <c r="D12282" s="95"/>
      <c r="E12282" s="95"/>
      <c r="G12282" s="95"/>
      <c r="I12282" s="95"/>
      <c r="L12282" s="95"/>
    </row>
    <row r="12283" spans="4:12">
      <c r="D12283" s="95"/>
      <c r="E12283" s="95"/>
      <c r="G12283" s="95"/>
      <c r="I12283" s="95"/>
      <c r="L12283" s="95"/>
    </row>
    <row r="12284" spans="4:12">
      <c r="D12284" s="95"/>
      <c r="E12284" s="95"/>
      <c r="G12284" s="95"/>
      <c r="I12284" s="95"/>
      <c r="L12284" s="95"/>
    </row>
    <row r="12285" spans="4:12">
      <c r="D12285" s="95"/>
      <c r="E12285" s="95"/>
      <c r="G12285" s="95"/>
      <c r="I12285" s="95"/>
      <c r="L12285" s="95"/>
    </row>
    <row r="12286" spans="4:12">
      <c r="D12286" s="95"/>
      <c r="E12286" s="95"/>
      <c r="G12286" s="95"/>
      <c r="I12286" s="95"/>
      <c r="L12286" s="95"/>
    </row>
    <row r="12287" spans="4:12">
      <c r="D12287" s="95"/>
      <c r="E12287" s="95"/>
      <c r="G12287" s="95"/>
      <c r="I12287" s="95"/>
      <c r="L12287" s="95"/>
    </row>
    <row r="12288" spans="4:12">
      <c r="D12288" s="95"/>
      <c r="E12288" s="95"/>
      <c r="G12288" s="95"/>
      <c r="I12288" s="95"/>
      <c r="L12288" s="95"/>
    </row>
    <row r="12289" spans="4:12">
      <c r="D12289" s="95"/>
      <c r="E12289" s="95"/>
      <c r="G12289" s="95"/>
      <c r="I12289" s="95"/>
      <c r="L12289" s="95"/>
    </row>
    <row r="12290" spans="4:12">
      <c r="D12290" s="95"/>
      <c r="E12290" s="95"/>
      <c r="G12290" s="95"/>
      <c r="I12290" s="95"/>
      <c r="L12290" s="95"/>
    </row>
    <row r="12291" spans="4:12">
      <c r="D12291" s="95"/>
      <c r="E12291" s="95"/>
      <c r="G12291" s="95"/>
      <c r="I12291" s="95"/>
      <c r="L12291" s="95"/>
    </row>
    <row r="12292" spans="4:12">
      <c r="D12292" s="95"/>
      <c r="E12292" s="95"/>
      <c r="G12292" s="95"/>
      <c r="I12292" s="95"/>
      <c r="L12292" s="95"/>
    </row>
    <row r="12293" spans="4:12">
      <c r="D12293" s="95"/>
      <c r="E12293" s="95"/>
      <c r="G12293" s="95"/>
      <c r="I12293" s="95"/>
      <c r="L12293" s="95"/>
    </row>
    <row r="12294" spans="4:12">
      <c r="D12294" s="95"/>
      <c r="E12294" s="95"/>
      <c r="G12294" s="95"/>
      <c r="I12294" s="95"/>
      <c r="L12294" s="95"/>
    </row>
    <row r="12295" spans="4:12">
      <c r="D12295" s="95"/>
      <c r="E12295" s="95"/>
      <c r="G12295" s="95"/>
      <c r="I12295" s="95"/>
      <c r="L12295" s="95"/>
    </row>
    <row r="12296" spans="4:12">
      <c r="D12296" s="95"/>
      <c r="E12296" s="95"/>
      <c r="G12296" s="95"/>
      <c r="I12296" s="95"/>
      <c r="L12296" s="95"/>
    </row>
    <row r="12297" spans="4:12">
      <c r="D12297" s="95"/>
      <c r="E12297" s="95"/>
      <c r="G12297" s="95"/>
      <c r="I12297" s="95"/>
      <c r="L12297" s="95"/>
    </row>
    <row r="12298" spans="4:12">
      <c r="D12298" s="95"/>
      <c r="E12298" s="95"/>
      <c r="G12298" s="95"/>
      <c r="I12298" s="95"/>
      <c r="L12298" s="95"/>
    </row>
    <row r="12299" spans="4:12">
      <c r="D12299" s="95"/>
      <c r="E12299" s="95"/>
      <c r="G12299" s="95"/>
      <c r="I12299" s="95"/>
      <c r="L12299" s="95"/>
    </row>
    <row r="12300" spans="4:12">
      <c r="D12300" s="95"/>
      <c r="E12300" s="95"/>
      <c r="G12300" s="95"/>
      <c r="I12300" s="95"/>
      <c r="L12300" s="95"/>
    </row>
    <row r="12301" spans="4:12">
      <c r="D12301" s="95"/>
      <c r="E12301" s="95"/>
      <c r="G12301" s="95"/>
      <c r="I12301" s="95"/>
      <c r="L12301" s="95"/>
    </row>
    <row r="12302" spans="4:12">
      <c r="D12302" s="95"/>
      <c r="E12302" s="95"/>
      <c r="G12302" s="95"/>
      <c r="I12302" s="95"/>
      <c r="L12302" s="95"/>
    </row>
    <row r="12303" spans="4:12">
      <c r="D12303" s="95"/>
      <c r="E12303" s="95"/>
      <c r="G12303" s="95"/>
      <c r="I12303" s="95"/>
      <c r="L12303" s="95"/>
    </row>
    <row r="12304" spans="4:12">
      <c r="D12304" s="95"/>
      <c r="E12304" s="95"/>
      <c r="G12304" s="95"/>
      <c r="I12304" s="95"/>
      <c r="L12304" s="95"/>
    </row>
    <row r="12305" spans="4:12">
      <c r="D12305" s="95"/>
      <c r="E12305" s="95"/>
      <c r="G12305" s="95"/>
      <c r="I12305" s="95"/>
      <c r="L12305" s="95"/>
    </row>
    <row r="12306" spans="4:12">
      <c r="D12306" s="95"/>
      <c r="E12306" s="95"/>
      <c r="G12306" s="95"/>
      <c r="I12306" s="95"/>
      <c r="L12306" s="95"/>
    </row>
    <row r="12307" spans="4:12">
      <c r="D12307" s="95"/>
      <c r="E12307" s="95"/>
      <c r="G12307" s="95"/>
      <c r="I12307" s="95"/>
      <c r="L12307" s="95"/>
    </row>
    <row r="12308" spans="4:12">
      <c r="D12308" s="95"/>
      <c r="E12308" s="95"/>
      <c r="G12308" s="95"/>
      <c r="I12308" s="95"/>
      <c r="L12308" s="95"/>
    </row>
    <row r="12309" spans="4:12">
      <c r="D12309" s="95"/>
      <c r="E12309" s="95"/>
      <c r="G12309" s="95"/>
      <c r="I12309" s="95"/>
      <c r="L12309" s="95"/>
    </row>
    <row r="12310" spans="4:12">
      <c r="D12310" s="95"/>
      <c r="E12310" s="95"/>
      <c r="G12310" s="95"/>
      <c r="I12310" s="95"/>
      <c r="L12310" s="95"/>
    </row>
    <row r="12311" spans="4:12">
      <c r="D12311" s="95"/>
      <c r="E12311" s="95"/>
      <c r="G12311" s="95"/>
      <c r="I12311" s="95"/>
      <c r="L12311" s="95"/>
    </row>
    <row r="12312" spans="4:12">
      <c r="D12312" s="95"/>
      <c r="E12312" s="95"/>
      <c r="G12312" s="95"/>
      <c r="I12312" s="95"/>
      <c r="L12312" s="95"/>
    </row>
    <row r="12313" spans="4:12">
      <c r="D12313" s="95"/>
      <c r="E12313" s="95"/>
      <c r="G12313" s="95"/>
      <c r="I12313" s="95"/>
      <c r="L12313" s="95"/>
    </row>
    <row r="12314" spans="4:12">
      <c r="D12314" s="95"/>
      <c r="E12314" s="95"/>
      <c r="G12314" s="95"/>
      <c r="I12314" s="95"/>
      <c r="L12314" s="95"/>
    </row>
    <row r="12315" spans="4:12">
      <c r="D12315" s="95"/>
      <c r="E12315" s="95"/>
      <c r="G12315" s="95"/>
      <c r="I12315" s="95"/>
      <c r="L12315" s="95"/>
    </row>
    <row r="12316" spans="4:12">
      <c r="D12316" s="95"/>
      <c r="E12316" s="95"/>
      <c r="G12316" s="95"/>
      <c r="I12316" s="95"/>
      <c r="L12316" s="95"/>
    </row>
    <row r="12317" spans="4:12">
      <c r="D12317" s="95"/>
      <c r="E12317" s="95"/>
      <c r="G12317" s="95"/>
      <c r="I12317" s="95"/>
      <c r="L12317" s="95"/>
    </row>
    <row r="12318" spans="4:12">
      <c r="D12318" s="95"/>
      <c r="E12318" s="95"/>
      <c r="G12318" s="95"/>
      <c r="I12318" s="95"/>
      <c r="L12318" s="95"/>
    </row>
    <row r="12319" spans="4:12">
      <c r="D12319" s="95"/>
      <c r="E12319" s="95"/>
      <c r="G12319" s="95"/>
      <c r="I12319" s="95"/>
      <c r="L12319" s="95"/>
    </row>
    <row r="12320" spans="4:12">
      <c r="D12320" s="95"/>
      <c r="E12320" s="95"/>
      <c r="G12320" s="95"/>
      <c r="I12320" s="95"/>
      <c r="L12320" s="95"/>
    </row>
    <row r="12321" spans="4:12">
      <c r="D12321" s="95"/>
      <c r="E12321" s="95"/>
      <c r="G12321" s="95"/>
      <c r="I12321" s="95"/>
      <c r="L12321" s="95"/>
    </row>
    <row r="12322" spans="4:12">
      <c r="D12322" s="95"/>
      <c r="E12322" s="95"/>
      <c r="G12322" s="95"/>
      <c r="I12322" s="95"/>
      <c r="L12322" s="95"/>
    </row>
    <row r="12323" spans="4:12">
      <c r="D12323" s="95"/>
      <c r="E12323" s="95"/>
      <c r="G12323" s="95"/>
      <c r="I12323" s="95"/>
      <c r="L12323" s="95"/>
    </row>
    <row r="12324" spans="4:12">
      <c r="D12324" s="95"/>
      <c r="E12324" s="95"/>
      <c r="G12324" s="95"/>
      <c r="I12324" s="95"/>
      <c r="L12324" s="95"/>
    </row>
    <row r="12325" spans="4:12">
      <c r="D12325" s="95"/>
      <c r="E12325" s="95"/>
      <c r="G12325" s="95"/>
      <c r="I12325" s="95"/>
      <c r="L12325" s="95"/>
    </row>
    <row r="12326" spans="4:12">
      <c r="D12326" s="95"/>
      <c r="E12326" s="95"/>
      <c r="G12326" s="95"/>
      <c r="I12326" s="95"/>
      <c r="L12326" s="95"/>
    </row>
    <row r="12327" spans="4:12">
      <c r="D12327" s="95"/>
      <c r="E12327" s="95"/>
      <c r="G12327" s="95"/>
      <c r="I12327" s="95"/>
      <c r="L12327" s="95"/>
    </row>
    <row r="12328" spans="4:12">
      <c r="D12328" s="95"/>
      <c r="E12328" s="95"/>
      <c r="G12328" s="95"/>
      <c r="I12328" s="95"/>
      <c r="L12328" s="95"/>
    </row>
    <row r="12329" spans="4:12">
      <c r="D12329" s="95"/>
      <c r="E12329" s="95"/>
      <c r="G12329" s="95"/>
      <c r="I12329" s="95"/>
      <c r="L12329" s="95"/>
    </row>
    <row r="12330" spans="4:12">
      <c r="D12330" s="95"/>
      <c r="E12330" s="95"/>
      <c r="G12330" s="95"/>
      <c r="I12330" s="95"/>
      <c r="L12330" s="95"/>
    </row>
    <row r="12331" spans="4:12">
      <c r="D12331" s="95"/>
      <c r="E12331" s="95"/>
      <c r="G12331" s="95"/>
      <c r="I12331" s="95"/>
      <c r="L12331" s="95"/>
    </row>
    <row r="12332" spans="4:12">
      <c r="D12332" s="95"/>
      <c r="E12332" s="95"/>
      <c r="G12332" s="95"/>
      <c r="I12332" s="95"/>
      <c r="L12332" s="95"/>
    </row>
    <row r="12333" spans="4:12">
      <c r="D12333" s="95"/>
      <c r="E12333" s="95"/>
      <c r="G12333" s="95"/>
      <c r="I12333" s="95"/>
      <c r="L12333" s="95"/>
    </row>
    <row r="12334" spans="4:12">
      <c r="D12334" s="95"/>
      <c r="E12334" s="95"/>
      <c r="G12334" s="95"/>
      <c r="I12334" s="95"/>
      <c r="L12334" s="95"/>
    </row>
    <row r="12335" spans="4:12">
      <c r="D12335" s="95"/>
      <c r="E12335" s="95"/>
      <c r="G12335" s="95"/>
      <c r="I12335" s="95"/>
      <c r="L12335" s="95"/>
    </row>
    <row r="12336" spans="4:12">
      <c r="D12336" s="95"/>
      <c r="E12336" s="95"/>
      <c r="G12336" s="95"/>
      <c r="I12336" s="95"/>
      <c r="L12336" s="95"/>
    </row>
    <row r="12337" spans="4:12">
      <c r="D12337" s="95"/>
      <c r="E12337" s="95"/>
      <c r="G12337" s="95"/>
      <c r="I12337" s="95"/>
      <c r="L12337" s="95"/>
    </row>
    <row r="12338" spans="4:12">
      <c r="D12338" s="95"/>
      <c r="E12338" s="95"/>
      <c r="G12338" s="95"/>
      <c r="I12338" s="95"/>
      <c r="L12338" s="95"/>
    </row>
    <row r="12339" spans="4:12">
      <c r="D12339" s="95"/>
      <c r="E12339" s="95"/>
      <c r="G12339" s="95"/>
      <c r="I12339" s="95"/>
      <c r="L12339" s="95"/>
    </row>
    <row r="12340" spans="4:12">
      <c r="D12340" s="95"/>
      <c r="E12340" s="95"/>
      <c r="G12340" s="95"/>
      <c r="I12340" s="95"/>
      <c r="L12340" s="95"/>
    </row>
    <row r="12341" spans="4:12">
      <c r="D12341" s="95"/>
      <c r="E12341" s="95"/>
      <c r="G12341" s="95"/>
      <c r="I12341" s="95"/>
      <c r="L12341" s="95"/>
    </row>
    <row r="12342" spans="4:12">
      <c r="D12342" s="95"/>
      <c r="E12342" s="95"/>
      <c r="G12342" s="95"/>
      <c r="I12342" s="95"/>
      <c r="L12342" s="95"/>
    </row>
    <row r="12343" spans="4:12">
      <c r="D12343" s="95"/>
      <c r="E12343" s="95"/>
      <c r="G12343" s="95"/>
      <c r="I12343" s="95"/>
      <c r="L12343" s="95"/>
    </row>
    <row r="12344" spans="4:12">
      <c r="D12344" s="95"/>
      <c r="E12344" s="95"/>
      <c r="G12344" s="95"/>
      <c r="I12344" s="95"/>
      <c r="L12344" s="95"/>
    </row>
    <row r="12345" spans="4:12">
      <c r="D12345" s="95"/>
      <c r="E12345" s="95"/>
      <c r="G12345" s="95"/>
      <c r="I12345" s="95"/>
      <c r="L12345" s="95"/>
    </row>
    <row r="12346" spans="4:12">
      <c r="D12346" s="95"/>
      <c r="E12346" s="95"/>
      <c r="G12346" s="95"/>
      <c r="I12346" s="95"/>
      <c r="L12346" s="95"/>
    </row>
    <row r="12347" spans="4:12">
      <c r="D12347" s="95"/>
      <c r="E12347" s="95"/>
      <c r="G12347" s="95"/>
      <c r="I12347" s="95"/>
      <c r="L12347" s="95"/>
    </row>
    <row r="12348" spans="4:12">
      <c r="D12348" s="95"/>
      <c r="E12348" s="95"/>
      <c r="G12348" s="95"/>
      <c r="I12348" s="95"/>
      <c r="L12348" s="95"/>
    </row>
    <row r="12349" spans="4:12">
      <c r="D12349" s="95"/>
      <c r="E12349" s="95"/>
      <c r="G12349" s="95"/>
      <c r="I12349" s="95"/>
      <c r="L12349" s="95"/>
    </row>
    <row r="12350" spans="4:12">
      <c r="D12350" s="95"/>
      <c r="E12350" s="95"/>
      <c r="G12350" s="95"/>
      <c r="I12350" s="95"/>
      <c r="L12350" s="95"/>
    </row>
    <row r="12351" spans="4:12">
      <c r="D12351" s="95"/>
      <c r="E12351" s="95"/>
      <c r="G12351" s="95"/>
      <c r="I12351" s="95"/>
      <c r="L12351" s="95"/>
    </row>
    <row r="12352" spans="4:12">
      <c r="D12352" s="95"/>
      <c r="E12352" s="95"/>
      <c r="G12352" s="95"/>
      <c r="I12352" s="95"/>
      <c r="L12352" s="95"/>
    </row>
    <row r="12353" spans="4:12">
      <c r="D12353" s="95"/>
      <c r="E12353" s="95"/>
      <c r="G12353" s="95"/>
      <c r="I12353" s="95"/>
      <c r="L12353" s="95"/>
    </row>
    <row r="12354" spans="4:12">
      <c r="D12354" s="95"/>
      <c r="E12354" s="95"/>
      <c r="G12354" s="95"/>
      <c r="I12354" s="95"/>
      <c r="L12354" s="95"/>
    </row>
    <row r="12355" spans="4:12">
      <c r="D12355" s="95"/>
      <c r="E12355" s="95"/>
      <c r="G12355" s="95"/>
      <c r="I12355" s="95"/>
      <c r="L12355" s="95"/>
    </row>
    <row r="12356" spans="4:12">
      <c r="D12356" s="95"/>
      <c r="E12356" s="95"/>
      <c r="G12356" s="95"/>
      <c r="I12356" s="95"/>
      <c r="L12356" s="95"/>
    </row>
    <row r="12357" spans="4:12">
      <c r="D12357" s="95"/>
      <c r="E12357" s="95"/>
      <c r="G12357" s="95"/>
      <c r="I12357" s="95"/>
      <c r="L12357" s="95"/>
    </row>
    <row r="12358" spans="4:12">
      <c r="D12358" s="95"/>
      <c r="E12358" s="95"/>
      <c r="G12358" s="95"/>
      <c r="I12358" s="95"/>
      <c r="L12358" s="95"/>
    </row>
    <row r="12359" spans="4:12">
      <c r="D12359" s="95"/>
      <c r="E12359" s="95"/>
      <c r="G12359" s="95"/>
      <c r="I12359" s="95"/>
      <c r="L12359" s="95"/>
    </row>
    <row r="12360" spans="4:12">
      <c r="D12360" s="95"/>
      <c r="E12360" s="95"/>
      <c r="G12360" s="95"/>
      <c r="I12360" s="95"/>
      <c r="L12360" s="95"/>
    </row>
    <row r="12361" spans="4:12">
      <c r="D12361" s="95"/>
      <c r="E12361" s="95"/>
      <c r="G12361" s="95"/>
      <c r="I12361" s="95"/>
      <c r="L12361" s="95"/>
    </row>
    <row r="12362" spans="4:12">
      <c r="D12362" s="95"/>
      <c r="E12362" s="95"/>
      <c r="G12362" s="95"/>
      <c r="I12362" s="95"/>
      <c r="L12362" s="95"/>
    </row>
    <row r="12363" spans="4:12">
      <c r="D12363" s="95"/>
      <c r="E12363" s="95"/>
      <c r="G12363" s="95"/>
      <c r="I12363" s="95"/>
      <c r="L12363" s="95"/>
    </row>
    <row r="12364" spans="4:12">
      <c r="D12364" s="95"/>
      <c r="E12364" s="95"/>
      <c r="G12364" s="95"/>
      <c r="I12364" s="95"/>
      <c r="L12364" s="95"/>
    </row>
    <row r="12365" spans="4:12">
      <c r="D12365" s="95"/>
      <c r="E12365" s="95"/>
      <c r="G12365" s="95"/>
      <c r="I12365" s="95"/>
      <c r="L12365" s="95"/>
    </row>
    <row r="12366" spans="4:12">
      <c r="D12366" s="95"/>
      <c r="E12366" s="95"/>
      <c r="G12366" s="95"/>
      <c r="I12366" s="95"/>
      <c r="L12366" s="95"/>
    </row>
    <row r="12367" spans="4:12">
      <c r="D12367" s="95"/>
      <c r="E12367" s="95"/>
      <c r="G12367" s="95"/>
      <c r="I12367" s="95"/>
      <c r="L12367" s="95"/>
    </row>
    <row r="12368" spans="4:12">
      <c r="D12368" s="95"/>
      <c r="E12368" s="95"/>
      <c r="G12368" s="95"/>
      <c r="I12368" s="95"/>
      <c r="L12368" s="95"/>
    </row>
    <row r="12369" spans="4:12">
      <c r="D12369" s="95"/>
      <c r="E12369" s="95"/>
      <c r="G12369" s="95"/>
      <c r="I12369" s="95"/>
      <c r="L12369" s="95"/>
    </row>
    <row r="12370" spans="4:12">
      <c r="D12370" s="95"/>
      <c r="E12370" s="95"/>
      <c r="G12370" s="95"/>
      <c r="I12370" s="95"/>
      <c r="L12370" s="95"/>
    </row>
    <row r="12371" spans="4:12">
      <c r="D12371" s="95"/>
      <c r="E12371" s="95"/>
      <c r="G12371" s="95"/>
      <c r="I12371" s="95"/>
      <c r="L12371" s="95"/>
    </row>
    <row r="12372" spans="4:12">
      <c r="D12372" s="95"/>
      <c r="E12372" s="95"/>
      <c r="G12372" s="95"/>
      <c r="I12372" s="95"/>
      <c r="L12372" s="95"/>
    </row>
    <row r="12373" spans="4:12">
      <c r="D12373" s="95"/>
      <c r="E12373" s="95"/>
      <c r="G12373" s="95"/>
      <c r="I12373" s="95"/>
      <c r="L12373" s="95"/>
    </row>
    <row r="12374" spans="4:12">
      <c r="D12374" s="95"/>
      <c r="E12374" s="95"/>
      <c r="G12374" s="95"/>
      <c r="I12374" s="95"/>
      <c r="L12374" s="95"/>
    </row>
    <row r="12375" spans="4:12">
      <c r="D12375" s="95"/>
      <c r="E12375" s="95"/>
      <c r="G12375" s="95"/>
      <c r="I12375" s="95"/>
      <c r="L12375" s="95"/>
    </row>
    <row r="12376" spans="4:12">
      <c r="D12376" s="95"/>
      <c r="E12376" s="95"/>
      <c r="G12376" s="95"/>
      <c r="I12376" s="95"/>
      <c r="L12376" s="95"/>
    </row>
    <row r="12377" spans="4:12">
      <c r="D12377" s="95"/>
      <c r="E12377" s="95"/>
      <c r="G12377" s="95"/>
      <c r="I12377" s="95"/>
      <c r="L12377" s="95"/>
    </row>
    <row r="12378" spans="4:12">
      <c r="D12378" s="95"/>
      <c r="E12378" s="95"/>
      <c r="G12378" s="95"/>
      <c r="I12378" s="95"/>
      <c r="L12378" s="95"/>
    </row>
    <row r="12379" spans="4:12">
      <c r="D12379" s="95"/>
      <c r="E12379" s="95"/>
      <c r="G12379" s="95"/>
      <c r="I12379" s="95"/>
      <c r="L12379" s="95"/>
    </row>
    <row r="12380" spans="4:12">
      <c r="D12380" s="95"/>
      <c r="E12380" s="95"/>
      <c r="G12380" s="95"/>
      <c r="I12380" s="95"/>
      <c r="L12380" s="95"/>
    </row>
    <row r="12381" spans="4:12">
      <c r="D12381" s="95"/>
      <c r="E12381" s="95"/>
      <c r="G12381" s="95"/>
      <c r="I12381" s="95"/>
      <c r="L12381" s="95"/>
    </row>
    <row r="12382" spans="4:12">
      <c r="D12382" s="95"/>
      <c r="E12382" s="95"/>
      <c r="G12382" s="95"/>
      <c r="I12382" s="95"/>
      <c r="L12382" s="95"/>
    </row>
    <row r="12383" spans="4:12">
      <c r="D12383" s="95"/>
      <c r="E12383" s="95"/>
      <c r="G12383" s="95"/>
      <c r="I12383" s="95"/>
      <c r="L12383" s="95"/>
    </row>
    <row r="12384" spans="4:12">
      <c r="D12384" s="95"/>
      <c r="E12384" s="95"/>
      <c r="G12384" s="95"/>
      <c r="I12384" s="95"/>
      <c r="L12384" s="95"/>
    </row>
    <row r="12385" spans="4:12">
      <c r="D12385" s="95"/>
      <c r="E12385" s="95"/>
      <c r="G12385" s="95"/>
      <c r="I12385" s="95"/>
      <c r="L12385" s="95"/>
    </row>
    <row r="12386" spans="4:12">
      <c r="D12386" s="95"/>
      <c r="E12386" s="95"/>
      <c r="G12386" s="95"/>
      <c r="I12386" s="95"/>
      <c r="L12386" s="95"/>
    </row>
    <row r="12387" spans="4:12">
      <c r="D12387" s="95"/>
      <c r="E12387" s="95"/>
      <c r="G12387" s="95"/>
      <c r="I12387" s="95"/>
      <c r="L12387" s="95"/>
    </row>
    <row r="12388" spans="4:12">
      <c r="D12388" s="95"/>
      <c r="E12388" s="95"/>
      <c r="G12388" s="95"/>
      <c r="I12388" s="95"/>
      <c r="L12388" s="95"/>
    </row>
    <row r="12389" spans="4:12">
      <c r="D12389" s="95"/>
      <c r="E12389" s="95"/>
      <c r="G12389" s="95"/>
      <c r="I12389" s="95"/>
      <c r="L12389" s="95"/>
    </row>
    <row r="12390" spans="4:12">
      <c r="D12390" s="95"/>
      <c r="E12390" s="95"/>
      <c r="G12390" s="95"/>
      <c r="I12390" s="95"/>
      <c r="L12390" s="95"/>
    </row>
    <row r="12391" spans="4:12">
      <c r="D12391" s="95"/>
      <c r="E12391" s="95"/>
      <c r="G12391" s="95"/>
      <c r="I12391" s="95"/>
      <c r="L12391" s="95"/>
    </row>
    <row r="12392" spans="4:12">
      <c r="D12392" s="95"/>
      <c r="E12392" s="95"/>
      <c r="G12392" s="95"/>
      <c r="I12392" s="95"/>
      <c r="L12392" s="95"/>
    </row>
    <row r="12393" spans="4:12">
      <c r="D12393" s="95"/>
      <c r="E12393" s="95"/>
      <c r="G12393" s="95"/>
      <c r="I12393" s="95"/>
      <c r="L12393" s="95"/>
    </row>
    <row r="12394" spans="4:12">
      <c r="D12394" s="95"/>
      <c r="E12394" s="95"/>
      <c r="G12394" s="95"/>
      <c r="I12394" s="95"/>
      <c r="L12394" s="95"/>
    </row>
    <row r="12395" spans="4:12">
      <c r="D12395" s="95"/>
      <c r="E12395" s="95"/>
      <c r="G12395" s="95"/>
      <c r="I12395" s="95"/>
      <c r="L12395" s="95"/>
    </row>
    <row r="12396" spans="4:12">
      <c r="D12396" s="95"/>
      <c r="E12396" s="95"/>
      <c r="G12396" s="95"/>
      <c r="I12396" s="95"/>
      <c r="L12396" s="95"/>
    </row>
    <row r="12397" spans="4:12">
      <c r="D12397" s="95"/>
      <c r="E12397" s="95"/>
      <c r="G12397" s="95"/>
      <c r="I12397" s="95"/>
      <c r="L12397" s="95"/>
    </row>
    <row r="12398" spans="4:12">
      <c r="D12398" s="95"/>
      <c r="E12398" s="95"/>
      <c r="G12398" s="95"/>
      <c r="I12398" s="95"/>
      <c r="L12398" s="95"/>
    </row>
    <row r="12399" spans="4:12">
      <c r="D12399" s="95"/>
      <c r="E12399" s="95"/>
      <c r="G12399" s="95"/>
      <c r="I12399" s="95"/>
      <c r="L12399" s="95"/>
    </row>
    <row r="12400" spans="4:12">
      <c r="D12400" s="95"/>
      <c r="E12400" s="95"/>
      <c r="G12400" s="95"/>
      <c r="I12400" s="95"/>
      <c r="L12400" s="95"/>
    </row>
    <row r="12401" spans="4:12">
      <c r="D12401" s="95"/>
      <c r="E12401" s="95"/>
      <c r="G12401" s="95"/>
      <c r="I12401" s="95"/>
      <c r="L12401" s="95"/>
    </row>
    <row r="12402" spans="4:12">
      <c r="D12402" s="95"/>
      <c r="E12402" s="95"/>
      <c r="G12402" s="95"/>
      <c r="I12402" s="95"/>
      <c r="L12402" s="95"/>
    </row>
    <row r="12403" spans="4:12">
      <c r="D12403" s="95"/>
      <c r="E12403" s="95"/>
      <c r="G12403" s="95"/>
      <c r="I12403" s="95"/>
      <c r="L12403" s="95"/>
    </row>
    <row r="12404" spans="4:12">
      <c r="D12404" s="95"/>
      <c r="E12404" s="95"/>
      <c r="G12404" s="95"/>
      <c r="I12404" s="95"/>
      <c r="L12404" s="95"/>
    </row>
    <row r="12405" spans="4:12">
      <c r="D12405" s="95"/>
      <c r="E12405" s="95"/>
      <c r="G12405" s="95"/>
      <c r="I12405" s="95"/>
      <c r="L12405" s="95"/>
    </row>
    <row r="12406" spans="4:12">
      <c r="D12406" s="95"/>
      <c r="E12406" s="95"/>
      <c r="G12406" s="95"/>
      <c r="I12406" s="95"/>
      <c r="L12406" s="95"/>
    </row>
    <row r="12407" spans="4:12">
      <c r="D12407" s="95"/>
      <c r="E12407" s="95"/>
      <c r="G12407" s="95"/>
      <c r="I12407" s="95"/>
      <c r="L12407" s="95"/>
    </row>
    <row r="12408" spans="4:12">
      <c r="D12408" s="95"/>
      <c r="E12408" s="95"/>
      <c r="G12408" s="95"/>
      <c r="I12408" s="95"/>
      <c r="L12408" s="95"/>
    </row>
    <row r="12409" spans="4:12">
      <c r="D12409" s="95"/>
      <c r="E12409" s="95"/>
      <c r="G12409" s="95"/>
      <c r="I12409" s="95"/>
      <c r="L12409" s="95"/>
    </row>
    <row r="12410" spans="4:12">
      <c r="D12410" s="95"/>
      <c r="E12410" s="95"/>
      <c r="G12410" s="95"/>
      <c r="I12410" s="95"/>
      <c r="L12410" s="95"/>
    </row>
    <row r="12411" spans="4:12">
      <c r="D12411" s="95"/>
      <c r="E12411" s="95"/>
      <c r="G12411" s="95"/>
      <c r="I12411" s="95"/>
      <c r="L12411" s="95"/>
    </row>
    <row r="12412" spans="4:12">
      <c r="D12412" s="95"/>
      <c r="E12412" s="95"/>
      <c r="G12412" s="95"/>
      <c r="I12412" s="95"/>
      <c r="L12412" s="95"/>
    </row>
    <row r="12413" spans="4:12">
      <c r="D12413" s="95"/>
      <c r="E12413" s="95"/>
      <c r="G12413" s="95"/>
      <c r="I12413" s="95"/>
      <c r="L12413" s="95"/>
    </row>
    <row r="12414" spans="4:12">
      <c r="D12414" s="95"/>
      <c r="E12414" s="95"/>
      <c r="G12414" s="95"/>
      <c r="I12414" s="95"/>
      <c r="L12414" s="95"/>
    </row>
    <row r="12415" spans="4:12">
      <c r="D12415" s="95"/>
      <c r="E12415" s="95"/>
      <c r="G12415" s="95"/>
      <c r="I12415" s="95"/>
      <c r="L12415" s="95"/>
    </row>
    <row r="12416" spans="4:12">
      <c r="D12416" s="95"/>
      <c r="E12416" s="95"/>
      <c r="G12416" s="95"/>
      <c r="I12416" s="95"/>
      <c r="L12416" s="95"/>
    </row>
    <row r="12417" spans="4:12">
      <c r="D12417" s="95"/>
      <c r="E12417" s="95"/>
      <c r="G12417" s="95"/>
      <c r="I12417" s="95"/>
      <c r="L12417" s="95"/>
    </row>
    <row r="12418" spans="4:12">
      <c r="D12418" s="95"/>
      <c r="E12418" s="95"/>
      <c r="G12418" s="95"/>
      <c r="I12418" s="95"/>
      <c r="L12418" s="95"/>
    </row>
    <row r="12419" spans="4:12">
      <c r="D12419" s="95"/>
      <c r="E12419" s="95"/>
      <c r="G12419" s="95"/>
      <c r="I12419" s="95"/>
      <c r="L12419" s="95"/>
    </row>
    <row r="12420" spans="4:12">
      <c r="D12420" s="95"/>
      <c r="E12420" s="95"/>
      <c r="G12420" s="95"/>
      <c r="I12420" s="95"/>
      <c r="L12420" s="95"/>
    </row>
    <row r="12421" spans="4:12">
      <c r="D12421" s="95"/>
      <c r="E12421" s="95"/>
      <c r="G12421" s="95"/>
      <c r="I12421" s="95"/>
      <c r="L12421" s="95"/>
    </row>
    <row r="12422" spans="4:12">
      <c r="D12422" s="95"/>
      <c r="E12422" s="95"/>
      <c r="G12422" s="95"/>
      <c r="I12422" s="95"/>
      <c r="L12422" s="95"/>
    </row>
    <row r="12423" spans="4:12">
      <c r="D12423" s="95"/>
      <c r="E12423" s="95"/>
      <c r="G12423" s="95"/>
      <c r="I12423" s="95"/>
      <c r="L12423" s="95"/>
    </row>
    <row r="12424" spans="4:12">
      <c r="D12424" s="95"/>
      <c r="E12424" s="95"/>
      <c r="G12424" s="95"/>
      <c r="I12424" s="95"/>
      <c r="L12424" s="95"/>
    </row>
    <row r="12425" spans="4:12">
      <c r="D12425" s="95"/>
      <c r="E12425" s="95"/>
      <c r="G12425" s="95"/>
      <c r="I12425" s="95"/>
      <c r="L12425" s="95"/>
    </row>
    <row r="12426" spans="4:12">
      <c r="D12426" s="95"/>
      <c r="E12426" s="95"/>
      <c r="G12426" s="95"/>
      <c r="I12426" s="95"/>
      <c r="L12426" s="95"/>
    </row>
    <row r="12427" spans="4:12">
      <c r="D12427" s="95"/>
      <c r="E12427" s="95"/>
      <c r="G12427" s="95"/>
      <c r="I12427" s="95"/>
      <c r="L12427" s="95"/>
    </row>
    <row r="12428" spans="4:12">
      <c r="D12428" s="95"/>
      <c r="E12428" s="95"/>
      <c r="G12428" s="95"/>
      <c r="I12428" s="95"/>
      <c r="L12428" s="95"/>
    </row>
    <row r="12429" spans="4:12">
      <c r="D12429" s="95"/>
      <c r="E12429" s="95"/>
      <c r="G12429" s="95"/>
      <c r="I12429" s="95"/>
      <c r="L12429" s="95"/>
    </row>
    <row r="12430" spans="4:12">
      <c r="D12430" s="95"/>
      <c r="E12430" s="95"/>
      <c r="G12430" s="95"/>
      <c r="I12430" s="95"/>
      <c r="L12430" s="95"/>
    </row>
    <row r="12431" spans="4:12">
      <c r="D12431" s="95"/>
      <c r="E12431" s="95"/>
      <c r="G12431" s="95"/>
      <c r="I12431" s="95"/>
      <c r="L12431" s="95"/>
    </row>
    <row r="12432" spans="4:12">
      <c r="D12432" s="95"/>
      <c r="E12432" s="95"/>
      <c r="G12432" s="95"/>
      <c r="I12432" s="95"/>
      <c r="L12432" s="95"/>
    </row>
    <row r="12433" spans="4:12">
      <c r="D12433" s="95"/>
      <c r="E12433" s="95"/>
      <c r="G12433" s="95"/>
      <c r="I12433" s="95"/>
      <c r="L12433" s="95"/>
    </row>
    <row r="12434" spans="4:12">
      <c r="D12434" s="95"/>
      <c r="E12434" s="95"/>
      <c r="G12434" s="95"/>
      <c r="I12434" s="95"/>
      <c r="L12434" s="95"/>
    </row>
    <row r="12435" spans="4:12">
      <c r="D12435" s="95"/>
      <c r="E12435" s="95"/>
      <c r="G12435" s="95"/>
      <c r="I12435" s="95"/>
      <c r="L12435" s="95"/>
    </row>
    <row r="12436" spans="4:12">
      <c r="D12436" s="95"/>
      <c r="E12436" s="95"/>
      <c r="G12436" s="95"/>
      <c r="I12436" s="95"/>
      <c r="L12436" s="95"/>
    </row>
    <row r="12437" spans="4:12">
      <c r="D12437" s="95"/>
      <c r="E12437" s="95"/>
      <c r="G12437" s="95"/>
      <c r="I12437" s="95"/>
      <c r="L12437" s="95"/>
    </row>
    <row r="12438" spans="4:12">
      <c r="D12438" s="95"/>
      <c r="E12438" s="95"/>
      <c r="G12438" s="95"/>
      <c r="I12438" s="95"/>
      <c r="L12438" s="95"/>
    </row>
    <row r="12439" spans="4:12">
      <c r="D12439" s="95"/>
      <c r="E12439" s="95"/>
      <c r="G12439" s="95"/>
      <c r="I12439" s="95"/>
      <c r="L12439" s="95"/>
    </row>
    <row r="12440" spans="4:12">
      <c r="D12440" s="95"/>
      <c r="E12440" s="95"/>
      <c r="G12440" s="95"/>
      <c r="I12440" s="95"/>
      <c r="L12440" s="95"/>
    </row>
    <row r="12441" spans="4:12">
      <c r="D12441" s="95"/>
      <c r="E12441" s="95"/>
      <c r="G12441" s="95"/>
      <c r="I12441" s="95"/>
      <c r="L12441" s="95"/>
    </row>
    <row r="12442" spans="4:12">
      <c r="D12442" s="95"/>
      <c r="E12442" s="95"/>
      <c r="G12442" s="95"/>
      <c r="I12442" s="95"/>
      <c r="L12442" s="95"/>
    </row>
    <row r="12443" spans="4:12">
      <c r="D12443" s="95"/>
      <c r="E12443" s="95"/>
      <c r="G12443" s="95"/>
      <c r="I12443" s="95"/>
      <c r="L12443" s="95"/>
    </row>
    <row r="12444" spans="4:12">
      <c r="D12444" s="95"/>
      <c r="E12444" s="95"/>
      <c r="G12444" s="95"/>
      <c r="I12444" s="95"/>
      <c r="L12444" s="95"/>
    </row>
    <row r="12445" spans="4:12">
      <c r="D12445" s="95"/>
      <c r="E12445" s="95"/>
      <c r="G12445" s="95"/>
      <c r="I12445" s="95"/>
      <c r="L12445" s="95"/>
    </row>
    <row r="12446" spans="4:12">
      <c r="D12446" s="95"/>
      <c r="E12446" s="95"/>
      <c r="G12446" s="95"/>
      <c r="I12446" s="95"/>
      <c r="L12446" s="95"/>
    </row>
    <row r="12447" spans="4:12">
      <c r="D12447" s="95"/>
      <c r="E12447" s="95"/>
      <c r="G12447" s="95"/>
      <c r="I12447" s="95"/>
      <c r="L12447" s="95"/>
    </row>
    <row r="12448" spans="4:12">
      <c r="D12448" s="95"/>
      <c r="E12448" s="95"/>
      <c r="G12448" s="95"/>
      <c r="I12448" s="95"/>
      <c r="L12448" s="95"/>
    </row>
    <row r="12449" spans="4:12">
      <c r="D12449" s="95"/>
      <c r="E12449" s="95"/>
      <c r="G12449" s="95"/>
      <c r="I12449" s="95"/>
      <c r="L12449" s="95"/>
    </row>
    <row r="12450" spans="4:12">
      <c r="D12450" s="95"/>
      <c r="E12450" s="95"/>
      <c r="G12450" s="95"/>
      <c r="I12450" s="95"/>
      <c r="L12450" s="95"/>
    </row>
    <row r="12451" spans="4:12">
      <c r="D12451" s="95"/>
      <c r="E12451" s="95"/>
      <c r="G12451" s="95"/>
      <c r="I12451" s="95"/>
      <c r="L12451" s="95"/>
    </row>
    <row r="12452" spans="4:12">
      <c r="D12452" s="95"/>
      <c r="E12452" s="95"/>
      <c r="G12452" s="95"/>
      <c r="I12452" s="95"/>
      <c r="L12452" s="95"/>
    </row>
    <row r="12453" spans="4:12">
      <c r="D12453" s="95"/>
      <c r="E12453" s="95"/>
      <c r="G12453" s="95"/>
      <c r="I12453" s="95"/>
      <c r="L12453" s="95"/>
    </row>
    <row r="12454" spans="4:12">
      <c r="D12454" s="95"/>
      <c r="E12454" s="95"/>
      <c r="G12454" s="95"/>
      <c r="I12454" s="95"/>
      <c r="L12454" s="95"/>
    </row>
    <row r="12455" spans="4:12">
      <c r="D12455" s="95"/>
      <c r="E12455" s="95"/>
      <c r="G12455" s="95"/>
      <c r="I12455" s="95"/>
      <c r="L12455" s="95"/>
    </row>
    <row r="12456" spans="4:12">
      <c r="D12456" s="95"/>
      <c r="E12456" s="95"/>
      <c r="G12456" s="95"/>
      <c r="I12456" s="95"/>
      <c r="L12456" s="95"/>
    </row>
    <row r="12457" spans="4:12">
      <c r="D12457" s="95"/>
      <c r="E12457" s="95"/>
      <c r="G12457" s="95"/>
      <c r="I12457" s="95"/>
      <c r="L12457" s="95"/>
    </row>
    <row r="12458" spans="4:12">
      <c r="D12458" s="95"/>
      <c r="E12458" s="95"/>
      <c r="G12458" s="95"/>
      <c r="I12458" s="95"/>
      <c r="L12458" s="95"/>
    </row>
    <row r="12459" spans="4:12">
      <c r="D12459" s="95"/>
      <c r="E12459" s="95"/>
      <c r="G12459" s="95"/>
      <c r="I12459" s="95"/>
      <c r="L12459" s="95"/>
    </row>
    <row r="12460" spans="4:12">
      <c r="D12460" s="95"/>
      <c r="E12460" s="95"/>
      <c r="G12460" s="95"/>
      <c r="I12460" s="95"/>
      <c r="L12460" s="95"/>
    </row>
    <row r="12461" spans="4:12">
      <c r="D12461" s="95"/>
      <c r="E12461" s="95"/>
      <c r="G12461" s="95"/>
      <c r="I12461" s="95"/>
      <c r="L12461" s="95"/>
    </row>
    <row r="12462" spans="4:12">
      <c r="D12462" s="95"/>
      <c r="E12462" s="95"/>
      <c r="G12462" s="95"/>
      <c r="I12462" s="95"/>
      <c r="L12462" s="95"/>
    </row>
    <row r="12463" spans="4:12">
      <c r="D12463" s="95"/>
      <c r="E12463" s="95"/>
      <c r="G12463" s="95"/>
      <c r="I12463" s="95"/>
      <c r="L12463" s="95"/>
    </row>
    <row r="12464" spans="4:12">
      <c r="D12464" s="95"/>
      <c r="E12464" s="95"/>
      <c r="G12464" s="95"/>
      <c r="I12464" s="95"/>
      <c r="L12464" s="95"/>
    </row>
    <row r="12465" spans="4:12">
      <c r="D12465" s="95"/>
      <c r="E12465" s="95"/>
      <c r="G12465" s="95"/>
      <c r="I12465" s="95"/>
      <c r="L12465" s="95"/>
    </row>
    <row r="12466" spans="4:12">
      <c r="D12466" s="95"/>
      <c r="E12466" s="95"/>
      <c r="G12466" s="95"/>
      <c r="I12466" s="95"/>
      <c r="L12466" s="95"/>
    </row>
    <row r="12467" spans="4:12">
      <c r="D12467" s="95"/>
      <c r="E12467" s="95"/>
      <c r="G12467" s="95"/>
      <c r="I12467" s="95"/>
      <c r="L12467" s="95"/>
    </row>
    <row r="12468" spans="4:12">
      <c r="D12468" s="95"/>
      <c r="E12468" s="95"/>
      <c r="G12468" s="95"/>
      <c r="I12468" s="95"/>
      <c r="L12468" s="95"/>
    </row>
    <row r="12469" spans="4:12">
      <c r="D12469" s="95"/>
      <c r="E12469" s="95"/>
      <c r="G12469" s="95"/>
      <c r="I12469" s="95"/>
      <c r="L12469" s="95"/>
    </row>
    <row r="12470" spans="4:12">
      <c r="D12470" s="95"/>
      <c r="E12470" s="95"/>
      <c r="G12470" s="95"/>
      <c r="I12470" s="95"/>
      <c r="L12470" s="95"/>
    </row>
    <row r="12471" spans="4:12">
      <c r="D12471" s="95"/>
      <c r="E12471" s="95"/>
      <c r="G12471" s="95"/>
      <c r="I12471" s="95"/>
      <c r="L12471" s="95"/>
    </row>
    <row r="12472" spans="4:12">
      <c r="D12472" s="95"/>
      <c r="E12472" s="95"/>
      <c r="G12472" s="95"/>
      <c r="I12472" s="95"/>
      <c r="L12472" s="95"/>
    </row>
    <row r="12473" spans="4:12">
      <c r="D12473" s="95"/>
      <c r="E12473" s="95"/>
      <c r="G12473" s="95"/>
      <c r="I12473" s="95"/>
      <c r="L12473" s="95"/>
    </row>
    <row r="12474" spans="4:12">
      <c r="D12474" s="95"/>
      <c r="E12474" s="95"/>
      <c r="G12474" s="95"/>
      <c r="I12474" s="95"/>
      <c r="L12474" s="95"/>
    </row>
    <row r="12475" spans="4:12">
      <c r="D12475" s="95"/>
      <c r="E12475" s="95"/>
      <c r="G12475" s="95"/>
      <c r="I12475" s="95"/>
      <c r="L12475" s="95"/>
    </row>
    <row r="12476" spans="4:12">
      <c r="D12476" s="95"/>
      <c r="E12476" s="95"/>
      <c r="G12476" s="95"/>
      <c r="I12476" s="95"/>
      <c r="L12476" s="95"/>
    </row>
    <row r="12477" spans="4:12">
      <c r="D12477" s="95"/>
      <c r="E12477" s="95"/>
      <c r="G12477" s="95"/>
      <c r="I12477" s="95"/>
      <c r="L12477" s="95"/>
    </row>
    <row r="12478" spans="4:12">
      <c r="D12478" s="95"/>
      <c r="E12478" s="95"/>
      <c r="G12478" s="95"/>
      <c r="I12478" s="95"/>
      <c r="L12478" s="95"/>
    </row>
    <row r="12479" spans="4:12">
      <c r="D12479" s="95"/>
      <c r="E12479" s="95"/>
      <c r="G12479" s="95"/>
      <c r="I12479" s="95"/>
      <c r="L12479" s="95"/>
    </row>
    <row r="12480" spans="4:12">
      <c r="D12480" s="95"/>
      <c r="E12480" s="95"/>
      <c r="G12480" s="95"/>
      <c r="I12480" s="95"/>
      <c r="L12480" s="95"/>
    </row>
    <row r="12481" spans="4:12">
      <c r="D12481" s="95"/>
      <c r="E12481" s="95"/>
      <c r="G12481" s="95"/>
      <c r="I12481" s="95"/>
      <c r="L12481" s="95"/>
    </row>
    <row r="12482" spans="4:12">
      <c r="D12482" s="95"/>
      <c r="E12482" s="95"/>
      <c r="G12482" s="95"/>
      <c r="I12482" s="95"/>
      <c r="L12482" s="95"/>
    </row>
    <row r="12483" spans="4:12">
      <c r="D12483" s="95"/>
      <c r="E12483" s="95"/>
      <c r="G12483" s="95"/>
      <c r="I12483" s="95"/>
      <c r="L12483" s="95"/>
    </row>
    <row r="12484" spans="4:12">
      <c r="D12484" s="95"/>
      <c r="E12484" s="95"/>
      <c r="G12484" s="95"/>
      <c r="I12484" s="95"/>
      <c r="L12484" s="95"/>
    </row>
    <row r="12485" spans="4:12">
      <c r="D12485" s="95"/>
      <c r="E12485" s="95"/>
      <c r="G12485" s="95"/>
      <c r="I12485" s="95"/>
      <c r="L12485" s="95"/>
    </row>
    <row r="12486" spans="4:12">
      <c r="D12486" s="95"/>
      <c r="E12486" s="95"/>
      <c r="G12486" s="95"/>
      <c r="I12486" s="95"/>
      <c r="L12486" s="95"/>
    </row>
    <row r="12487" spans="4:12">
      <c r="D12487" s="95"/>
      <c r="E12487" s="95"/>
      <c r="G12487" s="95"/>
      <c r="I12487" s="95"/>
      <c r="L12487" s="95"/>
    </row>
    <row r="12488" spans="4:12">
      <c r="D12488" s="95"/>
      <c r="E12488" s="95"/>
      <c r="G12488" s="95"/>
      <c r="I12488" s="95"/>
      <c r="L12488" s="95"/>
    </row>
    <row r="12489" spans="4:12">
      <c r="D12489" s="95"/>
      <c r="E12489" s="95"/>
      <c r="G12489" s="95"/>
      <c r="I12489" s="95"/>
      <c r="L12489" s="95"/>
    </row>
    <row r="12490" spans="4:12">
      <c r="D12490" s="95"/>
      <c r="E12490" s="95"/>
      <c r="G12490" s="95"/>
      <c r="I12490" s="95"/>
      <c r="L12490" s="95"/>
    </row>
    <row r="12491" spans="4:12">
      <c r="D12491" s="95"/>
      <c r="E12491" s="95"/>
      <c r="G12491" s="95"/>
      <c r="I12491" s="95"/>
      <c r="L12491" s="95"/>
    </row>
    <row r="12492" spans="4:12">
      <c r="D12492" s="95"/>
      <c r="E12492" s="95"/>
      <c r="G12492" s="95"/>
      <c r="I12492" s="95"/>
      <c r="L12492" s="95"/>
    </row>
    <row r="12493" spans="4:12">
      <c r="D12493" s="95"/>
      <c r="E12493" s="95"/>
      <c r="G12493" s="95"/>
      <c r="I12493" s="95"/>
      <c r="L12493" s="95"/>
    </row>
    <row r="12494" spans="4:12">
      <c r="D12494" s="95"/>
      <c r="E12494" s="95"/>
      <c r="G12494" s="95"/>
      <c r="I12494" s="95"/>
      <c r="L12494" s="95"/>
    </row>
    <row r="12495" spans="4:12">
      <c r="D12495" s="95"/>
      <c r="E12495" s="95"/>
      <c r="G12495" s="95"/>
      <c r="I12495" s="95"/>
      <c r="L12495" s="95"/>
    </row>
    <row r="12496" spans="4:12">
      <c r="D12496" s="95"/>
      <c r="E12496" s="95"/>
      <c r="G12496" s="95"/>
      <c r="I12496" s="95"/>
      <c r="L12496" s="95"/>
    </row>
    <row r="12497" spans="4:12">
      <c r="D12497" s="95"/>
      <c r="E12497" s="95"/>
      <c r="G12497" s="95"/>
      <c r="I12497" s="95"/>
      <c r="L12497" s="95"/>
    </row>
    <row r="12498" spans="4:12">
      <c r="D12498" s="95"/>
      <c r="E12498" s="95"/>
      <c r="G12498" s="95"/>
      <c r="I12498" s="95"/>
      <c r="L12498" s="95"/>
    </row>
    <row r="12499" spans="4:12">
      <c r="D12499" s="95"/>
      <c r="E12499" s="95"/>
      <c r="G12499" s="95"/>
      <c r="I12499" s="95"/>
      <c r="L12499" s="95"/>
    </row>
    <row r="12500" spans="4:12">
      <c r="D12500" s="95"/>
      <c r="E12500" s="95"/>
      <c r="G12500" s="95"/>
      <c r="I12500" s="95"/>
      <c r="L12500" s="95"/>
    </row>
    <row r="12501" spans="4:12">
      <c r="D12501" s="95"/>
      <c r="E12501" s="95"/>
      <c r="G12501" s="95"/>
      <c r="I12501" s="95"/>
      <c r="L12501" s="95"/>
    </row>
    <row r="12502" spans="4:12">
      <c r="D12502" s="95"/>
      <c r="E12502" s="95"/>
      <c r="G12502" s="95"/>
      <c r="I12502" s="95"/>
      <c r="L12502" s="95"/>
    </row>
    <row r="12503" spans="4:12">
      <c r="D12503" s="95"/>
      <c r="E12503" s="95"/>
      <c r="G12503" s="95"/>
      <c r="I12503" s="95"/>
      <c r="L12503" s="95"/>
    </row>
    <row r="12504" spans="4:12">
      <c r="D12504" s="95"/>
      <c r="E12504" s="95"/>
      <c r="G12504" s="95"/>
      <c r="I12504" s="95"/>
      <c r="L12504" s="95"/>
    </row>
    <row r="12505" spans="4:12">
      <c r="D12505" s="95"/>
      <c r="E12505" s="95"/>
      <c r="G12505" s="95"/>
      <c r="I12505" s="95"/>
      <c r="L12505" s="95"/>
    </row>
    <row r="12506" spans="4:12">
      <c r="D12506" s="95"/>
      <c r="E12506" s="95"/>
      <c r="G12506" s="95"/>
      <c r="I12506" s="95"/>
      <c r="L12506" s="95"/>
    </row>
    <row r="12507" spans="4:12">
      <c r="D12507" s="95"/>
      <c r="E12507" s="95"/>
      <c r="G12507" s="95"/>
      <c r="I12507" s="95"/>
      <c r="L12507" s="95"/>
    </row>
    <row r="12508" spans="4:12">
      <c r="D12508" s="95"/>
      <c r="E12508" s="95"/>
      <c r="G12508" s="95"/>
      <c r="I12508" s="95"/>
      <c r="L12508" s="95"/>
    </row>
    <row r="12509" spans="4:12">
      <c r="D12509" s="95"/>
      <c r="E12509" s="95"/>
      <c r="G12509" s="95"/>
      <c r="I12509" s="95"/>
      <c r="L12509" s="95"/>
    </row>
    <row r="12510" spans="4:12">
      <c r="D12510" s="95"/>
      <c r="E12510" s="95"/>
      <c r="G12510" s="95"/>
      <c r="I12510" s="95"/>
      <c r="L12510" s="95"/>
    </row>
    <row r="12511" spans="4:12">
      <c r="D12511" s="95"/>
      <c r="E12511" s="95"/>
      <c r="G12511" s="95"/>
      <c r="I12511" s="95"/>
      <c r="L12511" s="95"/>
    </row>
    <row r="12512" spans="4:12">
      <c r="D12512" s="95"/>
      <c r="E12512" s="95"/>
      <c r="G12512" s="95"/>
      <c r="I12512" s="95"/>
      <c r="L12512" s="95"/>
    </row>
    <row r="12513" spans="4:12">
      <c r="D12513" s="95"/>
      <c r="E12513" s="95"/>
      <c r="G12513" s="95"/>
      <c r="I12513" s="95"/>
      <c r="L12513" s="95"/>
    </row>
    <row r="12514" spans="4:12">
      <c r="D12514" s="95"/>
      <c r="E12514" s="95"/>
      <c r="G12514" s="95"/>
      <c r="I12514" s="95"/>
      <c r="L12514" s="95"/>
    </row>
    <row r="12515" spans="4:12">
      <c r="D12515" s="95"/>
      <c r="E12515" s="95"/>
      <c r="G12515" s="95"/>
      <c r="I12515" s="95"/>
      <c r="L12515" s="95"/>
    </row>
    <row r="12516" spans="4:12">
      <c r="D12516" s="95"/>
      <c r="E12516" s="95"/>
      <c r="G12516" s="95"/>
      <c r="I12516" s="95"/>
      <c r="L12516" s="95"/>
    </row>
    <row r="12517" spans="4:12">
      <c r="D12517" s="95"/>
      <c r="E12517" s="95"/>
      <c r="G12517" s="95"/>
      <c r="I12517" s="95"/>
      <c r="L12517" s="95"/>
    </row>
    <row r="12518" spans="4:12">
      <c r="D12518" s="95"/>
      <c r="E12518" s="95"/>
      <c r="G12518" s="95"/>
      <c r="I12518" s="95"/>
      <c r="L12518" s="95"/>
    </row>
    <row r="12519" spans="4:12">
      <c r="D12519" s="95"/>
      <c r="E12519" s="95"/>
      <c r="G12519" s="95"/>
      <c r="I12519" s="95"/>
      <c r="L12519" s="95"/>
    </row>
    <row r="12520" spans="4:12">
      <c r="D12520" s="95"/>
      <c r="E12520" s="95"/>
      <c r="G12520" s="95"/>
      <c r="I12520" s="95"/>
      <c r="L12520" s="95"/>
    </row>
    <row r="12521" spans="4:12">
      <c r="D12521" s="95"/>
      <c r="E12521" s="95"/>
      <c r="G12521" s="95"/>
      <c r="I12521" s="95"/>
      <c r="L12521" s="95"/>
    </row>
    <row r="12522" spans="4:12">
      <c r="D12522" s="95"/>
      <c r="E12522" s="95"/>
      <c r="G12522" s="95"/>
      <c r="I12522" s="95"/>
      <c r="L12522" s="95"/>
    </row>
    <row r="12523" spans="4:12">
      <c r="D12523" s="95"/>
      <c r="E12523" s="95"/>
      <c r="G12523" s="95"/>
      <c r="I12523" s="95"/>
      <c r="L12523" s="95"/>
    </row>
    <row r="12524" spans="4:12">
      <c r="D12524" s="95"/>
      <c r="E12524" s="95"/>
      <c r="G12524" s="95"/>
      <c r="I12524" s="95"/>
      <c r="L12524" s="95"/>
    </row>
    <row r="12525" spans="4:12">
      <c r="D12525" s="95"/>
      <c r="E12525" s="95"/>
      <c r="G12525" s="95"/>
      <c r="I12525" s="95"/>
      <c r="L12525" s="95"/>
    </row>
    <row r="12526" spans="4:12">
      <c r="D12526" s="95"/>
      <c r="E12526" s="95"/>
      <c r="G12526" s="95"/>
      <c r="I12526" s="95"/>
      <c r="L12526" s="95"/>
    </row>
    <row r="12527" spans="4:12">
      <c r="D12527" s="95"/>
      <c r="E12527" s="95"/>
      <c r="G12527" s="95"/>
      <c r="I12527" s="95"/>
      <c r="L12527" s="95"/>
    </row>
    <row r="12528" spans="4:12">
      <c r="D12528" s="95"/>
      <c r="E12528" s="95"/>
      <c r="G12528" s="95"/>
      <c r="I12528" s="95"/>
      <c r="L12528" s="95"/>
    </row>
    <row r="12529" spans="4:12">
      <c r="D12529" s="95"/>
      <c r="E12529" s="95"/>
      <c r="G12529" s="95"/>
      <c r="I12529" s="95"/>
      <c r="L12529" s="95"/>
    </row>
    <row r="12530" spans="4:12">
      <c r="D12530" s="95"/>
      <c r="E12530" s="95"/>
      <c r="G12530" s="95"/>
      <c r="I12530" s="95"/>
      <c r="L12530" s="95"/>
    </row>
    <row r="12531" spans="4:12">
      <c r="D12531" s="95"/>
      <c r="E12531" s="95"/>
      <c r="G12531" s="95"/>
      <c r="I12531" s="95"/>
      <c r="L12531" s="95"/>
    </row>
    <row r="12532" spans="4:12">
      <c r="D12532" s="95"/>
      <c r="E12532" s="95"/>
      <c r="G12532" s="95"/>
      <c r="I12532" s="95"/>
      <c r="L12532" s="95"/>
    </row>
    <row r="12533" spans="4:12">
      <c r="D12533" s="95"/>
      <c r="E12533" s="95"/>
      <c r="G12533" s="95"/>
      <c r="I12533" s="95"/>
      <c r="L12533" s="95"/>
    </row>
    <row r="12534" spans="4:12">
      <c r="D12534" s="95"/>
      <c r="E12534" s="95"/>
      <c r="G12534" s="95"/>
      <c r="I12534" s="95"/>
      <c r="L12534" s="95"/>
    </row>
    <row r="12535" spans="4:12">
      <c r="D12535" s="95"/>
      <c r="E12535" s="95"/>
      <c r="G12535" s="95"/>
      <c r="I12535" s="95"/>
      <c r="L12535" s="95"/>
    </row>
    <row r="12536" spans="4:12">
      <c r="D12536" s="95"/>
      <c r="E12536" s="95"/>
      <c r="G12536" s="95"/>
      <c r="I12536" s="95"/>
      <c r="L12536" s="95"/>
    </row>
    <row r="12537" spans="4:12">
      <c r="D12537" s="95"/>
      <c r="E12537" s="95"/>
      <c r="G12537" s="95"/>
      <c r="I12537" s="95"/>
      <c r="L12537" s="95"/>
    </row>
    <row r="12538" spans="4:12">
      <c r="D12538" s="95"/>
      <c r="E12538" s="95"/>
      <c r="G12538" s="95"/>
      <c r="I12538" s="95"/>
      <c r="L12538" s="95"/>
    </row>
    <row r="12539" spans="4:12">
      <c r="D12539" s="95"/>
      <c r="E12539" s="95"/>
      <c r="G12539" s="95"/>
      <c r="I12539" s="95"/>
      <c r="L12539" s="95"/>
    </row>
    <row r="12540" spans="4:12">
      <c r="D12540" s="95"/>
      <c r="E12540" s="95"/>
      <c r="G12540" s="95"/>
      <c r="I12540" s="95"/>
      <c r="L12540" s="95"/>
    </row>
    <row r="12541" spans="4:12">
      <c r="D12541" s="95"/>
      <c r="E12541" s="95"/>
      <c r="G12541" s="95"/>
      <c r="I12541" s="95"/>
      <c r="L12541" s="95"/>
    </row>
    <row r="12542" spans="4:12">
      <c r="D12542" s="95"/>
      <c r="E12542" s="95"/>
      <c r="G12542" s="95"/>
      <c r="I12542" s="95"/>
      <c r="L12542" s="95"/>
    </row>
    <row r="12543" spans="4:12">
      <c r="D12543" s="95"/>
      <c r="E12543" s="95"/>
      <c r="G12543" s="95"/>
      <c r="I12543" s="95"/>
      <c r="L12543" s="95"/>
    </row>
    <row r="12544" spans="4:12">
      <c r="D12544" s="95"/>
      <c r="E12544" s="95"/>
      <c r="G12544" s="95"/>
      <c r="I12544" s="95"/>
      <c r="L12544" s="95"/>
    </row>
    <row r="12545" spans="4:12">
      <c r="D12545" s="95"/>
      <c r="E12545" s="95"/>
      <c r="G12545" s="95"/>
      <c r="I12545" s="95"/>
      <c r="L12545" s="95"/>
    </row>
    <row r="12546" spans="4:12">
      <c r="D12546" s="95"/>
      <c r="E12546" s="95"/>
      <c r="G12546" s="95"/>
      <c r="I12546" s="95"/>
      <c r="L12546" s="95"/>
    </row>
    <row r="12547" spans="4:12">
      <c r="D12547" s="95"/>
      <c r="E12547" s="95"/>
      <c r="G12547" s="95"/>
      <c r="I12547" s="95"/>
      <c r="L12547" s="95"/>
    </row>
    <row r="12548" spans="4:12">
      <c r="D12548" s="95"/>
      <c r="E12548" s="95"/>
      <c r="G12548" s="95"/>
      <c r="I12548" s="95"/>
      <c r="L12548" s="95"/>
    </row>
    <row r="12549" spans="4:12">
      <c r="D12549" s="95"/>
      <c r="E12549" s="95"/>
      <c r="G12549" s="95"/>
      <c r="I12549" s="95"/>
      <c r="L12549" s="95"/>
    </row>
    <row r="12550" spans="4:12">
      <c r="D12550" s="95"/>
      <c r="E12550" s="95"/>
      <c r="G12550" s="95"/>
      <c r="I12550" s="95"/>
      <c r="L12550" s="95"/>
    </row>
    <row r="12551" spans="4:12">
      <c r="D12551" s="95"/>
      <c r="E12551" s="95"/>
      <c r="G12551" s="95"/>
      <c r="I12551" s="95"/>
      <c r="L12551" s="95"/>
    </row>
    <row r="12552" spans="4:12">
      <c r="D12552" s="95"/>
      <c r="E12552" s="95"/>
      <c r="G12552" s="95"/>
      <c r="I12552" s="95"/>
      <c r="L12552" s="95"/>
    </row>
    <row r="12553" spans="4:12">
      <c r="D12553" s="95"/>
      <c r="E12553" s="95"/>
      <c r="G12553" s="95"/>
      <c r="I12553" s="95"/>
      <c r="L12553" s="95"/>
    </row>
    <row r="12554" spans="4:12">
      <c r="D12554" s="95"/>
      <c r="E12554" s="95"/>
      <c r="G12554" s="95"/>
      <c r="I12554" s="95"/>
      <c r="L12554" s="95"/>
    </row>
    <row r="12555" spans="4:12">
      <c r="D12555" s="95"/>
      <c r="E12555" s="95"/>
      <c r="G12555" s="95"/>
      <c r="I12555" s="95"/>
      <c r="L12555" s="95"/>
    </row>
    <row r="12556" spans="4:12">
      <c r="D12556" s="95"/>
      <c r="E12556" s="95"/>
      <c r="G12556" s="95"/>
      <c r="I12556" s="95"/>
      <c r="L12556" s="95"/>
    </row>
    <row r="12557" spans="4:12">
      <c r="D12557" s="95"/>
      <c r="E12557" s="95"/>
      <c r="G12557" s="95"/>
      <c r="I12557" s="95"/>
      <c r="L12557" s="95"/>
    </row>
    <row r="12558" spans="4:12">
      <c r="D12558" s="95"/>
      <c r="E12558" s="95"/>
      <c r="G12558" s="95"/>
      <c r="I12558" s="95"/>
      <c r="L12558" s="95"/>
    </row>
    <row r="12559" spans="4:12">
      <c r="D12559" s="95"/>
      <c r="E12559" s="95"/>
      <c r="G12559" s="95"/>
      <c r="I12559" s="95"/>
      <c r="L12559" s="95"/>
    </row>
    <row r="12560" spans="4:12">
      <c r="D12560" s="95"/>
      <c r="E12560" s="95"/>
      <c r="G12560" s="95"/>
      <c r="I12560" s="95"/>
      <c r="L12560" s="95"/>
    </row>
    <row r="12561" spans="4:12">
      <c r="D12561" s="95"/>
      <c r="E12561" s="95"/>
      <c r="G12561" s="95"/>
      <c r="I12561" s="95"/>
      <c r="L12561" s="95"/>
    </row>
    <row r="12562" spans="4:12">
      <c r="D12562" s="95"/>
      <c r="E12562" s="95"/>
      <c r="G12562" s="95"/>
      <c r="I12562" s="95"/>
      <c r="L12562" s="95"/>
    </row>
    <row r="12563" spans="4:12">
      <c r="D12563" s="95"/>
      <c r="E12563" s="95"/>
      <c r="G12563" s="95"/>
      <c r="I12563" s="95"/>
      <c r="L12563" s="95"/>
    </row>
    <row r="12564" spans="4:12">
      <c r="D12564" s="95"/>
      <c r="E12564" s="95"/>
      <c r="G12564" s="95"/>
      <c r="I12564" s="95"/>
      <c r="L12564" s="95"/>
    </row>
    <row r="12565" spans="4:12">
      <c r="D12565" s="95"/>
      <c r="E12565" s="95"/>
      <c r="G12565" s="95"/>
      <c r="I12565" s="95"/>
      <c r="L12565" s="95"/>
    </row>
    <row r="12566" spans="4:12">
      <c r="D12566" s="95"/>
      <c r="E12566" s="95"/>
      <c r="G12566" s="95"/>
      <c r="I12566" s="95"/>
      <c r="L12566" s="95"/>
    </row>
    <row r="12567" spans="4:12">
      <c r="D12567" s="95"/>
      <c r="E12567" s="95"/>
      <c r="G12567" s="95"/>
      <c r="I12567" s="95"/>
      <c r="L12567" s="95"/>
    </row>
    <row r="12568" spans="4:12">
      <c r="D12568" s="95"/>
      <c r="E12568" s="95"/>
      <c r="G12568" s="95"/>
      <c r="I12568" s="95"/>
      <c r="L12568" s="95"/>
    </row>
    <row r="12569" spans="4:12">
      <c r="D12569" s="95"/>
      <c r="E12569" s="95"/>
      <c r="G12569" s="95"/>
      <c r="I12569" s="95"/>
      <c r="L12569" s="95"/>
    </row>
    <row r="12570" spans="4:12">
      <c r="D12570" s="95"/>
      <c r="E12570" s="95"/>
      <c r="G12570" s="95"/>
      <c r="I12570" s="95"/>
      <c r="L12570" s="95"/>
    </row>
    <row r="12571" spans="4:12">
      <c r="D12571" s="95"/>
      <c r="E12571" s="95"/>
      <c r="G12571" s="95"/>
      <c r="I12571" s="95"/>
      <c r="L12571" s="95"/>
    </row>
    <row r="12572" spans="4:12">
      <c r="D12572" s="95"/>
      <c r="E12572" s="95"/>
      <c r="G12572" s="95"/>
      <c r="I12572" s="95"/>
      <c r="L12572" s="95"/>
    </row>
    <row r="12573" spans="4:12">
      <c r="D12573" s="95"/>
      <c r="E12573" s="95"/>
      <c r="G12573" s="95"/>
      <c r="I12573" s="95"/>
      <c r="L12573" s="95"/>
    </row>
    <row r="12574" spans="4:12">
      <c r="D12574" s="95"/>
      <c r="E12574" s="95"/>
      <c r="G12574" s="95"/>
      <c r="I12574" s="95"/>
      <c r="L12574" s="95"/>
    </row>
    <row r="12575" spans="4:12">
      <c r="D12575" s="95"/>
      <c r="E12575" s="95"/>
      <c r="G12575" s="95"/>
      <c r="I12575" s="95"/>
      <c r="L12575" s="95"/>
    </row>
    <row r="12576" spans="4:12">
      <c r="D12576" s="95"/>
      <c r="E12576" s="95"/>
      <c r="G12576" s="95"/>
      <c r="I12576" s="95"/>
      <c r="L12576" s="95"/>
    </row>
    <row r="12577" spans="4:12">
      <c r="D12577" s="95"/>
      <c r="E12577" s="95"/>
      <c r="G12577" s="95"/>
      <c r="I12577" s="95"/>
      <c r="L12577" s="95"/>
    </row>
    <row r="12578" spans="4:12">
      <c r="D12578" s="95"/>
      <c r="E12578" s="95"/>
      <c r="G12578" s="95"/>
      <c r="I12578" s="95"/>
      <c r="L12578" s="95"/>
    </row>
    <row r="12579" spans="4:12">
      <c r="D12579" s="95"/>
      <c r="E12579" s="95"/>
      <c r="G12579" s="95"/>
      <c r="I12579" s="95"/>
      <c r="L12579" s="95"/>
    </row>
    <row r="12580" spans="4:12">
      <c r="D12580" s="95"/>
      <c r="E12580" s="95"/>
      <c r="G12580" s="95"/>
      <c r="I12580" s="95"/>
      <c r="L12580" s="95"/>
    </row>
    <row r="12581" spans="4:12">
      <c r="D12581" s="95"/>
      <c r="E12581" s="95"/>
      <c r="G12581" s="95"/>
      <c r="I12581" s="95"/>
      <c r="L12581" s="95"/>
    </row>
    <row r="12582" spans="4:12">
      <c r="D12582" s="95"/>
      <c r="E12582" s="95"/>
      <c r="G12582" s="95"/>
      <c r="I12582" s="95"/>
      <c r="L12582" s="95"/>
    </row>
    <row r="12583" spans="4:12">
      <c r="D12583" s="95"/>
      <c r="E12583" s="95"/>
      <c r="G12583" s="95"/>
      <c r="I12583" s="95"/>
      <c r="L12583" s="95"/>
    </row>
    <row r="12584" spans="4:12">
      <c r="D12584" s="95"/>
      <c r="E12584" s="95"/>
      <c r="G12584" s="95"/>
      <c r="I12584" s="95"/>
      <c r="L12584" s="95"/>
    </row>
    <row r="12585" spans="4:12">
      <c r="D12585" s="95"/>
      <c r="E12585" s="95"/>
      <c r="G12585" s="95"/>
      <c r="I12585" s="95"/>
      <c r="L12585" s="95"/>
    </row>
    <row r="12586" spans="4:12">
      <c r="D12586" s="95"/>
      <c r="E12586" s="95"/>
      <c r="G12586" s="95"/>
      <c r="I12586" s="95"/>
      <c r="L12586" s="95"/>
    </row>
    <row r="12587" spans="4:12">
      <c r="D12587" s="95"/>
      <c r="E12587" s="95"/>
      <c r="G12587" s="95"/>
      <c r="I12587" s="95"/>
      <c r="L12587" s="95"/>
    </row>
    <row r="12588" spans="4:12">
      <c r="D12588" s="95"/>
      <c r="E12588" s="95"/>
      <c r="G12588" s="95"/>
      <c r="I12588" s="95"/>
      <c r="L12588" s="95"/>
    </row>
    <row r="12589" spans="4:12">
      <c r="D12589" s="95"/>
      <c r="E12589" s="95"/>
      <c r="G12589" s="95"/>
      <c r="I12589" s="95"/>
      <c r="L12589" s="95"/>
    </row>
    <row r="12590" spans="4:12">
      <c r="D12590" s="95"/>
      <c r="E12590" s="95"/>
      <c r="G12590" s="95"/>
      <c r="I12590" s="95"/>
      <c r="L12590" s="95"/>
    </row>
    <row r="12591" spans="4:12">
      <c r="D12591" s="95"/>
      <c r="E12591" s="95"/>
      <c r="G12591" s="95"/>
      <c r="I12591" s="95"/>
      <c r="L12591" s="95"/>
    </row>
    <row r="12592" spans="4:12">
      <c r="D12592" s="95"/>
      <c r="E12592" s="95"/>
      <c r="G12592" s="95"/>
      <c r="I12592" s="95"/>
      <c r="L12592" s="95"/>
    </row>
    <row r="12593" spans="4:12">
      <c r="D12593" s="95"/>
      <c r="E12593" s="95"/>
      <c r="G12593" s="95"/>
      <c r="I12593" s="95"/>
      <c r="L12593" s="95"/>
    </row>
    <row r="12594" spans="4:12">
      <c r="D12594" s="95"/>
      <c r="E12594" s="95"/>
      <c r="G12594" s="95"/>
      <c r="I12594" s="95"/>
      <c r="L12594" s="95"/>
    </row>
    <row r="12595" spans="4:12">
      <c r="D12595" s="95"/>
      <c r="E12595" s="95"/>
      <c r="G12595" s="95"/>
      <c r="I12595" s="95"/>
      <c r="L12595" s="95"/>
    </row>
    <row r="12596" spans="4:12">
      <c r="D12596" s="95"/>
      <c r="E12596" s="95"/>
      <c r="G12596" s="95"/>
      <c r="I12596" s="95"/>
      <c r="L12596" s="95"/>
    </row>
    <row r="12597" spans="4:12">
      <c r="D12597" s="95"/>
      <c r="E12597" s="95"/>
      <c r="G12597" s="95"/>
      <c r="I12597" s="95"/>
      <c r="L12597" s="95"/>
    </row>
    <row r="12598" spans="4:12">
      <c r="D12598" s="95"/>
      <c r="E12598" s="95"/>
      <c r="G12598" s="95"/>
      <c r="I12598" s="95"/>
      <c r="L12598" s="95"/>
    </row>
    <row r="12599" spans="4:12">
      <c r="D12599" s="95"/>
      <c r="E12599" s="95"/>
      <c r="G12599" s="95"/>
      <c r="I12599" s="95"/>
      <c r="L12599" s="95"/>
    </row>
    <row r="12600" spans="4:12">
      <c r="D12600" s="95"/>
      <c r="E12600" s="95"/>
      <c r="G12600" s="95"/>
      <c r="I12600" s="95"/>
      <c r="L12600" s="95"/>
    </row>
    <row r="12601" spans="4:12">
      <c r="D12601" s="95"/>
      <c r="E12601" s="95"/>
      <c r="G12601" s="95"/>
      <c r="I12601" s="95"/>
      <c r="L12601" s="95"/>
    </row>
    <row r="12602" spans="4:12">
      <c r="D12602" s="95"/>
      <c r="E12602" s="95"/>
      <c r="G12602" s="95"/>
      <c r="I12602" s="95"/>
      <c r="L12602" s="95"/>
    </row>
    <row r="12603" spans="4:12">
      <c r="D12603" s="95"/>
      <c r="E12603" s="95"/>
      <c r="G12603" s="95"/>
      <c r="I12603" s="95"/>
      <c r="L12603" s="95"/>
    </row>
    <row r="12604" spans="4:12">
      <c r="D12604" s="95"/>
      <c r="E12604" s="95"/>
      <c r="G12604" s="95"/>
      <c r="I12604" s="95"/>
      <c r="L12604" s="95"/>
    </row>
    <row r="12605" spans="4:12">
      <c r="D12605" s="95"/>
      <c r="E12605" s="95"/>
      <c r="G12605" s="95"/>
      <c r="I12605" s="95"/>
      <c r="L12605" s="95"/>
    </row>
    <row r="12606" spans="4:12">
      <c r="D12606" s="95"/>
      <c r="E12606" s="95"/>
      <c r="G12606" s="95"/>
      <c r="I12606" s="95"/>
      <c r="L12606" s="95"/>
    </row>
    <row r="12607" spans="4:12">
      <c r="D12607" s="95"/>
      <c r="E12607" s="95"/>
      <c r="G12607" s="95"/>
      <c r="I12607" s="95"/>
      <c r="L12607" s="95"/>
    </row>
    <row r="12608" spans="4:12">
      <c r="D12608" s="95"/>
      <c r="E12608" s="95"/>
      <c r="G12608" s="95"/>
      <c r="I12608" s="95"/>
      <c r="L12608" s="95"/>
    </row>
    <row r="12609" spans="4:12">
      <c r="D12609" s="95"/>
      <c r="E12609" s="95"/>
      <c r="G12609" s="95"/>
      <c r="I12609" s="95"/>
      <c r="L12609" s="95"/>
    </row>
    <row r="12610" spans="4:12">
      <c r="D12610" s="95"/>
      <c r="E12610" s="95"/>
      <c r="G12610" s="95"/>
      <c r="I12610" s="95"/>
      <c r="L12610" s="95"/>
    </row>
    <row r="12611" spans="4:12">
      <c r="D12611" s="95"/>
      <c r="E12611" s="95"/>
      <c r="G12611" s="95"/>
      <c r="I12611" s="95"/>
      <c r="L12611" s="95"/>
    </row>
    <row r="12612" spans="4:12">
      <c r="D12612" s="95"/>
      <c r="E12612" s="95"/>
      <c r="G12612" s="95"/>
      <c r="I12612" s="95"/>
      <c r="L12612" s="95"/>
    </row>
    <row r="12613" spans="4:12">
      <c r="D12613" s="95"/>
      <c r="E12613" s="95"/>
      <c r="G12613" s="95"/>
      <c r="I12613" s="95"/>
      <c r="L12613" s="95"/>
    </row>
    <row r="12614" spans="4:12">
      <c r="D12614" s="95"/>
      <c r="E12614" s="95"/>
      <c r="G12614" s="95"/>
      <c r="I12614" s="95"/>
      <c r="L12614" s="95"/>
    </row>
    <row r="12615" spans="4:12">
      <c r="D12615" s="95"/>
      <c r="E12615" s="95"/>
      <c r="G12615" s="95"/>
      <c r="I12615" s="95"/>
      <c r="L12615" s="95"/>
    </row>
    <row r="12616" spans="4:12">
      <c r="D12616" s="95"/>
      <c r="E12616" s="95"/>
      <c r="G12616" s="95"/>
      <c r="I12616" s="95"/>
      <c r="L12616" s="95"/>
    </row>
    <row r="12617" spans="4:12">
      <c r="D12617" s="95"/>
      <c r="E12617" s="95"/>
      <c r="G12617" s="95"/>
      <c r="I12617" s="95"/>
      <c r="L12617" s="95"/>
    </row>
    <row r="12618" spans="4:12">
      <c r="D12618" s="95"/>
      <c r="E12618" s="95"/>
      <c r="G12618" s="95"/>
      <c r="I12618" s="95"/>
      <c r="L12618" s="95"/>
    </row>
    <row r="12619" spans="4:12">
      <c r="D12619" s="95"/>
      <c r="E12619" s="95"/>
      <c r="G12619" s="95"/>
      <c r="I12619" s="95"/>
      <c r="L12619" s="95"/>
    </row>
    <row r="12620" spans="4:12">
      <c r="D12620" s="95"/>
      <c r="E12620" s="95"/>
      <c r="G12620" s="95"/>
      <c r="I12620" s="95"/>
      <c r="L12620" s="95"/>
    </row>
    <row r="12621" spans="4:12">
      <c r="D12621" s="95"/>
      <c r="E12621" s="95"/>
      <c r="G12621" s="95"/>
      <c r="I12621" s="95"/>
      <c r="L12621" s="95"/>
    </row>
    <row r="12622" spans="4:12">
      <c r="D12622" s="95"/>
      <c r="E12622" s="95"/>
      <c r="G12622" s="95"/>
      <c r="I12622" s="95"/>
      <c r="L12622" s="95"/>
    </row>
    <row r="12623" spans="4:12">
      <c r="D12623" s="95"/>
      <c r="E12623" s="95"/>
      <c r="G12623" s="95"/>
      <c r="I12623" s="95"/>
      <c r="L12623" s="95"/>
    </row>
    <row r="12624" spans="4:12">
      <c r="D12624" s="95"/>
      <c r="E12624" s="95"/>
      <c r="G12624" s="95"/>
      <c r="I12624" s="95"/>
      <c r="L12624" s="95"/>
    </row>
    <row r="12625" spans="4:12">
      <c r="D12625" s="95"/>
      <c r="E12625" s="95"/>
      <c r="G12625" s="95"/>
      <c r="I12625" s="95"/>
      <c r="L12625" s="95"/>
    </row>
    <row r="12626" spans="4:12">
      <c r="D12626" s="95"/>
      <c r="E12626" s="95"/>
      <c r="G12626" s="95"/>
      <c r="I12626" s="95"/>
      <c r="L12626" s="95"/>
    </row>
    <row r="12627" spans="4:12">
      <c r="D12627" s="95"/>
      <c r="E12627" s="95"/>
      <c r="G12627" s="95"/>
      <c r="I12627" s="95"/>
      <c r="L12627" s="95"/>
    </row>
    <row r="12628" spans="4:12">
      <c r="D12628" s="95"/>
      <c r="E12628" s="95"/>
      <c r="G12628" s="95"/>
      <c r="I12628" s="95"/>
      <c r="L12628" s="95"/>
    </row>
    <row r="12629" spans="4:12">
      <c r="D12629" s="95"/>
      <c r="E12629" s="95"/>
      <c r="G12629" s="95"/>
      <c r="I12629" s="95"/>
      <c r="L12629" s="95"/>
    </row>
    <row r="12630" spans="4:12">
      <c r="D12630" s="95"/>
      <c r="E12630" s="95"/>
      <c r="G12630" s="95"/>
      <c r="I12630" s="95"/>
      <c r="L12630" s="95"/>
    </row>
    <row r="12631" spans="4:12">
      <c r="D12631" s="95"/>
      <c r="E12631" s="95"/>
      <c r="G12631" s="95"/>
      <c r="I12631" s="95"/>
      <c r="L12631" s="95"/>
    </row>
    <row r="12632" spans="4:12">
      <c r="D12632" s="95"/>
      <c r="E12632" s="95"/>
      <c r="G12632" s="95"/>
      <c r="I12632" s="95"/>
      <c r="L12632" s="95"/>
    </row>
    <row r="12633" spans="4:12">
      <c r="D12633" s="95"/>
      <c r="E12633" s="95"/>
      <c r="G12633" s="95"/>
      <c r="I12633" s="95"/>
      <c r="L12633" s="95"/>
    </row>
    <row r="12634" spans="4:12">
      <c r="D12634" s="95"/>
      <c r="E12634" s="95"/>
      <c r="G12634" s="95"/>
      <c r="I12634" s="95"/>
      <c r="L12634" s="95"/>
    </row>
    <row r="12635" spans="4:12">
      <c r="D12635" s="95"/>
      <c r="E12635" s="95"/>
      <c r="G12635" s="95"/>
      <c r="I12635" s="95"/>
      <c r="L12635" s="95"/>
    </row>
    <row r="12636" spans="4:12">
      <c r="D12636" s="95"/>
      <c r="E12636" s="95"/>
      <c r="G12636" s="95"/>
      <c r="I12636" s="95"/>
      <c r="L12636" s="95"/>
    </row>
    <row r="12637" spans="4:12">
      <c r="D12637" s="95"/>
      <c r="E12637" s="95"/>
      <c r="G12637" s="95"/>
      <c r="I12637" s="95"/>
      <c r="L12637" s="95"/>
    </row>
    <row r="12638" spans="4:12">
      <c r="D12638" s="95"/>
      <c r="E12638" s="95"/>
      <c r="G12638" s="95"/>
      <c r="I12638" s="95"/>
      <c r="L12638" s="95"/>
    </row>
    <row r="12639" spans="4:12">
      <c r="D12639" s="95"/>
      <c r="E12639" s="95"/>
      <c r="G12639" s="95"/>
      <c r="I12639" s="95"/>
      <c r="L12639" s="95"/>
    </row>
    <row r="12640" spans="4:12">
      <c r="D12640" s="95"/>
      <c r="E12640" s="95"/>
      <c r="G12640" s="95"/>
      <c r="I12640" s="95"/>
      <c r="L12640" s="95"/>
    </row>
    <row r="12641" spans="4:12">
      <c r="D12641" s="95"/>
      <c r="E12641" s="95"/>
      <c r="G12641" s="95"/>
      <c r="I12641" s="95"/>
      <c r="L12641" s="95"/>
    </row>
    <row r="12642" spans="4:12">
      <c r="D12642" s="95"/>
      <c r="E12642" s="95"/>
      <c r="G12642" s="95"/>
      <c r="I12642" s="95"/>
      <c r="L12642" s="95"/>
    </row>
    <row r="12643" spans="4:12">
      <c r="D12643" s="95"/>
      <c r="E12643" s="95"/>
      <c r="G12643" s="95"/>
      <c r="I12643" s="95"/>
      <c r="L12643" s="95"/>
    </row>
    <row r="12644" spans="4:12">
      <c r="D12644" s="95"/>
      <c r="E12644" s="95"/>
      <c r="G12644" s="95"/>
      <c r="I12644" s="95"/>
      <c r="L12644" s="95"/>
    </row>
    <row r="12645" spans="4:12">
      <c r="D12645" s="95"/>
      <c r="E12645" s="95"/>
      <c r="G12645" s="95"/>
      <c r="I12645" s="95"/>
      <c r="L12645" s="95"/>
    </row>
    <row r="12646" spans="4:12">
      <c r="D12646" s="95"/>
      <c r="E12646" s="95"/>
      <c r="G12646" s="95"/>
      <c r="I12646" s="95"/>
      <c r="L12646" s="95"/>
    </row>
    <row r="12647" spans="4:12">
      <c r="D12647" s="95"/>
      <c r="E12647" s="95"/>
      <c r="G12647" s="95"/>
      <c r="I12647" s="95"/>
      <c r="L12647" s="95"/>
    </row>
    <row r="12648" spans="4:12">
      <c r="D12648" s="95"/>
      <c r="E12648" s="95"/>
      <c r="G12648" s="95"/>
      <c r="I12648" s="95"/>
      <c r="L12648" s="95"/>
    </row>
    <row r="12649" spans="4:12">
      <c r="D12649" s="95"/>
      <c r="E12649" s="95"/>
      <c r="G12649" s="95"/>
      <c r="I12649" s="95"/>
      <c r="L12649" s="95"/>
    </row>
    <row r="12650" spans="4:12">
      <c r="D12650" s="95"/>
      <c r="E12650" s="95"/>
      <c r="G12650" s="95"/>
      <c r="I12650" s="95"/>
      <c r="L12650" s="95"/>
    </row>
    <row r="12651" spans="4:12">
      <c r="D12651" s="95"/>
      <c r="E12651" s="95"/>
      <c r="G12651" s="95"/>
      <c r="I12651" s="95"/>
      <c r="L12651" s="95"/>
    </row>
    <row r="12652" spans="4:12">
      <c r="D12652" s="95"/>
      <c r="E12652" s="95"/>
      <c r="G12652" s="95"/>
      <c r="I12652" s="95"/>
      <c r="L12652" s="95"/>
    </row>
    <row r="12653" spans="4:12">
      <c r="D12653" s="95"/>
      <c r="E12653" s="95"/>
      <c r="G12653" s="95"/>
      <c r="I12653" s="95"/>
      <c r="L12653" s="95"/>
    </row>
    <row r="12654" spans="4:12">
      <c r="D12654" s="95"/>
      <c r="E12654" s="95"/>
      <c r="G12654" s="95"/>
      <c r="I12654" s="95"/>
      <c r="L12654" s="95"/>
    </row>
    <row r="12655" spans="4:12">
      <c r="D12655" s="95"/>
      <c r="E12655" s="95"/>
      <c r="G12655" s="95"/>
      <c r="I12655" s="95"/>
      <c r="L12655" s="95"/>
    </row>
    <row r="12656" spans="4:12">
      <c r="D12656" s="95"/>
      <c r="E12656" s="95"/>
      <c r="G12656" s="95"/>
      <c r="I12656" s="95"/>
      <c r="L12656" s="95"/>
    </row>
    <row r="12657" spans="4:12">
      <c r="D12657" s="95"/>
      <c r="E12657" s="95"/>
      <c r="G12657" s="95"/>
      <c r="I12657" s="95"/>
      <c r="L12657" s="95"/>
    </row>
    <row r="12658" spans="4:12">
      <c r="D12658" s="95"/>
      <c r="E12658" s="95"/>
      <c r="G12658" s="95"/>
      <c r="I12658" s="95"/>
      <c r="L12658" s="95"/>
    </row>
    <row r="12659" spans="4:12">
      <c r="D12659" s="95"/>
      <c r="E12659" s="95"/>
      <c r="G12659" s="95"/>
      <c r="I12659" s="95"/>
      <c r="L12659" s="95"/>
    </row>
    <row r="12660" spans="4:12">
      <c r="D12660" s="95"/>
      <c r="E12660" s="95"/>
      <c r="G12660" s="95"/>
      <c r="I12660" s="95"/>
      <c r="L12660" s="95"/>
    </row>
    <row r="12661" spans="4:12">
      <c r="D12661" s="95"/>
      <c r="E12661" s="95"/>
      <c r="G12661" s="95"/>
      <c r="I12661" s="95"/>
      <c r="L12661" s="95"/>
    </row>
    <row r="12662" spans="4:12">
      <c r="D12662" s="95"/>
      <c r="E12662" s="95"/>
      <c r="G12662" s="95"/>
      <c r="I12662" s="95"/>
      <c r="L12662" s="95"/>
    </row>
    <row r="12663" spans="4:12">
      <c r="D12663" s="95"/>
      <c r="E12663" s="95"/>
      <c r="G12663" s="95"/>
      <c r="I12663" s="95"/>
      <c r="L12663" s="95"/>
    </row>
    <row r="12664" spans="4:12">
      <c r="D12664" s="95"/>
      <c r="E12664" s="95"/>
      <c r="G12664" s="95"/>
      <c r="I12664" s="95"/>
      <c r="L12664" s="95"/>
    </row>
    <row r="12665" spans="4:12">
      <c r="D12665" s="95"/>
      <c r="E12665" s="95"/>
      <c r="G12665" s="95"/>
      <c r="I12665" s="95"/>
      <c r="L12665" s="95"/>
    </row>
    <row r="12666" spans="4:12">
      <c r="D12666" s="95"/>
      <c r="E12666" s="95"/>
      <c r="G12666" s="95"/>
      <c r="I12666" s="95"/>
      <c r="L12666" s="95"/>
    </row>
    <row r="12667" spans="4:12">
      <c r="D12667" s="95"/>
      <c r="E12667" s="95"/>
      <c r="G12667" s="95"/>
      <c r="I12667" s="95"/>
      <c r="L12667" s="95"/>
    </row>
    <row r="12668" spans="4:12">
      <c r="D12668" s="95"/>
      <c r="E12668" s="95"/>
      <c r="G12668" s="95"/>
      <c r="I12668" s="95"/>
      <c r="L12668" s="95"/>
    </row>
    <row r="12669" spans="4:12">
      <c r="D12669" s="95"/>
      <c r="E12669" s="95"/>
      <c r="G12669" s="95"/>
      <c r="I12669" s="95"/>
      <c r="L12669" s="95"/>
    </row>
    <row r="12670" spans="4:12">
      <c r="D12670" s="95"/>
      <c r="E12670" s="95"/>
      <c r="G12670" s="95"/>
      <c r="I12670" s="95"/>
      <c r="L12670" s="95"/>
    </row>
    <row r="12671" spans="4:12">
      <c r="D12671" s="95"/>
      <c r="E12671" s="95"/>
      <c r="G12671" s="95"/>
      <c r="I12671" s="95"/>
      <c r="L12671" s="95"/>
    </row>
    <row r="12672" spans="4:12">
      <c r="D12672" s="95"/>
      <c r="E12672" s="95"/>
      <c r="G12672" s="95"/>
      <c r="I12672" s="95"/>
      <c r="L12672" s="95"/>
    </row>
    <row r="12673" spans="4:12">
      <c r="D12673" s="95"/>
      <c r="E12673" s="95"/>
      <c r="G12673" s="95"/>
      <c r="I12673" s="95"/>
      <c r="L12673" s="95"/>
    </row>
    <row r="12674" spans="4:12">
      <c r="D12674" s="95"/>
      <c r="E12674" s="95"/>
      <c r="G12674" s="95"/>
      <c r="I12674" s="95"/>
      <c r="L12674" s="95"/>
    </row>
    <row r="12675" spans="4:12">
      <c r="D12675" s="95"/>
      <c r="E12675" s="95"/>
      <c r="G12675" s="95"/>
      <c r="I12675" s="95"/>
      <c r="L12675" s="95"/>
    </row>
    <row r="12676" spans="4:12">
      <c r="D12676" s="95"/>
      <c r="E12676" s="95"/>
      <c r="G12676" s="95"/>
      <c r="I12676" s="95"/>
      <c r="L12676" s="95"/>
    </row>
    <row r="12677" spans="4:12">
      <c r="D12677" s="95"/>
      <c r="E12677" s="95"/>
      <c r="G12677" s="95"/>
      <c r="I12677" s="95"/>
      <c r="L12677" s="95"/>
    </row>
    <row r="12678" spans="4:12">
      <c r="D12678" s="95"/>
      <c r="E12678" s="95"/>
      <c r="G12678" s="95"/>
      <c r="I12678" s="95"/>
      <c r="L12678" s="95"/>
    </row>
    <row r="12679" spans="4:12">
      <c r="D12679" s="95"/>
      <c r="E12679" s="95"/>
      <c r="G12679" s="95"/>
      <c r="I12679" s="95"/>
      <c r="L12679" s="95"/>
    </row>
    <row r="12680" spans="4:12">
      <c r="D12680" s="95"/>
      <c r="E12680" s="95"/>
      <c r="G12680" s="95"/>
      <c r="I12680" s="95"/>
      <c r="L12680" s="95"/>
    </row>
    <row r="12681" spans="4:12">
      <c r="D12681" s="95"/>
      <c r="E12681" s="95"/>
      <c r="G12681" s="95"/>
      <c r="I12681" s="95"/>
      <c r="L12681" s="95"/>
    </row>
    <row r="12682" spans="4:12">
      <c r="D12682" s="95"/>
      <c r="E12682" s="95"/>
      <c r="G12682" s="95"/>
      <c r="I12682" s="95"/>
      <c r="L12682" s="95"/>
    </row>
    <row r="12683" spans="4:12">
      <c r="D12683" s="95"/>
      <c r="E12683" s="95"/>
      <c r="G12683" s="95"/>
      <c r="I12683" s="95"/>
      <c r="L12683" s="95"/>
    </row>
    <row r="12684" spans="4:12">
      <c r="D12684" s="95"/>
      <c r="E12684" s="95"/>
      <c r="G12684" s="95"/>
      <c r="I12684" s="95"/>
      <c r="L12684" s="95"/>
    </row>
    <row r="12685" spans="4:12">
      <c r="D12685" s="95"/>
      <c r="E12685" s="95"/>
      <c r="G12685" s="95"/>
      <c r="I12685" s="95"/>
      <c r="L12685" s="95"/>
    </row>
    <row r="12686" spans="4:12">
      <c r="D12686" s="95"/>
      <c r="E12686" s="95"/>
      <c r="G12686" s="95"/>
      <c r="I12686" s="95"/>
      <c r="L12686" s="95"/>
    </row>
    <row r="12687" spans="4:12">
      <c r="D12687" s="95"/>
      <c r="E12687" s="95"/>
      <c r="G12687" s="95"/>
      <c r="I12687" s="95"/>
      <c r="L12687" s="95"/>
    </row>
    <row r="12688" spans="4:12">
      <c r="D12688" s="95"/>
      <c r="E12688" s="95"/>
      <c r="G12688" s="95"/>
      <c r="I12688" s="95"/>
      <c r="L12688" s="95"/>
    </row>
    <row r="12689" spans="4:12">
      <c r="D12689" s="95"/>
      <c r="E12689" s="95"/>
      <c r="G12689" s="95"/>
      <c r="I12689" s="95"/>
      <c r="L12689" s="95"/>
    </row>
    <row r="12690" spans="4:12">
      <c r="D12690" s="95"/>
      <c r="E12690" s="95"/>
      <c r="G12690" s="95"/>
      <c r="I12690" s="95"/>
      <c r="L12690" s="95"/>
    </row>
    <row r="12691" spans="4:12">
      <c r="D12691" s="95"/>
      <c r="E12691" s="95"/>
      <c r="G12691" s="95"/>
      <c r="I12691" s="95"/>
      <c r="L12691" s="95"/>
    </row>
    <row r="12692" spans="4:12">
      <c r="D12692" s="95"/>
      <c r="E12692" s="95"/>
      <c r="G12692" s="95"/>
      <c r="I12692" s="95"/>
      <c r="L12692" s="95"/>
    </row>
    <row r="12693" spans="4:12">
      <c r="D12693" s="95"/>
      <c r="E12693" s="95"/>
      <c r="G12693" s="95"/>
      <c r="I12693" s="95"/>
      <c r="L12693" s="95"/>
    </row>
    <row r="12694" spans="4:12">
      <c r="D12694" s="95"/>
      <c r="E12694" s="95"/>
      <c r="G12694" s="95"/>
      <c r="I12694" s="95"/>
      <c r="L12694" s="95"/>
    </row>
    <row r="12695" spans="4:12">
      <c r="D12695" s="95"/>
      <c r="E12695" s="95"/>
      <c r="G12695" s="95"/>
      <c r="I12695" s="95"/>
      <c r="L12695" s="95"/>
    </row>
    <row r="12696" spans="4:12">
      <c r="D12696" s="95"/>
      <c r="E12696" s="95"/>
      <c r="G12696" s="95"/>
      <c r="I12696" s="95"/>
      <c r="L12696" s="95"/>
    </row>
    <row r="12697" spans="4:12">
      <c r="D12697" s="95"/>
      <c r="E12697" s="95"/>
      <c r="G12697" s="95"/>
      <c r="I12697" s="95"/>
      <c r="L12697" s="95"/>
    </row>
    <row r="12698" spans="4:12">
      <c r="D12698" s="95"/>
      <c r="E12698" s="95"/>
      <c r="G12698" s="95"/>
      <c r="I12698" s="95"/>
      <c r="L12698" s="95"/>
    </row>
    <row r="12699" spans="4:12">
      <c r="D12699" s="95"/>
      <c r="E12699" s="95"/>
      <c r="G12699" s="95"/>
      <c r="I12699" s="95"/>
      <c r="L12699" s="95"/>
    </row>
    <row r="12700" spans="4:12">
      <c r="D12700" s="95"/>
      <c r="E12700" s="95"/>
      <c r="G12700" s="95"/>
      <c r="I12700" s="95"/>
      <c r="L12700" s="95"/>
    </row>
    <row r="12701" spans="4:12">
      <c r="D12701" s="95"/>
      <c r="E12701" s="95"/>
      <c r="G12701" s="95"/>
      <c r="I12701" s="95"/>
      <c r="L12701" s="95"/>
    </row>
    <row r="12702" spans="4:12">
      <c r="D12702" s="95"/>
      <c r="E12702" s="95"/>
      <c r="G12702" s="95"/>
      <c r="I12702" s="95"/>
      <c r="L12702" s="95"/>
    </row>
    <row r="12703" spans="4:12">
      <c r="D12703" s="95"/>
      <c r="E12703" s="95"/>
      <c r="G12703" s="95"/>
      <c r="I12703" s="95"/>
      <c r="L12703" s="95"/>
    </row>
    <row r="12704" spans="4:12">
      <c r="D12704" s="95"/>
      <c r="E12704" s="95"/>
      <c r="G12704" s="95"/>
      <c r="I12704" s="95"/>
      <c r="L12704" s="95"/>
    </row>
    <row r="12705" spans="4:12">
      <c r="D12705" s="95"/>
      <c r="E12705" s="95"/>
      <c r="G12705" s="95"/>
      <c r="I12705" s="95"/>
      <c r="L12705" s="95"/>
    </row>
    <row r="12706" spans="4:12">
      <c r="D12706" s="95"/>
      <c r="E12706" s="95"/>
      <c r="G12706" s="95"/>
      <c r="I12706" s="95"/>
      <c r="L12706" s="95"/>
    </row>
    <row r="12707" spans="4:12">
      <c r="D12707" s="95"/>
      <c r="E12707" s="95"/>
      <c r="G12707" s="95"/>
      <c r="I12707" s="95"/>
      <c r="L12707" s="95"/>
    </row>
    <row r="12708" spans="4:12">
      <c r="D12708" s="95"/>
      <c r="E12708" s="95"/>
      <c r="G12708" s="95"/>
      <c r="I12708" s="95"/>
      <c r="L12708" s="95"/>
    </row>
    <row r="12709" spans="4:12">
      <c r="D12709" s="95"/>
      <c r="E12709" s="95"/>
      <c r="G12709" s="95"/>
      <c r="I12709" s="95"/>
      <c r="L12709" s="95"/>
    </row>
    <row r="12710" spans="4:12">
      <c r="D12710" s="95"/>
      <c r="E12710" s="95"/>
      <c r="G12710" s="95"/>
      <c r="I12710" s="95"/>
      <c r="L12710" s="95"/>
    </row>
    <row r="12711" spans="4:12">
      <c r="D12711" s="95"/>
      <c r="E12711" s="95"/>
      <c r="G12711" s="95"/>
      <c r="I12711" s="95"/>
      <c r="L12711" s="95"/>
    </row>
    <row r="12712" spans="4:12">
      <c r="D12712" s="95"/>
      <c r="E12712" s="95"/>
      <c r="G12712" s="95"/>
      <c r="I12712" s="95"/>
      <c r="L12712" s="95"/>
    </row>
    <row r="12713" spans="4:12">
      <c r="D12713" s="95"/>
      <c r="E12713" s="95"/>
      <c r="G12713" s="95"/>
      <c r="I12713" s="95"/>
      <c r="L12713" s="95"/>
    </row>
    <row r="12714" spans="4:12">
      <c r="D12714" s="95"/>
      <c r="E12714" s="95"/>
      <c r="G12714" s="95"/>
      <c r="I12714" s="95"/>
      <c r="L12714" s="95"/>
    </row>
    <row r="12715" spans="4:12">
      <c r="D12715" s="95"/>
      <c r="E12715" s="95"/>
      <c r="G12715" s="95"/>
      <c r="I12715" s="95"/>
      <c r="L12715" s="95"/>
    </row>
    <row r="12716" spans="4:12">
      <c r="D12716" s="95"/>
      <c r="E12716" s="95"/>
      <c r="G12716" s="95"/>
      <c r="I12716" s="95"/>
      <c r="L12716" s="95"/>
    </row>
    <row r="12717" spans="4:12">
      <c r="D12717" s="95"/>
      <c r="E12717" s="95"/>
      <c r="G12717" s="95"/>
      <c r="I12717" s="95"/>
      <c r="L12717" s="95"/>
    </row>
    <row r="12718" spans="4:12">
      <c r="D12718" s="95"/>
      <c r="E12718" s="95"/>
      <c r="G12718" s="95"/>
      <c r="I12718" s="95"/>
      <c r="L12718" s="95"/>
    </row>
    <row r="12719" spans="4:12">
      <c r="D12719" s="95"/>
      <c r="E12719" s="95"/>
      <c r="G12719" s="95"/>
      <c r="I12719" s="95"/>
      <c r="L12719" s="95"/>
    </row>
    <row r="12720" spans="4:12">
      <c r="D12720" s="95"/>
      <c r="E12720" s="95"/>
      <c r="G12720" s="95"/>
      <c r="I12720" s="95"/>
      <c r="L12720" s="95"/>
    </row>
    <row r="12721" spans="4:12">
      <c r="D12721" s="95"/>
      <c r="E12721" s="95"/>
      <c r="G12721" s="95"/>
      <c r="I12721" s="95"/>
      <c r="L12721" s="95"/>
    </row>
    <row r="12722" spans="4:12">
      <c r="D12722" s="95"/>
      <c r="E12722" s="95"/>
      <c r="G12722" s="95"/>
      <c r="I12722" s="95"/>
      <c r="L12722" s="95"/>
    </row>
    <row r="12723" spans="4:12">
      <c r="D12723" s="95"/>
      <c r="E12723" s="95"/>
      <c r="G12723" s="95"/>
      <c r="I12723" s="95"/>
      <c r="L12723" s="95"/>
    </row>
    <row r="12724" spans="4:12">
      <c r="D12724" s="95"/>
      <c r="E12724" s="95"/>
      <c r="G12724" s="95"/>
      <c r="I12724" s="95"/>
      <c r="L12724" s="95"/>
    </row>
    <row r="12725" spans="4:12">
      <c r="D12725" s="95"/>
      <c r="E12725" s="95"/>
      <c r="G12725" s="95"/>
      <c r="I12725" s="95"/>
      <c r="L12725" s="95"/>
    </row>
    <row r="12726" spans="4:12">
      <c r="D12726" s="95"/>
      <c r="E12726" s="95"/>
      <c r="G12726" s="95"/>
      <c r="I12726" s="95"/>
      <c r="L12726" s="95"/>
    </row>
    <row r="12727" spans="4:12">
      <c r="D12727" s="95"/>
      <c r="E12727" s="95"/>
      <c r="G12727" s="95"/>
      <c r="I12727" s="95"/>
      <c r="L12727" s="95"/>
    </row>
    <row r="12728" spans="4:12">
      <c r="D12728" s="95"/>
      <c r="E12728" s="95"/>
      <c r="G12728" s="95"/>
      <c r="I12728" s="95"/>
      <c r="L12728" s="95"/>
    </row>
    <row r="12729" spans="4:12">
      <c r="D12729" s="95"/>
      <c r="E12729" s="95"/>
      <c r="G12729" s="95"/>
      <c r="I12729" s="95"/>
      <c r="L12729" s="95"/>
    </row>
    <row r="12730" spans="4:12">
      <c r="D12730" s="95"/>
      <c r="E12730" s="95"/>
      <c r="G12730" s="95"/>
      <c r="I12730" s="95"/>
      <c r="L12730" s="95"/>
    </row>
    <row r="12731" spans="4:12">
      <c r="D12731" s="95"/>
      <c r="E12731" s="95"/>
      <c r="G12731" s="95"/>
      <c r="I12731" s="95"/>
      <c r="L12731" s="95"/>
    </row>
    <row r="12732" spans="4:12">
      <c r="D12732" s="95"/>
      <c r="E12732" s="95"/>
      <c r="G12732" s="95"/>
      <c r="I12732" s="95"/>
      <c r="L12732" s="95"/>
    </row>
    <row r="12733" spans="4:12">
      <c r="D12733" s="95"/>
      <c r="E12733" s="95"/>
      <c r="G12733" s="95"/>
      <c r="I12733" s="95"/>
      <c r="L12733" s="95"/>
    </row>
    <row r="12734" spans="4:12">
      <c r="D12734" s="95"/>
      <c r="E12734" s="95"/>
      <c r="G12734" s="95"/>
      <c r="I12734" s="95"/>
      <c r="L12734" s="95"/>
    </row>
    <row r="12735" spans="4:12">
      <c r="D12735" s="95"/>
      <c r="E12735" s="95"/>
      <c r="G12735" s="95"/>
      <c r="I12735" s="95"/>
      <c r="L12735" s="95"/>
    </row>
    <row r="12736" spans="4:12">
      <c r="D12736" s="95"/>
      <c r="E12736" s="95"/>
      <c r="G12736" s="95"/>
      <c r="I12736" s="95"/>
      <c r="L12736" s="95"/>
    </row>
    <row r="12737" spans="4:12">
      <c r="D12737" s="95"/>
      <c r="E12737" s="95"/>
      <c r="G12737" s="95"/>
      <c r="I12737" s="95"/>
      <c r="L12737" s="95"/>
    </row>
    <row r="12738" spans="4:12">
      <c r="D12738" s="95"/>
      <c r="E12738" s="95"/>
      <c r="G12738" s="95"/>
      <c r="I12738" s="95"/>
      <c r="L12738" s="95"/>
    </row>
    <row r="12739" spans="4:12">
      <c r="D12739" s="95"/>
      <c r="E12739" s="95"/>
      <c r="G12739" s="95"/>
      <c r="I12739" s="95"/>
      <c r="L12739" s="95"/>
    </row>
    <row r="12740" spans="4:12">
      <c r="D12740" s="95"/>
      <c r="E12740" s="95"/>
      <c r="G12740" s="95"/>
      <c r="I12740" s="95"/>
      <c r="L12740" s="95"/>
    </row>
    <row r="12741" spans="4:12">
      <c r="D12741" s="95"/>
      <c r="E12741" s="95"/>
      <c r="G12741" s="95"/>
      <c r="I12741" s="95"/>
      <c r="L12741" s="95"/>
    </row>
    <row r="12742" spans="4:12">
      <c r="D12742" s="95"/>
      <c r="E12742" s="95"/>
      <c r="G12742" s="95"/>
      <c r="I12742" s="95"/>
      <c r="L12742" s="95"/>
    </row>
    <row r="12743" spans="4:12">
      <c r="D12743" s="95"/>
      <c r="E12743" s="95"/>
      <c r="G12743" s="95"/>
      <c r="I12743" s="95"/>
      <c r="L12743" s="95"/>
    </row>
    <row r="12744" spans="4:12">
      <c r="D12744" s="95"/>
      <c r="E12744" s="95"/>
      <c r="G12744" s="95"/>
      <c r="I12744" s="95"/>
      <c r="L12744" s="95"/>
    </row>
    <row r="12745" spans="4:12">
      <c r="D12745" s="95"/>
      <c r="E12745" s="95"/>
      <c r="G12745" s="95"/>
      <c r="I12745" s="95"/>
      <c r="L12745" s="95"/>
    </row>
    <row r="12746" spans="4:12">
      <c r="D12746" s="95"/>
      <c r="E12746" s="95"/>
      <c r="G12746" s="95"/>
      <c r="I12746" s="95"/>
      <c r="L12746" s="95"/>
    </row>
    <row r="12747" spans="4:12">
      <c r="D12747" s="95"/>
      <c r="E12747" s="95"/>
      <c r="G12747" s="95"/>
      <c r="I12747" s="95"/>
      <c r="L12747" s="95"/>
    </row>
    <row r="12748" spans="4:12">
      <c r="D12748" s="95"/>
      <c r="E12748" s="95"/>
      <c r="G12748" s="95"/>
      <c r="I12748" s="95"/>
      <c r="L12748" s="95"/>
    </row>
    <row r="12749" spans="4:12">
      <c r="D12749" s="95"/>
      <c r="E12749" s="95"/>
      <c r="G12749" s="95"/>
      <c r="I12749" s="95"/>
      <c r="L12749" s="95"/>
    </row>
    <row r="12750" spans="4:12">
      <c r="D12750" s="95"/>
      <c r="E12750" s="95"/>
      <c r="G12750" s="95"/>
      <c r="I12750" s="95"/>
      <c r="L12750" s="95"/>
    </row>
    <row r="12751" spans="4:12">
      <c r="D12751" s="95"/>
      <c r="E12751" s="95"/>
      <c r="G12751" s="95"/>
      <c r="I12751" s="95"/>
      <c r="L12751" s="95"/>
    </row>
    <row r="12752" spans="4:12">
      <c r="D12752" s="95"/>
      <c r="E12752" s="95"/>
      <c r="G12752" s="95"/>
      <c r="I12752" s="95"/>
      <c r="L12752" s="95"/>
    </row>
    <row r="12753" spans="4:12">
      <c r="D12753" s="95"/>
      <c r="E12753" s="95"/>
      <c r="G12753" s="95"/>
      <c r="I12753" s="95"/>
      <c r="L12753" s="95"/>
    </row>
    <row r="12754" spans="4:12">
      <c r="D12754" s="95"/>
      <c r="E12754" s="95"/>
      <c r="G12754" s="95"/>
      <c r="I12754" s="95"/>
      <c r="L12754" s="95"/>
    </row>
    <row r="12755" spans="4:12">
      <c r="D12755" s="95"/>
      <c r="E12755" s="95"/>
      <c r="G12755" s="95"/>
      <c r="I12755" s="95"/>
      <c r="L12755" s="95"/>
    </row>
    <row r="12756" spans="4:12">
      <c r="D12756" s="95"/>
      <c r="E12756" s="95"/>
      <c r="G12756" s="95"/>
      <c r="I12756" s="95"/>
      <c r="L12756" s="95"/>
    </row>
    <row r="12757" spans="4:12">
      <c r="D12757" s="95"/>
      <c r="E12757" s="95"/>
      <c r="G12757" s="95"/>
      <c r="I12757" s="95"/>
      <c r="L12757" s="95"/>
    </row>
    <row r="12758" spans="4:12">
      <c r="D12758" s="95"/>
      <c r="E12758" s="95"/>
      <c r="G12758" s="95"/>
      <c r="I12758" s="95"/>
      <c r="L12758" s="95"/>
    </row>
    <row r="12759" spans="4:12">
      <c r="D12759" s="95"/>
      <c r="E12759" s="95"/>
      <c r="G12759" s="95"/>
      <c r="I12759" s="95"/>
      <c r="L12759" s="95"/>
    </row>
    <row r="12760" spans="4:12">
      <c r="D12760" s="95"/>
      <c r="E12760" s="95"/>
      <c r="G12760" s="95"/>
      <c r="I12760" s="95"/>
      <c r="L12760" s="95"/>
    </row>
    <row r="12761" spans="4:12">
      <c r="D12761" s="95"/>
      <c r="E12761" s="95"/>
      <c r="G12761" s="95"/>
      <c r="I12761" s="95"/>
      <c r="L12761" s="95"/>
    </row>
    <row r="12762" spans="4:12">
      <c r="D12762" s="95"/>
      <c r="E12762" s="95"/>
      <c r="G12762" s="95"/>
      <c r="I12762" s="95"/>
      <c r="L12762" s="95"/>
    </row>
    <row r="12763" spans="4:12">
      <c r="D12763" s="95"/>
      <c r="E12763" s="95"/>
      <c r="G12763" s="95"/>
      <c r="I12763" s="95"/>
      <c r="L12763" s="95"/>
    </row>
    <row r="12764" spans="4:12">
      <c r="D12764" s="95"/>
      <c r="E12764" s="95"/>
      <c r="G12764" s="95"/>
      <c r="I12764" s="95"/>
      <c r="L12764" s="95"/>
    </row>
    <row r="12765" spans="4:12">
      <c r="D12765" s="95"/>
      <c r="E12765" s="95"/>
      <c r="G12765" s="95"/>
      <c r="I12765" s="95"/>
      <c r="L12765" s="95"/>
    </row>
    <row r="12766" spans="4:12">
      <c r="D12766" s="95"/>
      <c r="E12766" s="95"/>
      <c r="G12766" s="95"/>
      <c r="I12766" s="95"/>
      <c r="L12766" s="95"/>
    </row>
    <row r="12767" spans="4:12">
      <c r="D12767" s="95"/>
      <c r="E12767" s="95"/>
      <c r="G12767" s="95"/>
      <c r="I12767" s="95"/>
      <c r="L12767" s="95"/>
    </row>
    <row r="12768" spans="4:12">
      <c r="D12768" s="95"/>
      <c r="E12768" s="95"/>
      <c r="G12768" s="95"/>
      <c r="I12768" s="95"/>
      <c r="L12768" s="95"/>
    </row>
    <row r="12769" spans="4:12">
      <c r="D12769" s="95"/>
      <c r="E12769" s="95"/>
      <c r="G12769" s="95"/>
      <c r="I12769" s="95"/>
      <c r="L12769" s="95"/>
    </row>
    <row r="12770" spans="4:12">
      <c r="D12770" s="95"/>
      <c r="E12770" s="95"/>
      <c r="G12770" s="95"/>
      <c r="I12770" s="95"/>
      <c r="L12770" s="95"/>
    </row>
    <row r="12771" spans="4:12">
      <c r="D12771" s="95"/>
      <c r="E12771" s="95"/>
      <c r="G12771" s="95"/>
      <c r="I12771" s="95"/>
      <c r="L12771" s="95"/>
    </row>
    <row r="12772" spans="4:12">
      <c r="D12772" s="95"/>
      <c r="E12772" s="95"/>
      <c r="G12772" s="95"/>
      <c r="I12772" s="95"/>
      <c r="L12772" s="95"/>
    </row>
    <row r="12773" spans="4:12">
      <c r="D12773" s="95"/>
      <c r="E12773" s="95"/>
      <c r="G12773" s="95"/>
      <c r="I12773" s="95"/>
      <c r="L12773" s="95"/>
    </row>
    <row r="12774" spans="4:12">
      <c r="D12774" s="95"/>
      <c r="E12774" s="95"/>
      <c r="G12774" s="95"/>
      <c r="I12774" s="95"/>
      <c r="L12774" s="95"/>
    </row>
    <row r="12775" spans="4:12">
      <c r="D12775" s="95"/>
      <c r="E12775" s="95"/>
      <c r="G12775" s="95"/>
      <c r="I12775" s="95"/>
      <c r="L12775" s="95"/>
    </row>
    <row r="12776" spans="4:12">
      <c r="D12776" s="95"/>
      <c r="E12776" s="95"/>
      <c r="G12776" s="95"/>
      <c r="I12776" s="95"/>
      <c r="L12776" s="95"/>
    </row>
    <row r="12777" spans="4:12">
      <c r="D12777" s="95"/>
      <c r="E12777" s="95"/>
      <c r="G12777" s="95"/>
      <c r="I12777" s="95"/>
      <c r="L12777" s="95"/>
    </row>
    <row r="12778" spans="4:12">
      <c r="D12778" s="95"/>
      <c r="E12778" s="95"/>
      <c r="G12778" s="95"/>
      <c r="I12778" s="95"/>
      <c r="L12778" s="95"/>
    </row>
    <row r="12779" spans="4:12">
      <c r="D12779" s="95"/>
      <c r="E12779" s="95"/>
      <c r="G12779" s="95"/>
      <c r="I12779" s="95"/>
      <c r="L12779" s="95"/>
    </row>
    <row r="12780" spans="4:12">
      <c r="D12780" s="95"/>
      <c r="E12780" s="95"/>
      <c r="G12780" s="95"/>
      <c r="I12780" s="95"/>
      <c r="L12780" s="95"/>
    </row>
    <row r="12781" spans="4:12">
      <c r="D12781" s="95"/>
      <c r="E12781" s="95"/>
      <c r="G12781" s="95"/>
      <c r="I12781" s="95"/>
      <c r="L12781" s="95"/>
    </row>
    <row r="12782" spans="4:12">
      <c r="D12782" s="95"/>
      <c r="E12782" s="95"/>
      <c r="G12782" s="95"/>
      <c r="I12782" s="95"/>
      <c r="L12782" s="95"/>
    </row>
    <row r="12783" spans="4:12">
      <c r="D12783" s="95"/>
      <c r="E12783" s="95"/>
      <c r="G12783" s="95"/>
      <c r="I12783" s="95"/>
      <c r="L12783" s="95"/>
    </row>
    <row r="12784" spans="4:12">
      <c r="D12784" s="95"/>
      <c r="E12784" s="95"/>
      <c r="G12784" s="95"/>
      <c r="I12784" s="95"/>
      <c r="L12784" s="95"/>
    </row>
    <row r="12785" spans="4:12">
      <c r="D12785" s="95"/>
      <c r="E12785" s="95"/>
      <c r="G12785" s="95"/>
      <c r="I12785" s="95"/>
      <c r="L12785" s="95"/>
    </row>
    <row r="12786" spans="4:12">
      <c r="D12786" s="95"/>
      <c r="E12786" s="95"/>
      <c r="G12786" s="95"/>
      <c r="I12786" s="95"/>
      <c r="L12786" s="95"/>
    </row>
    <row r="12787" spans="4:12">
      <c r="D12787" s="95"/>
      <c r="E12787" s="95"/>
      <c r="G12787" s="95"/>
      <c r="I12787" s="95"/>
      <c r="L12787" s="95"/>
    </row>
    <row r="12788" spans="4:12">
      <c r="D12788" s="95"/>
      <c r="E12788" s="95"/>
      <c r="G12788" s="95"/>
      <c r="I12788" s="95"/>
      <c r="L12788" s="95"/>
    </row>
    <row r="12789" spans="4:12">
      <c r="D12789" s="95"/>
      <c r="E12789" s="95"/>
      <c r="G12789" s="95"/>
      <c r="I12789" s="95"/>
      <c r="L12789" s="95"/>
    </row>
    <row r="12790" spans="4:12">
      <c r="D12790" s="95"/>
      <c r="E12790" s="95"/>
      <c r="G12790" s="95"/>
      <c r="I12790" s="95"/>
      <c r="L12790" s="95"/>
    </row>
    <row r="12791" spans="4:12">
      <c r="D12791" s="95"/>
      <c r="E12791" s="95"/>
      <c r="G12791" s="95"/>
      <c r="I12791" s="95"/>
      <c r="L12791" s="95"/>
    </row>
    <row r="12792" spans="4:12">
      <c r="D12792" s="95"/>
      <c r="E12792" s="95"/>
      <c r="G12792" s="95"/>
      <c r="I12792" s="95"/>
      <c r="L12792" s="95"/>
    </row>
    <row r="12793" spans="4:12">
      <c r="D12793" s="95"/>
      <c r="E12793" s="95"/>
      <c r="G12793" s="95"/>
      <c r="I12793" s="95"/>
      <c r="L12793" s="95"/>
    </row>
    <row r="12794" spans="4:12">
      <c r="D12794" s="95"/>
      <c r="E12794" s="95"/>
      <c r="G12794" s="95"/>
      <c r="I12794" s="95"/>
      <c r="L12794" s="95"/>
    </row>
    <row r="12795" spans="4:12">
      <c r="D12795" s="95"/>
      <c r="E12795" s="95"/>
      <c r="G12795" s="95"/>
      <c r="I12795" s="95"/>
      <c r="L12795" s="95"/>
    </row>
    <row r="12796" spans="4:12">
      <c r="D12796" s="95"/>
      <c r="E12796" s="95"/>
      <c r="G12796" s="95"/>
      <c r="I12796" s="95"/>
      <c r="L12796" s="95"/>
    </row>
    <row r="12797" spans="4:12">
      <c r="D12797" s="95"/>
      <c r="E12797" s="95"/>
      <c r="G12797" s="95"/>
      <c r="I12797" s="95"/>
      <c r="L12797" s="95"/>
    </row>
    <row r="12798" spans="4:12">
      <c r="D12798" s="95"/>
      <c r="E12798" s="95"/>
      <c r="G12798" s="95"/>
      <c r="I12798" s="95"/>
      <c r="L12798" s="95"/>
    </row>
    <row r="12799" spans="4:12">
      <c r="D12799" s="95"/>
      <c r="E12799" s="95"/>
      <c r="G12799" s="95"/>
      <c r="I12799" s="95"/>
      <c r="L12799" s="95"/>
    </row>
    <row r="12800" spans="4:12">
      <c r="D12800" s="95"/>
      <c r="E12800" s="95"/>
      <c r="G12800" s="95"/>
      <c r="I12800" s="95"/>
      <c r="L12800" s="95"/>
    </row>
    <row r="12801" spans="4:12">
      <c r="D12801" s="95"/>
      <c r="E12801" s="95"/>
      <c r="G12801" s="95"/>
      <c r="I12801" s="95"/>
      <c r="L12801" s="95"/>
    </row>
    <row r="12802" spans="4:12">
      <c r="D12802" s="95"/>
      <c r="E12802" s="95"/>
      <c r="G12802" s="95"/>
      <c r="I12802" s="95"/>
      <c r="L12802" s="95"/>
    </row>
    <row r="12803" spans="4:12">
      <c r="D12803" s="95"/>
      <c r="E12803" s="95"/>
      <c r="G12803" s="95"/>
      <c r="I12803" s="95"/>
      <c r="L12803" s="95"/>
    </row>
    <row r="12804" spans="4:12">
      <c r="D12804" s="95"/>
      <c r="E12804" s="95"/>
      <c r="G12804" s="95"/>
      <c r="I12804" s="95"/>
      <c r="L12804" s="95"/>
    </row>
    <row r="12805" spans="4:12">
      <c r="D12805" s="95"/>
      <c r="E12805" s="95"/>
      <c r="G12805" s="95"/>
      <c r="I12805" s="95"/>
      <c r="L12805" s="95"/>
    </row>
    <row r="12806" spans="4:12">
      <c r="D12806" s="95"/>
      <c r="E12806" s="95"/>
      <c r="G12806" s="95"/>
      <c r="I12806" s="95"/>
      <c r="L12806" s="95"/>
    </row>
    <row r="12807" spans="4:12">
      <c r="D12807" s="95"/>
      <c r="E12807" s="95"/>
      <c r="G12807" s="95"/>
      <c r="I12807" s="95"/>
      <c r="L12807" s="95"/>
    </row>
    <row r="12808" spans="4:12">
      <c r="D12808" s="95"/>
      <c r="E12808" s="95"/>
      <c r="G12808" s="95"/>
      <c r="I12808" s="95"/>
      <c r="L12808" s="95"/>
    </row>
    <row r="12809" spans="4:12">
      <c r="D12809" s="95"/>
      <c r="E12809" s="95"/>
      <c r="G12809" s="95"/>
      <c r="I12809" s="95"/>
      <c r="L12809" s="95"/>
    </row>
    <row r="12810" spans="4:12">
      <c r="D12810" s="95"/>
      <c r="E12810" s="95"/>
      <c r="G12810" s="95"/>
      <c r="I12810" s="95"/>
      <c r="L12810" s="95"/>
    </row>
    <row r="12811" spans="4:12">
      <c r="D12811" s="95"/>
      <c r="E12811" s="95"/>
      <c r="G12811" s="95"/>
      <c r="I12811" s="95"/>
      <c r="L12811" s="95"/>
    </row>
    <row r="12812" spans="4:12">
      <c r="D12812" s="95"/>
      <c r="E12812" s="95"/>
      <c r="G12812" s="95"/>
      <c r="I12812" s="95"/>
      <c r="L12812" s="95"/>
    </row>
    <row r="12813" spans="4:12">
      <c r="D12813" s="95"/>
      <c r="E12813" s="95"/>
      <c r="G12813" s="95"/>
      <c r="I12813" s="95"/>
      <c r="L12813" s="95"/>
    </row>
    <row r="12814" spans="4:12">
      <c r="D12814" s="95"/>
      <c r="E12814" s="95"/>
      <c r="G12814" s="95"/>
      <c r="I12814" s="95"/>
      <c r="L12814" s="95"/>
    </row>
    <row r="12815" spans="4:12">
      <c r="D12815" s="95"/>
      <c r="E12815" s="95"/>
      <c r="G12815" s="95"/>
      <c r="I12815" s="95"/>
      <c r="L12815" s="95"/>
    </row>
    <row r="12816" spans="4:12">
      <c r="D12816" s="95"/>
      <c r="E12816" s="95"/>
      <c r="G12816" s="95"/>
      <c r="I12816" s="95"/>
      <c r="L12816" s="95"/>
    </row>
    <row r="12817" spans="4:12">
      <c r="D12817" s="95"/>
      <c r="E12817" s="95"/>
      <c r="G12817" s="95"/>
      <c r="I12817" s="95"/>
      <c r="L12817" s="95"/>
    </row>
    <row r="12818" spans="4:12">
      <c r="D12818" s="95"/>
      <c r="E12818" s="95"/>
      <c r="G12818" s="95"/>
      <c r="I12818" s="95"/>
      <c r="L12818" s="95"/>
    </row>
    <row r="12819" spans="4:12">
      <c r="D12819" s="95"/>
      <c r="E12819" s="95"/>
      <c r="G12819" s="95"/>
      <c r="I12819" s="95"/>
      <c r="L12819" s="95"/>
    </row>
    <row r="12820" spans="4:12">
      <c r="D12820" s="95"/>
      <c r="E12820" s="95"/>
      <c r="G12820" s="95"/>
      <c r="I12820" s="95"/>
      <c r="L12820" s="95"/>
    </row>
    <row r="12821" spans="4:12">
      <c r="D12821" s="95"/>
      <c r="E12821" s="95"/>
      <c r="G12821" s="95"/>
      <c r="I12821" s="95"/>
      <c r="L12821" s="95"/>
    </row>
    <row r="12822" spans="4:12">
      <c r="D12822" s="95"/>
      <c r="E12822" s="95"/>
      <c r="G12822" s="95"/>
      <c r="I12822" s="95"/>
      <c r="L12822" s="95"/>
    </row>
    <row r="12823" spans="4:12">
      <c r="D12823" s="95"/>
      <c r="E12823" s="95"/>
      <c r="G12823" s="95"/>
      <c r="I12823" s="95"/>
      <c r="L12823" s="95"/>
    </row>
    <row r="12824" spans="4:12">
      <c r="D12824" s="95"/>
      <c r="E12824" s="95"/>
      <c r="G12824" s="95"/>
      <c r="I12824" s="95"/>
      <c r="L12824" s="95"/>
    </row>
    <row r="12825" spans="4:12">
      <c r="D12825" s="95"/>
      <c r="E12825" s="95"/>
      <c r="G12825" s="95"/>
      <c r="I12825" s="95"/>
      <c r="L12825" s="95"/>
    </row>
    <row r="12826" spans="4:12">
      <c r="D12826" s="95"/>
      <c r="E12826" s="95"/>
      <c r="G12826" s="95"/>
      <c r="I12826" s="95"/>
      <c r="L12826" s="95"/>
    </row>
    <row r="12827" spans="4:12">
      <c r="D12827" s="95"/>
      <c r="E12827" s="95"/>
      <c r="G12827" s="95"/>
      <c r="I12827" s="95"/>
      <c r="L12827" s="95"/>
    </row>
    <row r="12828" spans="4:12">
      <c r="D12828" s="95"/>
      <c r="E12828" s="95"/>
      <c r="G12828" s="95"/>
      <c r="I12828" s="95"/>
      <c r="L12828" s="95"/>
    </row>
    <row r="12829" spans="4:12">
      <c r="D12829" s="95"/>
      <c r="E12829" s="95"/>
      <c r="G12829" s="95"/>
      <c r="I12829" s="95"/>
      <c r="L12829" s="95"/>
    </row>
    <row r="12830" spans="4:12">
      <c r="D12830" s="95"/>
      <c r="E12830" s="95"/>
      <c r="G12830" s="95"/>
      <c r="I12830" s="95"/>
      <c r="L12830" s="95"/>
    </row>
    <row r="12831" spans="4:12">
      <c r="D12831" s="95"/>
      <c r="E12831" s="95"/>
      <c r="G12831" s="95"/>
      <c r="I12831" s="95"/>
      <c r="L12831" s="95"/>
    </row>
    <row r="12832" spans="4:12">
      <c r="D12832" s="95"/>
      <c r="E12832" s="95"/>
      <c r="G12832" s="95"/>
      <c r="I12832" s="95"/>
      <c r="L12832" s="95"/>
    </row>
    <row r="12833" spans="4:12">
      <c r="D12833" s="95"/>
      <c r="E12833" s="95"/>
      <c r="G12833" s="95"/>
      <c r="I12833" s="95"/>
      <c r="L12833" s="95"/>
    </row>
    <row r="12834" spans="4:12">
      <c r="D12834" s="95"/>
      <c r="E12834" s="95"/>
      <c r="G12834" s="95"/>
      <c r="I12834" s="95"/>
      <c r="L12834" s="95"/>
    </row>
    <row r="12835" spans="4:12">
      <c r="D12835" s="95"/>
      <c r="E12835" s="95"/>
      <c r="G12835" s="95"/>
      <c r="I12835" s="95"/>
      <c r="L12835" s="95"/>
    </row>
    <row r="12836" spans="4:12">
      <c r="D12836" s="95"/>
      <c r="E12836" s="95"/>
      <c r="G12836" s="95"/>
      <c r="I12836" s="95"/>
      <c r="L12836" s="95"/>
    </row>
    <row r="12837" spans="4:12">
      <c r="D12837" s="95"/>
      <c r="E12837" s="95"/>
      <c r="G12837" s="95"/>
      <c r="I12837" s="95"/>
      <c r="L12837" s="95"/>
    </row>
    <row r="12838" spans="4:12">
      <c r="D12838" s="95"/>
      <c r="E12838" s="95"/>
      <c r="G12838" s="95"/>
      <c r="I12838" s="95"/>
      <c r="L12838" s="95"/>
    </row>
    <row r="12839" spans="4:12">
      <c r="D12839" s="95"/>
      <c r="E12839" s="95"/>
      <c r="G12839" s="95"/>
      <c r="I12839" s="95"/>
      <c r="L12839" s="95"/>
    </row>
    <row r="12840" spans="4:12">
      <c r="D12840" s="95"/>
      <c r="E12840" s="95"/>
      <c r="G12840" s="95"/>
      <c r="I12840" s="95"/>
      <c r="L12840" s="95"/>
    </row>
    <row r="12841" spans="4:12">
      <c r="D12841" s="95"/>
      <c r="E12841" s="95"/>
      <c r="G12841" s="95"/>
      <c r="I12841" s="95"/>
      <c r="L12841" s="95"/>
    </row>
    <row r="12842" spans="4:12">
      <c r="D12842" s="95"/>
      <c r="E12842" s="95"/>
      <c r="G12842" s="95"/>
      <c r="I12842" s="95"/>
      <c r="L12842" s="95"/>
    </row>
    <row r="12843" spans="4:12">
      <c r="D12843" s="95"/>
      <c r="E12843" s="95"/>
      <c r="G12843" s="95"/>
      <c r="I12843" s="95"/>
      <c r="L12843" s="95"/>
    </row>
    <row r="12844" spans="4:12">
      <c r="D12844" s="95"/>
      <c r="E12844" s="95"/>
      <c r="G12844" s="95"/>
      <c r="I12844" s="95"/>
      <c r="L12844" s="95"/>
    </row>
    <row r="12845" spans="4:12">
      <c r="D12845" s="95"/>
      <c r="E12845" s="95"/>
      <c r="G12845" s="95"/>
      <c r="I12845" s="95"/>
      <c r="L12845" s="95"/>
    </row>
    <row r="12846" spans="4:12">
      <c r="D12846" s="95"/>
      <c r="E12846" s="95"/>
      <c r="G12846" s="95"/>
      <c r="I12846" s="95"/>
      <c r="L12846" s="95"/>
    </row>
    <row r="12847" spans="4:12">
      <c r="D12847" s="95"/>
      <c r="E12847" s="95"/>
      <c r="G12847" s="95"/>
      <c r="I12847" s="95"/>
      <c r="L12847" s="95"/>
    </row>
    <row r="12848" spans="4:12">
      <c r="D12848" s="95"/>
      <c r="E12848" s="95"/>
      <c r="G12848" s="95"/>
      <c r="I12848" s="95"/>
      <c r="L12848" s="95"/>
    </row>
    <row r="12849" spans="4:12">
      <c r="D12849" s="95"/>
      <c r="E12849" s="95"/>
      <c r="G12849" s="95"/>
      <c r="I12849" s="95"/>
      <c r="L12849" s="95"/>
    </row>
    <row r="12850" spans="4:12">
      <c r="D12850" s="95"/>
      <c r="E12850" s="95"/>
      <c r="G12850" s="95"/>
      <c r="I12850" s="95"/>
      <c r="L12850" s="95"/>
    </row>
    <row r="12851" spans="4:12">
      <c r="D12851" s="95"/>
      <c r="E12851" s="95"/>
      <c r="G12851" s="95"/>
      <c r="I12851" s="95"/>
      <c r="L12851" s="95"/>
    </row>
    <row r="12852" spans="4:12">
      <c r="D12852" s="95"/>
      <c r="E12852" s="95"/>
      <c r="G12852" s="95"/>
      <c r="I12852" s="95"/>
      <c r="L12852" s="95"/>
    </row>
    <row r="12853" spans="4:12">
      <c r="D12853" s="95"/>
      <c r="E12853" s="95"/>
      <c r="G12853" s="95"/>
      <c r="I12853" s="95"/>
      <c r="L12853" s="95"/>
    </row>
    <row r="12854" spans="4:12">
      <c r="D12854" s="95"/>
      <c r="E12854" s="95"/>
      <c r="G12854" s="95"/>
      <c r="I12854" s="95"/>
      <c r="L12854" s="95"/>
    </row>
    <row r="12855" spans="4:12">
      <c r="D12855" s="95"/>
      <c r="E12855" s="95"/>
      <c r="G12855" s="95"/>
      <c r="I12855" s="95"/>
      <c r="L12855" s="95"/>
    </row>
    <row r="12856" spans="4:12">
      <c r="D12856" s="95"/>
      <c r="E12856" s="95"/>
      <c r="G12856" s="95"/>
      <c r="I12856" s="95"/>
      <c r="L12856" s="95"/>
    </row>
    <row r="12857" spans="4:12">
      <c r="D12857" s="95"/>
      <c r="E12857" s="95"/>
      <c r="G12857" s="95"/>
      <c r="I12857" s="95"/>
      <c r="L12857" s="95"/>
    </row>
    <row r="12858" spans="4:12">
      <c r="D12858" s="95"/>
      <c r="E12858" s="95"/>
      <c r="G12858" s="95"/>
      <c r="I12858" s="95"/>
      <c r="L12858" s="95"/>
    </row>
    <row r="12859" spans="4:12">
      <c r="D12859" s="95"/>
      <c r="E12859" s="95"/>
      <c r="G12859" s="95"/>
      <c r="I12859" s="95"/>
      <c r="L12859" s="95"/>
    </row>
    <row r="12860" spans="4:12">
      <c r="D12860" s="95"/>
      <c r="E12860" s="95"/>
      <c r="G12860" s="95"/>
      <c r="I12860" s="95"/>
      <c r="L12860" s="95"/>
    </row>
    <row r="12861" spans="4:12">
      <c r="D12861" s="95"/>
      <c r="E12861" s="95"/>
      <c r="G12861" s="95"/>
      <c r="I12861" s="95"/>
      <c r="L12861" s="95"/>
    </row>
    <row r="12862" spans="4:12">
      <c r="D12862" s="95"/>
      <c r="E12862" s="95"/>
      <c r="G12862" s="95"/>
      <c r="I12862" s="95"/>
      <c r="L12862" s="95"/>
    </row>
    <row r="12863" spans="4:12">
      <c r="D12863" s="95"/>
      <c r="E12863" s="95"/>
      <c r="G12863" s="95"/>
      <c r="I12863" s="95"/>
      <c r="L12863" s="95"/>
    </row>
    <row r="12864" spans="4:12">
      <c r="D12864" s="95"/>
      <c r="E12864" s="95"/>
      <c r="G12864" s="95"/>
      <c r="I12864" s="95"/>
      <c r="L12864" s="95"/>
    </row>
    <row r="12865" spans="4:12">
      <c r="D12865" s="95"/>
      <c r="E12865" s="95"/>
      <c r="G12865" s="95"/>
      <c r="I12865" s="95"/>
      <c r="L12865" s="95"/>
    </row>
    <row r="12866" spans="4:12">
      <c r="D12866" s="95"/>
      <c r="E12866" s="95"/>
      <c r="G12866" s="95"/>
      <c r="I12866" s="95"/>
      <c r="L12866" s="95"/>
    </row>
    <row r="12867" spans="4:12">
      <c r="D12867" s="95"/>
      <c r="E12867" s="95"/>
      <c r="G12867" s="95"/>
      <c r="I12867" s="95"/>
      <c r="L12867" s="95"/>
    </row>
    <row r="12868" spans="4:12">
      <c r="D12868" s="95"/>
      <c r="E12868" s="95"/>
      <c r="G12868" s="95"/>
      <c r="I12868" s="95"/>
      <c r="L12868" s="95"/>
    </row>
    <row r="12869" spans="4:12">
      <c r="D12869" s="95"/>
      <c r="E12869" s="95"/>
      <c r="G12869" s="95"/>
      <c r="I12869" s="95"/>
      <c r="L12869" s="95"/>
    </row>
    <row r="12870" spans="4:12">
      <c r="D12870" s="95"/>
      <c r="E12870" s="95"/>
      <c r="G12870" s="95"/>
      <c r="I12870" s="95"/>
      <c r="L12870" s="95"/>
    </row>
    <row r="12871" spans="4:12">
      <c r="D12871" s="95"/>
      <c r="E12871" s="95"/>
      <c r="G12871" s="95"/>
      <c r="I12871" s="95"/>
      <c r="L12871" s="95"/>
    </row>
    <row r="12872" spans="4:12">
      <c r="D12872" s="95"/>
      <c r="E12872" s="95"/>
      <c r="G12872" s="95"/>
      <c r="I12872" s="95"/>
      <c r="L12872" s="95"/>
    </row>
    <row r="12873" spans="4:12">
      <c r="D12873" s="95"/>
      <c r="E12873" s="95"/>
      <c r="G12873" s="95"/>
      <c r="I12873" s="95"/>
      <c r="L12873" s="95"/>
    </row>
    <row r="12874" spans="4:12">
      <c r="D12874" s="95"/>
      <c r="E12874" s="95"/>
      <c r="G12874" s="95"/>
      <c r="I12874" s="95"/>
      <c r="L12874" s="95"/>
    </row>
    <row r="12875" spans="4:12">
      <c r="D12875" s="95"/>
      <c r="E12875" s="95"/>
      <c r="G12875" s="95"/>
      <c r="I12875" s="95"/>
      <c r="L12875" s="95"/>
    </row>
    <row r="12876" spans="4:12">
      <c r="D12876" s="95"/>
      <c r="E12876" s="95"/>
      <c r="G12876" s="95"/>
      <c r="I12876" s="95"/>
      <c r="L12876" s="95"/>
    </row>
    <row r="12877" spans="4:12">
      <c r="D12877" s="95"/>
      <c r="E12877" s="95"/>
      <c r="G12877" s="95"/>
      <c r="I12877" s="95"/>
      <c r="L12877" s="95"/>
    </row>
    <row r="12878" spans="4:12">
      <c r="D12878" s="95"/>
      <c r="E12878" s="95"/>
      <c r="G12878" s="95"/>
      <c r="I12878" s="95"/>
      <c r="L12878" s="95"/>
    </row>
    <row r="12879" spans="4:12">
      <c r="D12879" s="95"/>
      <c r="E12879" s="95"/>
      <c r="G12879" s="95"/>
      <c r="I12879" s="95"/>
      <c r="L12879" s="95"/>
    </row>
    <row r="12880" spans="4:12">
      <c r="D12880" s="95"/>
      <c r="E12880" s="95"/>
      <c r="G12880" s="95"/>
      <c r="I12880" s="95"/>
      <c r="L12880" s="95"/>
    </row>
    <row r="12881" spans="4:12">
      <c r="D12881" s="95"/>
      <c r="E12881" s="95"/>
      <c r="G12881" s="95"/>
      <c r="I12881" s="95"/>
      <c r="L12881" s="95"/>
    </row>
    <row r="12882" spans="4:12">
      <c r="D12882" s="95"/>
      <c r="E12882" s="95"/>
      <c r="G12882" s="95"/>
      <c r="I12882" s="95"/>
      <c r="L12882" s="95"/>
    </row>
    <row r="12883" spans="4:12">
      <c r="D12883" s="95"/>
      <c r="E12883" s="95"/>
      <c r="G12883" s="95"/>
      <c r="I12883" s="95"/>
      <c r="L12883" s="95"/>
    </row>
    <row r="12884" spans="4:12">
      <c r="D12884" s="95"/>
      <c r="E12884" s="95"/>
      <c r="G12884" s="95"/>
      <c r="I12884" s="95"/>
      <c r="L12884" s="95"/>
    </row>
    <row r="12885" spans="4:12">
      <c r="D12885" s="95"/>
      <c r="E12885" s="95"/>
      <c r="G12885" s="95"/>
      <c r="I12885" s="95"/>
      <c r="L12885" s="95"/>
    </row>
    <row r="12886" spans="4:12">
      <c r="D12886" s="95"/>
      <c r="E12886" s="95"/>
      <c r="G12886" s="95"/>
      <c r="I12886" s="95"/>
      <c r="L12886" s="95"/>
    </row>
    <row r="12887" spans="4:12">
      <c r="D12887" s="95"/>
      <c r="E12887" s="95"/>
      <c r="G12887" s="95"/>
      <c r="I12887" s="95"/>
      <c r="L12887" s="95"/>
    </row>
    <row r="12888" spans="4:12">
      <c r="D12888" s="95"/>
      <c r="E12888" s="95"/>
      <c r="G12888" s="95"/>
      <c r="I12888" s="95"/>
      <c r="L12888" s="95"/>
    </row>
    <row r="12889" spans="4:12">
      <c r="D12889" s="95"/>
      <c r="E12889" s="95"/>
      <c r="G12889" s="95"/>
      <c r="I12889" s="95"/>
      <c r="L12889" s="95"/>
    </row>
    <row r="12890" spans="4:12">
      <c r="D12890" s="95"/>
      <c r="E12890" s="95"/>
      <c r="G12890" s="95"/>
      <c r="I12890" s="95"/>
      <c r="L12890" s="95"/>
    </row>
    <row r="12891" spans="4:12">
      <c r="D12891" s="95"/>
      <c r="E12891" s="95"/>
      <c r="G12891" s="95"/>
      <c r="I12891" s="95"/>
      <c r="L12891" s="95"/>
    </row>
    <row r="12892" spans="4:12">
      <c r="D12892" s="95"/>
      <c r="E12892" s="95"/>
      <c r="G12892" s="95"/>
      <c r="I12892" s="95"/>
      <c r="L12892" s="95"/>
    </row>
    <row r="12893" spans="4:12">
      <c r="D12893" s="95"/>
      <c r="E12893" s="95"/>
      <c r="G12893" s="95"/>
      <c r="I12893" s="95"/>
      <c r="L12893" s="95"/>
    </row>
    <row r="12894" spans="4:12">
      <c r="D12894" s="95"/>
      <c r="E12894" s="95"/>
      <c r="G12894" s="95"/>
      <c r="I12894" s="95"/>
      <c r="L12894" s="95"/>
    </row>
    <row r="12895" spans="4:12">
      <c r="D12895" s="95"/>
      <c r="E12895" s="95"/>
      <c r="G12895" s="95"/>
      <c r="I12895" s="95"/>
      <c r="L12895" s="95"/>
    </row>
    <row r="12896" spans="4:12">
      <c r="D12896" s="95"/>
      <c r="E12896" s="95"/>
      <c r="G12896" s="95"/>
      <c r="I12896" s="95"/>
      <c r="L12896" s="95"/>
    </row>
    <row r="12897" spans="4:12">
      <c r="D12897" s="95"/>
      <c r="E12897" s="95"/>
      <c r="G12897" s="95"/>
      <c r="I12897" s="95"/>
      <c r="L12897" s="95"/>
    </row>
    <row r="12898" spans="4:12">
      <c r="D12898" s="95"/>
      <c r="E12898" s="95"/>
      <c r="G12898" s="95"/>
      <c r="I12898" s="95"/>
      <c r="L12898" s="95"/>
    </row>
    <row r="12899" spans="4:12">
      <c r="D12899" s="95"/>
      <c r="E12899" s="95"/>
      <c r="G12899" s="95"/>
      <c r="I12899" s="95"/>
      <c r="L12899" s="95"/>
    </row>
    <row r="12900" spans="4:12">
      <c r="D12900" s="95"/>
      <c r="E12900" s="95"/>
      <c r="G12900" s="95"/>
      <c r="I12900" s="95"/>
      <c r="L12900" s="95"/>
    </row>
    <row r="12901" spans="4:12">
      <c r="D12901" s="95"/>
      <c r="E12901" s="95"/>
      <c r="G12901" s="95"/>
      <c r="I12901" s="95"/>
      <c r="L12901" s="95"/>
    </row>
    <row r="12902" spans="4:12">
      <c r="D12902" s="95"/>
      <c r="E12902" s="95"/>
      <c r="G12902" s="95"/>
      <c r="I12902" s="95"/>
      <c r="L12902" s="95"/>
    </row>
    <row r="12903" spans="4:12">
      <c r="D12903" s="95"/>
      <c r="E12903" s="95"/>
      <c r="G12903" s="95"/>
      <c r="I12903" s="95"/>
      <c r="L12903" s="95"/>
    </row>
    <row r="12904" spans="4:12">
      <c r="D12904" s="95"/>
      <c r="E12904" s="95"/>
      <c r="G12904" s="95"/>
      <c r="I12904" s="95"/>
      <c r="L12904" s="95"/>
    </row>
    <row r="12905" spans="4:12">
      <c r="D12905" s="95"/>
      <c r="E12905" s="95"/>
      <c r="G12905" s="95"/>
      <c r="I12905" s="95"/>
      <c r="L12905" s="95"/>
    </row>
    <row r="12906" spans="4:12">
      <c r="D12906" s="95"/>
      <c r="E12906" s="95"/>
      <c r="G12906" s="95"/>
      <c r="I12906" s="95"/>
      <c r="L12906" s="95"/>
    </row>
    <row r="12907" spans="4:12">
      <c r="D12907" s="95"/>
      <c r="E12907" s="95"/>
      <c r="G12907" s="95"/>
      <c r="I12907" s="95"/>
      <c r="L12907" s="95"/>
    </row>
    <row r="12908" spans="4:12">
      <c r="D12908" s="95"/>
      <c r="E12908" s="95"/>
      <c r="G12908" s="95"/>
      <c r="I12908" s="95"/>
      <c r="L12908" s="95"/>
    </row>
    <row r="12909" spans="4:12">
      <c r="D12909" s="95"/>
      <c r="E12909" s="95"/>
      <c r="G12909" s="95"/>
      <c r="I12909" s="95"/>
      <c r="L12909" s="95"/>
    </row>
    <row r="12910" spans="4:12">
      <c r="D12910" s="95"/>
      <c r="E12910" s="95"/>
      <c r="G12910" s="95"/>
      <c r="I12910" s="95"/>
      <c r="L12910" s="95"/>
    </row>
    <row r="12911" spans="4:12">
      <c r="D12911" s="95"/>
      <c r="E12911" s="95"/>
      <c r="G12911" s="95"/>
      <c r="I12911" s="95"/>
      <c r="L12911" s="95"/>
    </row>
    <row r="12912" spans="4:12">
      <c r="D12912" s="95"/>
      <c r="E12912" s="95"/>
      <c r="G12912" s="95"/>
      <c r="I12912" s="95"/>
      <c r="L12912" s="95"/>
    </row>
    <row r="12913" spans="4:12">
      <c r="D12913" s="95"/>
      <c r="E12913" s="95"/>
      <c r="G12913" s="95"/>
      <c r="I12913" s="95"/>
      <c r="L12913" s="95"/>
    </row>
    <row r="12914" spans="4:12">
      <c r="D12914" s="95"/>
      <c r="E12914" s="95"/>
      <c r="G12914" s="95"/>
      <c r="I12914" s="95"/>
      <c r="L12914" s="95"/>
    </row>
    <row r="12915" spans="4:12">
      <c r="D12915" s="95"/>
      <c r="E12915" s="95"/>
      <c r="G12915" s="95"/>
      <c r="I12915" s="95"/>
      <c r="L12915" s="95"/>
    </row>
    <row r="12916" spans="4:12">
      <c r="D12916" s="95"/>
      <c r="E12916" s="95"/>
      <c r="G12916" s="95"/>
      <c r="I12916" s="95"/>
      <c r="L12916" s="95"/>
    </row>
    <row r="12917" spans="4:12">
      <c r="D12917" s="95"/>
      <c r="E12917" s="95"/>
      <c r="G12917" s="95"/>
      <c r="I12917" s="95"/>
      <c r="L12917" s="95"/>
    </row>
    <row r="12918" spans="4:12">
      <c r="D12918" s="95"/>
      <c r="E12918" s="95"/>
      <c r="G12918" s="95"/>
      <c r="I12918" s="95"/>
      <c r="L12918" s="95"/>
    </row>
    <row r="12919" spans="4:12">
      <c r="D12919" s="95"/>
      <c r="E12919" s="95"/>
      <c r="G12919" s="95"/>
      <c r="I12919" s="95"/>
      <c r="L12919" s="95"/>
    </row>
    <row r="12920" spans="4:12">
      <c r="D12920" s="95"/>
      <c r="E12920" s="95"/>
      <c r="G12920" s="95"/>
      <c r="I12920" s="95"/>
      <c r="L12920" s="95"/>
    </row>
    <row r="12921" spans="4:12">
      <c r="D12921" s="95"/>
      <c r="E12921" s="95"/>
      <c r="G12921" s="95"/>
      <c r="I12921" s="95"/>
      <c r="L12921" s="95"/>
    </row>
    <row r="12922" spans="4:12">
      <c r="D12922" s="95"/>
      <c r="E12922" s="95"/>
      <c r="G12922" s="95"/>
      <c r="I12922" s="95"/>
      <c r="L12922" s="95"/>
    </row>
    <row r="12923" spans="4:12">
      <c r="D12923" s="95"/>
      <c r="E12923" s="95"/>
      <c r="G12923" s="95"/>
      <c r="I12923" s="95"/>
      <c r="L12923" s="95"/>
    </row>
    <row r="12924" spans="4:12">
      <c r="D12924" s="95"/>
      <c r="E12924" s="95"/>
      <c r="G12924" s="95"/>
      <c r="I12924" s="95"/>
      <c r="L12924" s="95"/>
    </row>
    <row r="12925" spans="4:12">
      <c r="D12925" s="95"/>
      <c r="E12925" s="95"/>
      <c r="G12925" s="95"/>
      <c r="I12925" s="95"/>
      <c r="L12925" s="95"/>
    </row>
    <row r="12926" spans="4:12">
      <c r="D12926" s="95"/>
      <c r="E12926" s="95"/>
      <c r="G12926" s="95"/>
      <c r="I12926" s="95"/>
      <c r="L12926" s="95"/>
    </row>
    <row r="12927" spans="4:12">
      <c r="D12927" s="95"/>
      <c r="E12927" s="95"/>
      <c r="G12927" s="95"/>
      <c r="I12927" s="95"/>
      <c r="L12927" s="95"/>
    </row>
    <row r="12928" spans="4:12">
      <c r="D12928" s="95"/>
      <c r="E12928" s="95"/>
      <c r="G12928" s="95"/>
      <c r="I12928" s="95"/>
      <c r="L12928" s="95"/>
    </row>
    <row r="12929" spans="4:12">
      <c r="D12929" s="95"/>
      <c r="E12929" s="95"/>
      <c r="G12929" s="95"/>
      <c r="I12929" s="95"/>
      <c r="L12929" s="95"/>
    </row>
    <row r="12930" spans="4:12">
      <c r="D12930" s="95"/>
      <c r="E12930" s="95"/>
      <c r="G12930" s="95"/>
      <c r="I12930" s="95"/>
      <c r="L12930" s="95"/>
    </row>
    <row r="12931" spans="4:12">
      <c r="D12931" s="95"/>
      <c r="E12931" s="95"/>
      <c r="G12931" s="95"/>
      <c r="I12931" s="95"/>
      <c r="L12931" s="95"/>
    </row>
    <row r="12932" spans="4:12">
      <c r="D12932" s="95"/>
      <c r="E12932" s="95"/>
      <c r="G12932" s="95"/>
      <c r="I12932" s="95"/>
      <c r="L12932" s="95"/>
    </row>
    <row r="12933" spans="4:12">
      <c r="D12933" s="95"/>
      <c r="E12933" s="95"/>
      <c r="G12933" s="95"/>
      <c r="I12933" s="95"/>
      <c r="L12933" s="95"/>
    </row>
    <row r="12934" spans="4:12">
      <c r="D12934" s="95"/>
      <c r="E12934" s="95"/>
      <c r="G12934" s="95"/>
      <c r="I12934" s="95"/>
      <c r="L12934" s="95"/>
    </row>
    <row r="12935" spans="4:12">
      <c r="D12935" s="95"/>
      <c r="E12935" s="95"/>
      <c r="G12935" s="95"/>
      <c r="I12935" s="95"/>
      <c r="L12935" s="95"/>
    </row>
    <row r="12936" spans="4:12">
      <c r="D12936" s="95"/>
      <c r="E12936" s="95"/>
      <c r="G12936" s="95"/>
      <c r="I12936" s="95"/>
      <c r="L12936" s="95"/>
    </row>
    <row r="12937" spans="4:12">
      <c r="D12937" s="95"/>
      <c r="E12937" s="95"/>
      <c r="G12937" s="95"/>
      <c r="I12937" s="95"/>
      <c r="L12937" s="95"/>
    </row>
    <row r="12938" spans="4:12">
      <c r="D12938" s="95"/>
      <c r="E12938" s="95"/>
      <c r="G12938" s="95"/>
      <c r="I12938" s="95"/>
      <c r="L12938" s="95"/>
    </row>
    <row r="12939" spans="4:12">
      <c r="D12939" s="95"/>
      <c r="E12939" s="95"/>
      <c r="G12939" s="95"/>
      <c r="I12939" s="95"/>
      <c r="L12939" s="95"/>
    </row>
    <row r="12940" spans="4:12">
      <c r="D12940" s="95"/>
      <c r="E12940" s="95"/>
      <c r="G12940" s="95"/>
      <c r="I12940" s="95"/>
      <c r="L12940" s="95"/>
    </row>
    <row r="12941" spans="4:12">
      <c r="D12941" s="95"/>
      <c r="E12941" s="95"/>
      <c r="G12941" s="95"/>
      <c r="I12941" s="95"/>
      <c r="L12941" s="95"/>
    </row>
    <row r="12942" spans="4:12">
      <c r="D12942" s="95"/>
      <c r="E12942" s="95"/>
      <c r="G12942" s="95"/>
      <c r="I12942" s="95"/>
      <c r="L12942" s="95"/>
    </row>
    <row r="12943" spans="4:12">
      <c r="D12943" s="95"/>
      <c r="E12943" s="95"/>
      <c r="G12943" s="95"/>
      <c r="I12943" s="95"/>
      <c r="L12943" s="95"/>
    </row>
    <row r="12944" spans="4:12">
      <c r="D12944" s="95"/>
      <c r="E12944" s="95"/>
      <c r="G12944" s="95"/>
      <c r="I12944" s="95"/>
      <c r="L12944" s="95"/>
    </row>
    <row r="12945" spans="4:12">
      <c r="D12945" s="95"/>
      <c r="E12945" s="95"/>
      <c r="G12945" s="95"/>
      <c r="I12945" s="95"/>
      <c r="L12945" s="95"/>
    </row>
    <row r="12946" spans="4:12">
      <c r="D12946" s="95"/>
      <c r="E12946" s="95"/>
      <c r="G12946" s="95"/>
      <c r="I12946" s="95"/>
      <c r="L12946" s="95"/>
    </row>
    <row r="12947" spans="4:12">
      <c r="D12947" s="95"/>
      <c r="E12947" s="95"/>
      <c r="G12947" s="95"/>
      <c r="I12947" s="95"/>
      <c r="L12947" s="95"/>
    </row>
    <row r="12948" spans="4:12">
      <c r="D12948" s="95"/>
      <c r="E12948" s="95"/>
      <c r="G12948" s="95"/>
      <c r="I12948" s="95"/>
      <c r="L12948" s="95"/>
    </row>
    <row r="12949" spans="4:12">
      <c r="D12949" s="95"/>
      <c r="E12949" s="95"/>
      <c r="G12949" s="95"/>
      <c r="I12949" s="95"/>
      <c r="L12949" s="95"/>
    </row>
    <row r="12950" spans="4:12">
      <c r="D12950" s="95"/>
      <c r="E12950" s="95"/>
      <c r="G12950" s="95"/>
      <c r="I12950" s="95"/>
      <c r="L12950" s="95"/>
    </row>
    <row r="12951" spans="4:12">
      <c r="D12951" s="95"/>
      <c r="E12951" s="95"/>
      <c r="G12951" s="95"/>
      <c r="I12951" s="95"/>
      <c r="L12951" s="95"/>
    </row>
    <row r="12952" spans="4:12">
      <c r="D12952" s="95"/>
      <c r="E12952" s="95"/>
      <c r="G12952" s="95"/>
      <c r="I12952" s="95"/>
      <c r="L12952" s="95"/>
    </row>
    <row r="12953" spans="4:12">
      <c r="D12953" s="95"/>
      <c r="E12953" s="95"/>
      <c r="G12953" s="95"/>
      <c r="I12953" s="95"/>
      <c r="L12953" s="95"/>
    </row>
    <row r="12954" spans="4:12">
      <c r="D12954" s="95"/>
      <c r="E12954" s="95"/>
      <c r="G12954" s="95"/>
      <c r="I12954" s="95"/>
      <c r="L12954" s="95"/>
    </row>
    <row r="12955" spans="4:12">
      <c r="D12955" s="95"/>
      <c r="E12955" s="95"/>
      <c r="G12955" s="95"/>
      <c r="I12955" s="95"/>
      <c r="L12955" s="95"/>
    </row>
    <row r="12956" spans="4:12">
      <c r="D12956" s="95"/>
      <c r="E12956" s="95"/>
      <c r="G12956" s="95"/>
      <c r="I12956" s="95"/>
      <c r="L12956" s="95"/>
    </row>
    <row r="12957" spans="4:12">
      <c r="D12957" s="95"/>
      <c r="E12957" s="95"/>
      <c r="G12957" s="95"/>
      <c r="I12957" s="95"/>
      <c r="L12957" s="95"/>
    </row>
    <row r="12958" spans="4:12">
      <c r="D12958" s="95"/>
      <c r="E12958" s="95"/>
      <c r="G12958" s="95"/>
      <c r="I12958" s="95"/>
      <c r="L12958" s="95"/>
    </row>
    <row r="12959" spans="4:12">
      <c r="D12959" s="95"/>
      <c r="E12959" s="95"/>
      <c r="G12959" s="95"/>
      <c r="I12959" s="95"/>
      <c r="L12959" s="95"/>
    </row>
    <row r="12960" spans="4:12">
      <c r="D12960" s="95"/>
      <c r="E12960" s="95"/>
      <c r="G12960" s="95"/>
      <c r="I12960" s="95"/>
      <c r="L12960" s="95"/>
    </row>
    <row r="12961" spans="4:12">
      <c r="D12961" s="95"/>
      <c r="E12961" s="95"/>
      <c r="G12961" s="95"/>
      <c r="I12961" s="95"/>
      <c r="L12961" s="95"/>
    </row>
    <row r="12962" spans="4:12">
      <c r="D12962" s="95"/>
      <c r="E12962" s="95"/>
      <c r="G12962" s="95"/>
      <c r="I12962" s="95"/>
      <c r="L12962" s="95"/>
    </row>
    <row r="12963" spans="4:12">
      <c r="D12963" s="95"/>
      <c r="E12963" s="95"/>
      <c r="G12963" s="95"/>
      <c r="I12963" s="95"/>
      <c r="L12963" s="95"/>
    </row>
    <row r="12964" spans="4:12">
      <c r="D12964" s="95"/>
      <c r="E12964" s="95"/>
      <c r="G12964" s="95"/>
      <c r="I12964" s="95"/>
      <c r="L12964" s="95"/>
    </row>
    <row r="12965" spans="4:12">
      <c r="D12965" s="95"/>
      <c r="E12965" s="95"/>
      <c r="G12965" s="95"/>
      <c r="I12965" s="95"/>
      <c r="L12965" s="95"/>
    </row>
    <row r="12966" spans="4:12">
      <c r="D12966" s="95"/>
      <c r="E12966" s="95"/>
      <c r="G12966" s="95"/>
      <c r="I12966" s="95"/>
      <c r="L12966" s="95"/>
    </row>
    <row r="12967" spans="4:12">
      <c r="D12967" s="95"/>
      <c r="E12967" s="95"/>
      <c r="G12967" s="95"/>
      <c r="I12967" s="95"/>
      <c r="L12967" s="95"/>
    </row>
    <row r="12968" spans="4:12">
      <c r="D12968" s="95"/>
      <c r="E12968" s="95"/>
      <c r="G12968" s="95"/>
      <c r="I12968" s="95"/>
      <c r="L12968" s="95"/>
    </row>
    <row r="12969" spans="4:12">
      <c r="D12969" s="95"/>
      <c r="E12969" s="95"/>
      <c r="G12969" s="95"/>
      <c r="I12969" s="95"/>
      <c r="L12969" s="95"/>
    </row>
    <row r="12970" spans="4:12">
      <c r="D12970" s="95"/>
      <c r="E12970" s="95"/>
      <c r="G12970" s="95"/>
      <c r="I12970" s="95"/>
      <c r="L12970" s="95"/>
    </row>
    <row r="12971" spans="4:12">
      <c r="D12971" s="95"/>
      <c r="E12971" s="95"/>
      <c r="G12971" s="95"/>
      <c r="I12971" s="95"/>
      <c r="L12971" s="95"/>
    </row>
    <row r="12972" spans="4:12">
      <c r="D12972" s="95"/>
      <c r="E12972" s="95"/>
      <c r="G12972" s="95"/>
      <c r="I12972" s="95"/>
      <c r="L12972" s="95"/>
    </row>
    <row r="12973" spans="4:12">
      <c r="D12973" s="95"/>
      <c r="E12973" s="95"/>
      <c r="G12973" s="95"/>
      <c r="I12973" s="95"/>
      <c r="L12973" s="95"/>
    </row>
    <row r="12974" spans="4:12">
      <c r="D12974" s="95"/>
      <c r="E12974" s="95"/>
      <c r="G12974" s="95"/>
      <c r="I12974" s="95"/>
      <c r="L12974" s="95"/>
    </row>
    <row r="12975" spans="4:12">
      <c r="D12975" s="95"/>
      <c r="E12975" s="95"/>
      <c r="G12975" s="95"/>
      <c r="I12975" s="95"/>
      <c r="L12975" s="95"/>
    </row>
    <row r="12976" spans="4:12">
      <c r="D12976" s="95"/>
      <c r="E12976" s="95"/>
      <c r="G12976" s="95"/>
      <c r="I12976" s="95"/>
      <c r="L12976" s="95"/>
    </row>
    <row r="12977" spans="4:12">
      <c r="D12977" s="95"/>
      <c r="E12977" s="95"/>
      <c r="G12977" s="95"/>
      <c r="I12977" s="95"/>
      <c r="L12977" s="95"/>
    </row>
    <row r="12978" spans="4:12">
      <c r="D12978" s="95"/>
      <c r="E12978" s="95"/>
      <c r="G12978" s="95"/>
      <c r="I12978" s="95"/>
      <c r="L12978" s="95"/>
    </row>
    <row r="12979" spans="4:12">
      <c r="D12979" s="95"/>
      <c r="E12979" s="95"/>
      <c r="G12979" s="95"/>
      <c r="I12979" s="95"/>
      <c r="L12979" s="95"/>
    </row>
    <row r="12980" spans="4:12">
      <c r="D12980" s="95"/>
      <c r="E12980" s="95"/>
      <c r="G12980" s="95"/>
      <c r="I12980" s="95"/>
      <c r="L12980" s="95"/>
    </row>
    <row r="12981" spans="4:12">
      <c r="D12981" s="95"/>
      <c r="E12981" s="95"/>
      <c r="G12981" s="95"/>
      <c r="I12981" s="95"/>
      <c r="L12981" s="95"/>
    </row>
    <row r="12982" spans="4:12">
      <c r="D12982" s="95"/>
      <c r="E12982" s="95"/>
      <c r="G12982" s="95"/>
      <c r="I12982" s="95"/>
      <c r="L12982" s="95"/>
    </row>
    <row r="12983" spans="4:12">
      <c r="D12983" s="95"/>
      <c r="E12983" s="95"/>
      <c r="G12983" s="95"/>
      <c r="I12983" s="95"/>
      <c r="L12983" s="95"/>
    </row>
    <row r="12984" spans="4:12">
      <c r="D12984" s="95"/>
      <c r="E12984" s="95"/>
      <c r="G12984" s="95"/>
      <c r="I12984" s="95"/>
      <c r="L12984" s="95"/>
    </row>
    <row r="12985" spans="4:12">
      <c r="D12985" s="95"/>
      <c r="E12985" s="95"/>
      <c r="G12985" s="95"/>
      <c r="I12985" s="95"/>
      <c r="L12985" s="95"/>
    </row>
    <row r="12986" spans="4:12">
      <c r="D12986" s="95"/>
      <c r="E12986" s="95"/>
      <c r="G12986" s="95"/>
      <c r="I12986" s="95"/>
      <c r="L12986" s="95"/>
    </row>
    <row r="12987" spans="4:12">
      <c r="D12987" s="95"/>
      <c r="E12987" s="95"/>
      <c r="G12987" s="95"/>
      <c r="I12987" s="95"/>
      <c r="L12987" s="95"/>
    </row>
    <row r="12988" spans="4:12">
      <c r="D12988" s="95"/>
      <c r="E12988" s="95"/>
      <c r="G12988" s="95"/>
      <c r="I12988" s="95"/>
      <c r="L12988" s="95"/>
    </row>
    <row r="12989" spans="4:12">
      <c r="D12989" s="95"/>
      <c r="E12989" s="95"/>
      <c r="G12989" s="95"/>
      <c r="I12989" s="95"/>
      <c r="L12989" s="95"/>
    </row>
    <row r="12990" spans="4:12">
      <c r="D12990" s="95"/>
      <c r="E12990" s="95"/>
      <c r="G12990" s="95"/>
      <c r="I12990" s="95"/>
      <c r="L12990" s="95"/>
    </row>
    <row r="12991" spans="4:12">
      <c r="D12991" s="95"/>
      <c r="E12991" s="95"/>
      <c r="G12991" s="95"/>
      <c r="I12991" s="95"/>
      <c r="L12991" s="95"/>
    </row>
    <row r="12992" spans="4:12">
      <c r="D12992" s="95"/>
      <c r="E12992" s="95"/>
      <c r="G12992" s="95"/>
      <c r="I12992" s="95"/>
      <c r="L12992" s="95"/>
    </row>
    <row r="12993" spans="4:12">
      <c r="D12993" s="95"/>
      <c r="E12993" s="95"/>
      <c r="G12993" s="95"/>
      <c r="I12993" s="95"/>
      <c r="L12993" s="95"/>
    </row>
    <row r="12994" spans="4:12">
      <c r="D12994" s="95"/>
      <c r="E12994" s="95"/>
      <c r="G12994" s="95"/>
      <c r="I12994" s="95"/>
      <c r="L12994" s="95"/>
    </row>
    <row r="12995" spans="4:12">
      <c r="D12995" s="95"/>
      <c r="E12995" s="95"/>
      <c r="G12995" s="95"/>
      <c r="I12995" s="95"/>
      <c r="L12995" s="95"/>
    </row>
    <row r="12996" spans="4:12">
      <c r="D12996" s="95"/>
      <c r="E12996" s="95"/>
      <c r="G12996" s="95"/>
      <c r="I12996" s="95"/>
      <c r="L12996" s="95"/>
    </row>
    <row r="12997" spans="4:12">
      <c r="D12997" s="95"/>
      <c r="E12997" s="95"/>
      <c r="G12997" s="95"/>
      <c r="I12997" s="95"/>
      <c r="L12997" s="95"/>
    </row>
    <row r="12998" spans="4:12">
      <c r="D12998" s="95"/>
      <c r="E12998" s="95"/>
      <c r="G12998" s="95"/>
      <c r="I12998" s="95"/>
      <c r="L12998" s="95"/>
    </row>
    <row r="12999" spans="4:12">
      <c r="D12999" s="95"/>
      <c r="E12999" s="95"/>
      <c r="G12999" s="95"/>
      <c r="I12999" s="95"/>
      <c r="L12999" s="95"/>
    </row>
    <row r="13000" spans="4:12">
      <c r="D13000" s="95"/>
      <c r="E13000" s="95"/>
      <c r="G13000" s="95"/>
      <c r="I13000" s="95"/>
      <c r="L13000" s="95"/>
    </row>
    <row r="13001" spans="4:12">
      <c r="D13001" s="95"/>
      <c r="E13001" s="95"/>
      <c r="G13001" s="95"/>
      <c r="I13001" s="95"/>
      <c r="L13001" s="95"/>
    </row>
    <row r="13002" spans="4:12">
      <c r="D13002" s="95"/>
      <c r="E13002" s="95"/>
      <c r="G13002" s="95"/>
      <c r="I13002" s="95"/>
      <c r="L13002" s="95"/>
    </row>
    <row r="13003" spans="4:12">
      <c r="D13003" s="95"/>
      <c r="E13003" s="95"/>
      <c r="G13003" s="95"/>
      <c r="I13003" s="95"/>
      <c r="L13003" s="95"/>
    </row>
    <row r="13004" spans="4:12">
      <c r="D13004" s="95"/>
      <c r="E13004" s="95"/>
      <c r="G13004" s="95"/>
      <c r="I13004" s="95"/>
      <c r="L13004" s="95"/>
    </row>
    <row r="13005" spans="4:12">
      <c r="D13005" s="95"/>
      <c r="E13005" s="95"/>
      <c r="G13005" s="95"/>
      <c r="I13005" s="95"/>
      <c r="L13005" s="95"/>
    </row>
    <row r="13006" spans="4:12">
      <c r="D13006" s="95"/>
      <c r="E13006" s="95"/>
      <c r="G13006" s="95"/>
      <c r="I13006" s="95"/>
      <c r="L13006" s="95"/>
    </row>
    <row r="13007" spans="4:12">
      <c r="D13007" s="95"/>
      <c r="E13007" s="95"/>
      <c r="G13007" s="95"/>
      <c r="I13007" s="95"/>
      <c r="L13007" s="95"/>
    </row>
    <row r="13008" spans="4:12">
      <c r="D13008" s="95"/>
      <c r="E13008" s="95"/>
      <c r="G13008" s="95"/>
      <c r="I13008" s="95"/>
      <c r="L13008" s="95"/>
    </row>
    <row r="13009" spans="4:12">
      <c r="D13009" s="95"/>
      <c r="E13009" s="95"/>
      <c r="G13009" s="95"/>
      <c r="I13009" s="95"/>
      <c r="L13009" s="95"/>
    </row>
    <row r="13010" spans="4:12">
      <c r="D13010" s="95"/>
      <c r="E13010" s="95"/>
      <c r="G13010" s="95"/>
      <c r="I13010" s="95"/>
      <c r="L13010" s="95"/>
    </row>
    <row r="13011" spans="4:12">
      <c r="D13011" s="95"/>
      <c r="E13011" s="95"/>
      <c r="G13011" s="95"/>
      <c r="I13011" s="95"/>
      <c r="L13011" s="95"/>
    </row>
    <row r="13012" spans="4:12">
      <c r="D13012" s="95"/>
      <c r="E13012" s="95"/>
      <c r="G13012" s="95"/>
      <c r="I13012" s="95"/>
      <c r="L13012" s="95"/>
    </row>
    <row r="13013" spans="4:12">
      <c r="D13013" s="95"/>
      <c r="E13013" s="95"/>
      <c r="G13013" s="95"/>
      <c r="I13013" s="95"/>
      <c r="L13013" s="95"/>
    </row>
    <row r="13014" spans="4:12">
      <c r="D13014" s="95"/>
      <c r="E13014" s="95"/>
      <c r="G13014" s="95"/>
      <c r="I13014" s="95"/>
      <c r="L13014" s="95"/>
    </row>
    <row r="13015" spans="4:12">
      <c r="D13015" s="95"/>
      <c r="E13015" s="95"/>
      <c r="G13015" s="95"/>
      <c r="I13015" s="95"/>
      <c r="L13015" s="95"/>
    </row>
    <row r="13016" spans="4:12">
      <c r="D13016" s="95"/>
      <c r="E13016" s="95"/>
      <c r="G13016" s="95"/>
      <c r="I13016" s="95"/>
      <c r="L13016" s="95"/>
    </row>
    <row r="13017" spans="4:12">
      <c r="D13017" s="95"/>
      <c r="E13017" s="95"/>
      <c r="G13017" s="95"/>
      <c r="I13017" s="95"/>
      <c r="L13017" s="95"/>
    </row>
    <row r="13018" spans="4:12">
      <c r="D13018" s="95"/>
      <c r="E13018" s="95"/>
      <c r="G13018" s="95"/>
      <c r="I13018" s="95"/>
      <c r="L13018" s="95"/>
    </row>
    <row r="13019" spans="4:12">
      <c r="D13019" s="95"/>
      <c r="E13019" s="95"/>
      <c r="G13019" s="95"/>
      <c r="I13019" s="95"/>
      <c r="L13019" s="95"/>
    </row>
    <row r="13020" spans="4:12">
      <c r="D13020" s="95"/>
      <c r="E13020" s="95"/>
      <c r="G13020" s="95"/>
      <c r="I13020" s="95"/>
      <c r="L13020" s="95"/>
    </row>
    <row r="13021" spans="4:12">
      <c r="D13021" s="95"/>
      <c r="E13021" s="95"/>
      <c r="G13021" s="95"/>
      <c r="I13021" s="95"/>
      <c r="L13021" s="95"/>
    </row>
    <row r="13022" spans="4:12">
      <c r="D13022" s="95"/>
      <c r="E13022" s="95"/>
      <c r="G13022" s="95"/>
      <c r="I13022" s="95"/>
      <c r="L13022" s="95"/>
    </row>
    <row r="13023" spans="4:12">
      <c r="D13023" s="95"/>
      <c r="E13023" s="95"/>
      <c r="G13023" s="95"/>
      <c r="I13023" s="95"/>
      <c r="L13023" s="95"/>
    </row>
    <row r="13024" spans="4:12">
      <c r="D13024" s="95"/>
      <c r="E13024" s="95"/>
      <c r="G13024" s="95"/>
      <c r="I13024" s="95"/>
      <c r="L13024" s="95"/>
    </row>
    <row r="13025" spans="4:12">
      <c r="D13025" s="95"/>
      <c r="E13025" s="95"/>
      <c r="G13025" s="95"/>
      <c r="I13025" s="95"/>
      <c r="L13025" s="95"/>
    </row>
    <row r="13026" spans="4:12">
      <c r="D13026" s="95"/>
      <c r="E13026" s="95"/>
      <c r="G13026" s="95"/>
      <c r="I13026" s="95"/>
      <c r="L13026" s="95"/>
    </row>
    <row r="13027" spans="4:12">
      <c r="D13027" s="95"/>
      <c r="E13027" s="95"/>
      <c r="G13027" s="95"/>
      <c r="I13027" s="95"/>
      <c r="L13027" s="95"/>
    </row>
    <row r="13028" spans="4:12">
      <c r="D13028" s="95"/>
      <c r="E13028" s="95"/>
      <c r="G13028" s="95"/>
      <c r="I13028" s="95"/>
      <c r="L13028" s="95"/>
    </row>
    <row r="13029" spans="4:12">
      <c r="D13029" s="95"/>
      <c r="E13029" s="95"/>
      <c r="G13029" s="95"/>
      <c r="I13029" s="95"/>
      <c r="L13029" s="95"/>
    </row>
    <row r="13030" spans="4:12">
      <c r="D13030" s="95"/>
      <c r="E13030" s="95"/>
      <c r="G13030" s="95"/>
      <c r="I13030" s="95"/>
      <c r="L13030" s="95"/>
    </row>
    <row r="13031" spans="4:12">
      <c r="D13031" s="95"/>
      <c r="E13031" s="95"/>
      <c r="G13031" s="95"/>
      <c r="I13031" s="95"/>
      <c r="L13031" s="95"/>
    </row>
    <row r="13032" spans="4:12">
      <c r="D13032" s="95"/>
      <c r="E13032" s="95"/>
      <c r="G13032" s="95"/>
      <c r="I13032" s="95"/>
      <c r="L13032" s="95"/>
    </row>
    <row r="13033" spans="4:12">
      <c r="D13033" s="95"/>
      <c r="E13033" s="95"/>
      <c r="G13033" s="95"/>
      <c r="I13033" s="95"/>
      <c r="L13033" s="95"/>
    </row>
    <row r="13034" spans="4:12">
      <c r="D13034" s="95"/>
      <c r="E13034" s="95"/>
      <c r="G13034" s="95"/>
      <c r="I13034" s="95"/>
      <c r="L13034" s="95"/>
    </row>
    <row r="13035" spans="4:12">
      <c r="D13035" s="95"/>
      <c r="E13035" s="95"/>
      <c r="G13035" s="95"/>
      <c r="I13035" s="95"/>
      <c r="L13035" s="95"/>
    </row>
    <row r="13036" spans="4:12">
      <c r="D13036" s="95"/>
      <c r="E13036" s="95"/>
      <c r="G13036" s="95"/>
      <c r="I13036" s="95"/>
      <c r="L13036" s="95"/>
    </row>
    <row r="13037" spans="4:12">
      <c r="D13037" s="95"/>
      <c r="E13037" s="95"/>
      <c r="G13037" s="95"/>
      <c r="I13037" s="95"/>
      <c r="L13037" s="95"/>
    </row>
    <row r="13038" spans="4:12">
      <c r="D13038" s="95"/>
      <c r="E13038" s="95"/>
      <c r="G13038" s="95"/>
      <c r="I13038" s="95"/>
      <c r="L13038" s="95"/>
    </row>
    <row r="13039" spans="4:12">
      <c r="D13039" s="95"/>
      <c r="E13039" s="95"/>
      <c r="G13039" s="95"/>
      <c r="I13039" s="95"/>
      <c r="L13039" s="95"/>
    </row>
    <row r="13040" spans="4:12">
      <c r="D13040" s="95"/>
      <c r="E13040" s="95"/>
      <c r="G13040" s="95"/>
      <c r="I13040" s="95"/>
      <c r="L13040" s="95"/>
    </row>
    <row r="13041" spans="4:12">
      <c r="D13041" s="95"/>
      <c r="E13041" s="95"/>
      <c r="G13041" s="95"/>
      <c r="I13041" s="95"/>
      <c r="L13041" s="95"/>
    </row>
    <row r="13042" spans="4:12">
      <c r="D13042" s="95"/>
      <c r="E13042" s="95"/>
      <c r="G13042" s="95"/>
      <c r="I13042" s="95"/>
      <c r="L13042" s="95"/>
    </row>
    <row r="13043" spans="4:12">
      <c r="D13043" s="95"/>
      <c r="E13043" s="95"/>
      <c r="G13043" s="95"/>
      <c r="I13043" s="95"/>
      <c r="L13043" s="95"/>
    </row>
    <row r="13044" spans="4:12">
      <c r="D13044" s="95"/>
      <c r="E13044" s="95"/>
      <c r="G13044" s="95"/>
      <c r="I13044" s="95"/>
      <c r="L13044" s="95"/>
    </row>
    <row r="13045" spans="4:12">
      <c r="D13045" s="95"/>
      <c r="E13045" s="95"/>
      <c r="G13045" s="95"/>
      <c r="I13045" s="95"/>
      <c r="L13045" s="95"/>
    </row>
    <row r="13046" spans="4:12">
      <c r="D13046" s="95"/>
      <c r="E13046" s="95"/>
      <c r="G13046" s="95"/>
      <c r="I13046" s="95"/>
      <c r="L13046" s="95"/>
    </row>
    <row r="13047" spans="4:12">
      <c r="D13047" s="95"/>
      <c r="E13047" s="95"/>
      <c r="G13047" s="95"/>
      <c r="I13047" s="95"/>
      <c r="L13047" s="95"/>
    </row>
    <row r="13048" spans="4:12">
      <c r="D13048" s="95"/>
      <c r="E13048" s="95"/>
      <c r="G13048" s="95"/>
      <c r="I13048" s="95"/>
      <c r="L13048" s="95"/>
    </row>
    <row r="13049" spans="4:12">
      <c r="D13049" s="95"/>
      <c r="E13049" s="95"/>
      <c r="G13049" s="95"/>
      <c r="I13049" s="95"/>
      <c r="L13049" s="95"/>
    </row>
    <row r="13050" spans="4:12">
      <c r="D13050" s="95"/>
      <c r="E13050" s="95"/>
      <c r="G13050" s="95"/>
      <c r="I13050" s="95"/>
      <c r="L13050" s="95"/>
    </row>
    <row r="13051" spans="4:12">
      <c r="D13051" s="95"/>
      <c r="E13051" s="95"/>
      <c r="G13051" s="95"/>
      <c r="I13051" s="95"/>
      <c r="L13051" s="95"/>
    </row>
    <row r="13052" spans="4:12">
      <c r="D13052" s="95"/>
      <c r="E13052" s="95"/>
      <c r="G13052" s="95"/>
      <c r="I13052" s="95"/>
      <c r="L13052" s="95"/>
    </row>
    <row r="13053" spans="4:12">
      <c r="D13053" s="95"/>
      <c r="E13053" s="95"/>
      <c r="G13053" s="95"/>
      <c r="I13053" s="95"/>
      <c r="L13053" s="95"/>
    </row>
    <row r="13054" spans="4:12">
      <c r="D13054" s="95"/>
      <c r="E13054" s="95"/>
      <c r="G13054" s="95"/>
      <c r="I13054" s="95"/>
      <c r="L13054" s="95"/>
    </row>
    <row r="13055" spans="4:12">
      <c r="D13055" s="95"/>
      <c r="E13055" s="95"/>
      <c r="G13055" s="95"/>
      <c r="I13055" s="95"/>
      <c r="L13055" s="95"/>
    </row>
    <row r="13056" spans="4:12">
      <c r="D13056" s="95"/>
      <c r="E13056" s="95"/>
      <c r="G13056" s="95"/>
      <c r="I13056" s="95"/>
      <c r="L13056" s="95"/>
    </row>
    <row r="13057" spans="4:12">
      <c r="D13057" s="95"/>
      <c r="E13057" s="95"/>
      <c r="G13057" s="95"/>
      <c r="I13057" s="95"/>
      <c r="L13057" s="95"/>
    </row>
    <row r="13058" spans="4:12">
      <c r="D13058" s="95"/>
      <c r="E13058" s="95"/>
      <c r="G13058" s="95"/>
      <c r="I13058" s="95"/>
      <c r="L13058" s="95"/>
    </row>
    <row r="13059" spans="4:12">
      <c r="D13059" s="95"/>
      <c r="E13059" s="95"/>
      <c r="G13059" s="95"/>
      <c r="I13059" s="95"/>
      <c r="L13059" s="95"/>
    </row>
    <row r="13060" spans="4:12">
      <c r="D13060" s="95"/>
      <c r="E13060" s="95"/>
      <c r="G13060" s="95"/>
      <c r="I13060" s="95"/>
      <c r="L13060" s="95"/>
    </row>
    <row r="13061" spans="4:12">
      <c r="D13061" s="95"/>
      <c r="E13061" s="95"/>
      <c r="G13061" s="95"/>
      <c r="I13061" s="95"/>
      <c r="L13061" s="95"/>
    </row>
    <row r="13062" spans="4:12">
      <c r="D13062" s="95"/>
      <c r="E13062" s="95"/>
      <c r="G13062" s="95"/>
      <c r="I13062" s="95"/>
      <c r="L13062" s="95"/>
    </row>
    <row r="13063" spans="4:12">
      <c r="D13063" s="95"/>
      <c r="E13063" s="95"/>
      <c r="G13063" s="95"/>
      <c r="I13063" s="95"/>
      <c r="L13063" s="95"/>
    </row>
    <row r="13064" spans="4:12">
      <c r="D13064" s="95"/>
      <c r="E13064" s="95"/>
      <c r="G13064" s="95"/>
      <c r="I13064" s="95"/>
      <c r="L13064" s="95"/>
    </row>
    <row r="13065" spans="4:12">
      <c r="D13065" s="95"/>
      <c r="E13065" s="95"/>
      <c r="G13065" s="95"/>
      <c r="I13065" s="95"/>
      <c r="L13065" s="95"/>
    </row>
    <row r="13066" spans="4:12">
      <c r="D13066" s="95"/>
      <c r="E13066" s="95"/>
      <c r="G13066" s="95"/>
      <c r="I13066" s="95"/>
      <c r="L13066" s="95"/>
    </row>
    <row r="13067" spans="4:12">
      <c r="D13067" s="95"/>
      <c r="E13067" s="95"/>
      <c r="G13067" s="95"/>
      <c r="I13067" s="95"/>
      <c r="L13067" s="95"/>
    </row>
    <row r="13068" spans="4:12">
      <c r="D13068" s="95"/>
      <c r="E13068" s="95"/>
      <c r="G13068" s="95"/>
      <c r="I13068" s="95"/>
      <c r="L13068" s="95"/>
    </row>
    <row r="13069" spans="4:12">
      <c r="D13069" s="95"/>
      <c r="E13069" s="95"/>
      <c r="G13069" s="95"/>
      <c r="I13069" s="95"/>
      <c r="L13069" s="95"/>
    </row>
    <row r="13070" spans="4:12">
      <c r="D13070" s="95"/>
      <c r="E13070" s="95"/>
      <c r="G13070" s="95"/>
      <c r="I13070" s="95"/>
      <c r="L13070" s="95"/>
    </row>
    <row r="13071" spans="4:12">
      <c r="D13071" s="95"/>
      <c r="E13071" s="95"/>
      <c r="G13071" s="95"/>
      <c r="I13071" s="95"/>
      <c r="L13071" s="95"/>
    </row>
    <row r="13072" spans="4:12">
      <c r="D13072" s="95"/>
      <c r="E13072" s="95"/>
      <c r="G13072" s="95"/>
      <c r="I13072" s="95"/>
      <c r="L13072" s="95"/>
    </row>
    <row r="13073" spans="4:12">
      <c r="D13073" s="95"/>
      <c r="E13073" s="95"/>
      <c r="G13073" s="95"/>
      <c r="I13073" s="95"/>
      <c r="L13073" s="95"/>
    </row>
    <row r="13074" spans="4:12">
      <c r="D13074" s="95"/>
      <c r="E13074" s="95"/>
      <c r="G13074" s="95"/>
      <c r="I13074" s="95"/>
      <c r="L13074" s="95"/>
    </row>
    <row r="13075" spans="4:12">
      <c r="D13075" s="95"/>
      <c r="E13075" s="95"/>
      <c r="G13075" s="95"/>
      <c r="I13075" s="95"/>
      <c r="L13075" s="95"/>
    </row>
    <row r="13076" spans="4:12">
      <c r="D13076" s="95"/>
      <c r="E13076" s="95"/>
      <c r="G13076" s="95"/>
      <c r="I13076" s="95"/>
      <c r="L13076" s="95"/>
    </row>
    <row r="13077" spans="4:12">
      <c r="D13077" s="95"/>
      <c r="E13077" s="95"/>
      <c r="G13077" s="95"/>
      <c r="I13077" s="95"/>
      <c r="L13077" s="95"/>
    </row>
    <row r="13078" spans="4:12">
      <c r="D13078" s="95"/>
      <c r="E13078" s="95"/>
      <c r="G13078" s="95"/>
      <c r="I13078" s="95"/>
      <c r="L13078" s="95"/>
    </row>
    <row r="13079" spans="4:12">
      <c r="D13079" s="95"/>
      <c r="E13079" s="95"/>
      <c r="G13079" s="95"/>
      <c r="I13079" s="95"/>
      <c r="L13079" s="95"/>
    </row>
    <row r="13080" spans="4:12">
      <c r="D13080" s="95"/>
      <c r="E13080" s="95"/>
      <c r="G13080" s="95"/>
      <c r="I13080" s="95"/>
      <c r="L13080" s="95"/>
    </row>
    <row r="13081" spans="4:12">
      <c r="D13081" s="95"/>
      <c r="E13081" s="95"/>
      <c r="G13081" s="95"/>
      <c r="I13081" s="95"/>
      <c r="L13081" s="95"/>
    </row>
    <row r="13082" spans="4:12">
      <c r="D13082" s="95"/>
      <c r="E13082" s="95"/>
      <c r="G13082" s="95"/>
      <c r="I13082" s="95"/>
      <c r="L13082" s="95"/>
    </row>
    <row r="13083" spans="4:12">
      <c r="D13083" s="95"/>
      <c r="E13083" s="95"/>
      <c r="G13083" s="95"/>
      <c r="I13083" s="95"/>
      <c r="L13083" s="95"/>
    </row>
    <row r="13084" spans="4:12">
      <c r="D13084" s="95"/>
      <c r="E13084" s="95"/>
      <c r="G13084" s="95"/>
      <c r="I13084" s="95"/>
      <c r="L13084" s="95"/>
    </row>
    <row r="13085" spans="4:12">
      <c r="D13085" s="95"/>
      <c r="E13085" s="95"/>
      <c r="G13085" s="95"/>
      <c r="I13085" s="95"/>
      <c r="L13085" s="95"/>
    </row>
    <row r="13086" spans="4:12">
      <c r="D13086" s="95"/>
      <c r="E13086" s="95"/>
      <c r="G13086" s="95"/>
      <c r="I13086" s="95"/>
      <c r="L13086" s="95"/>
    </row>
    <row r="13087" spans="4:12">
      <c r="D13087" s="95"/>
      <c r="E13087" s="95"/>
      <c r="G13087" s="95"/>
      <c r="I13087" s="95"/>
      <c r="L13087" s="95"/>
    </row>
    <row r="13088" spans="4:12">
      <c r="D13088" s="95"/>
      <c r="E13088" s="95"/>
      <c r="G13088" s="95"/>
      <c r="I13088" s="95"/>
      <c r="L13088" s="95"/>
    </row>
    <row r="13089" spans="4:12">
      <c r="D13089" s="95"/>
      <c r="E13089" s="95"/>
      <c r="G13089" s="95"/>
      <c r="I13089" s="95"/>
      <c r="L13089" s="95"/>
    </row>
    <row r="13090" spans="4:12">
      <c r="D13090" s="95"/>
      <c r="E13090" s="95"/>
      <c r="G13090" s="95"/>
      <c r="I13090" s="95"/>
      <c r="L13090" s="95"/>
    </row>
    <row r="13091" spans="4:12">
      <c r="D13091" s="95"/>
      <c r="E13091" s="95"/>
      <c r="G13091" s="95"/>
      <c r="I13091" s="95"/>
      <c r="L13091" s="95"/>
    </row>
    <row r="13092" spans="4:12">
      <c r="D13092" s="95"/>
      <c r="E13092" s="95"/>
      <c r="G13092" s="95"/>
      <c r="I13092" s="95"/>
      <c r="L13092" s="95"/>
    </row>
    <row r="13093" spans="4:12">
      <c r="D13093" s="95"/>
      <c r="E13093" s="95"/>
      <c r="G13093" s="95"/>
      <c r="I13093" s="95"/>
      <c r="L13093" s="95"/>
    </row>
    <row r="13094" spans="4:12">
      <c r="D13094" s="95"/>
      <c r="E13094" s="95"/>
      <c r="G13094" s="95"/>
      <c r="I13094" s="95"/>
      <c r="L13094" s="95"/>
    </row>
    <row r="13095" spans="4:12">
      <c r="D13095" s="95"/>
      <c r="E13095" s="95"/>
      <c r="G13095" s="95"/>
      <c r="I13095" s="95"/>
      <c r="L13095" s="95"/>
    </row>
    <row r="13096" spans="4:12">
      <c r="D13096" s="95"/>
      <c r="E13096" s="95"/>
      <c r="G13096" s="95"/>
      <c r="I13096" s="95"/>
      <c r="L13096" s="95"/>
    </row>
    <row r="13097" spans="4:12">
      <c r="D13097" s="95"/>
      <c r="E13097" s="95"/>
      <c r="G13097" s="95"/>
      <c r="I13097" s="95"/>
      <c r="L13097" s="95"/>
    </row>
    <row r="13098" spans="4:12">
      <c r="D13098" s="95"/>
      <c r="E13098" s="95"/>
      <c r="G13098" s="95"/>
      <c r="I13098" s="95"/>
      <c r="L13098" s="95"/>
    </row>
    <row r="13099" spans="4:12">
      <c r="D13099" s="95"/>
      <c r="E13099" s="95"/>
      <c r="G13099" s="95"/>
      <c r="I13099" s="95"/>
      <c r="L13099" s="95"/>
    </row>
    <row r="13100" spans="4:12">
      <c r="D13100" s="95"/>
      <c r="E13100" s="95"/>
      <c r="G13100" s="95"/>
      <c r="I13100" s="95"/>
      <c r="L13100" s="95"/>
    </row>
    <row r="13101" spans="4:12">
      <c r="D13101" s="95"/>
      <c r="E13101" s="95"/>
      <c r="G13101" s="95"/>
      <c r="I13101" s="95"/>
      <c r="L13101" s="95"/>
    </row>
    <row r="13102" spans="4:12">
      <c r="D13102" s="95"/>
      <c r="E13102" s="95"/>
      <c r="G13102" s="95"/>
      <c r="I13102" s="95"/>
      <c r="L13102" s="95"/>
    </row>
    <row r="13103" spans="4:12">
      <c r="D13103" s="95"/>
      <c r="E13103" s="95"/>
      <c r="G13103" s="95"/>
      <c r="I13103" s="95"/>
      <c r="L13103" s="95"/>
    </row>
    <row r="13104" spans="4:12">
      <c r="D13104" s="95"/>
      <c r="E13104" s="95"/>
      <c r="G13104" s="95"/>
      <c r="I13104" s="95"/>
      <c r="L13104" s="95"/>
    </row>
    <row r="13105" spans="4:12">
      <c r="D13105" s="95"/>
      <c r="E13105" s="95"/>
      <c r="G13105" s="95"/>
      <c r="I13105" s="95"/>
      <c r="L13105" s="95"/>
    </row>
    <row r="13106" spans="4:12">
      <c r="D13106" s="95"/>
      <c r="E13106" s="95"/>
      <c r="G13106" s="95"/>
      <c r="I13106" s="95"/>
      <c r="L13106" s="95"/>
    </row>
    <row r="13107" spans="4:12">
      <c r="D13107" s="95"/>
      <c r="E13107" s="95"/>
      <c r="G13107" s="95"/>
      <c r="I13107" s="95"/>
      <c r="L13107" s="95"/>
    </row>
    <row r="13108" spans="4:12">
      <c r="D13108" s="95"/>
      <c r="E13108" s="95"/>
      <c r="G13108" s="95"/>
      <c r="I13108" s="95"/>
      <c r="L13108" s="95"/>
    </row>
    <row r="13109" spans="4:12">
      <c r="D13109" s="95"/>
      <c r="E13109" s="95"/>
      <c r="G13109" s="95"/>
      <c r="I13109" s="95"/>
      <c r="L13109" s="95"/>
    </row>
    <row r="13110" spans="4:12">
      <c r="D13110" s="95"/>
      <c r="E13110" s="95"/>
      <c r="G13110" s="95"/>
      <c r="I13110" s="95"/>
      <c r="L13110" s="95"/>
    </row>
    <row r="13111" spans="4:12">
      <c r="D13111" s="95"/>
      <c r="E13111" s="95"/>
      <c r="G13111" s="95"/>
      <c r="I13111" s="95"/>
      <c r="L13111" s="95"/>
    </row>
    <row r="13112" spans="4:12">
      <c r="D13112" s="95"/>
      <c r="E13112" s="95"/>
      <c r="G13112" s="95"/>
      <c r="I13112" s="95"/>
      <c r="L13112" s="95"/>
    </row>
    <row r="13113" spans="4:12">
      <c r="D13113" s="95"/>
      <c r="E13113" s="95"/>
      <c r="G13113" s="95"/>
      <c r="I13113" s="95"/>
      <c r="L13113" s="95"/>
    </row>
    <row r="13114" spans="4:12">
      <c r="D13114" s="95"/>
      <c r="E13114" s="95"/>
      <c r="G13114" s="95"/>
      <c r="I13114" s="95"/>
      <c r="L13114" s="95"/>
    </row>
    <row r="13115" spans="4:12">
      <c r="D13115" s="95"/>
      <c r="E13115" s="95"/>
      <c r="G13115" s="95"/>
      <c r="I13115" s="95"/>
      <c r="L13115" s="95"/>
    </row>
    <row r="13116" spans="4:12">
      <c r="D13116" s="95"/>
      <c r="E13116" s="95"/>
      <c r="G13116" s="95"/>
      <c r="I13116" s="95"/>
      <c r="L13116" s="95"/>
    </row>
    <row r="13117" spans="4:12">
      <c r="D13117" s="95"/>
      <c r="E13117" s="95"/>
      <c r="G13117" s="95"/>
      <c r="I13117" s="95"/>
      <c r="L13117" s="95"/>
    </row>
    <row r="13118" spans="4:12">
      <c r="D13118" s="95"/>
      <c r="E13118" s="95"/>
      <c r="G13118" s="95"/>
      <c r="I13118" s="95"/>
      <c r="L13118" s="95"/>
    </row>
    <row r="13119" spans="4:12">
      <c r="D13119" s="95"/>
      <c r="E13119" s="95"/>
      <c r="G13119" s="95"/>
      <c r="I13119" s="95"/>
      <c r="L13119" s="95"/>
    </row>
    <row r="13120" spans="4:12">
      <c r="D13120" s="95"/>
      <c r="E13120" s="95"/>
      <c r="G13120" s="95"/>
      <c r="I13120" s="95"/>
      <c r="L13120" s="95"/>
    </row>
    <row r="13121" spans="4:12">
      <c r="D13121" s="95"/>
      <c r="E13121" s="95"/>
      <c r="G13121" s="95"/>
      <c r="I13121" s="95"/>
      <c r="L13121" s="95"/>
    </row>
    <row r="13122" spans="4:12">
      <c r="D13122" s="95"/>
      <c r="E13122" s="95"/>
      <c r="G13122" s="95"/>
      <c r="I13122" s="95"/>
      <c r="L13122" s="95"/>
    </row>
    <row r="13123" spans="4:12">
      <c r="D13123" s="95"/>
      <c r="E13123" s="95"/>
      <c r="G13123" s="95"/>
      <c r="I13123" s="95"/>
      <c r="L13123" s="95"/>
    </row>
    <row r="13124" spans="4:12">
      <c r="D13124" s="95"/>
      <c r="E13124" s="95"/>
      <c r="G13124" s="95"/>
      <c r="I13124" s="95"/>
      <c r="L13124" s="95"/>
    </row>
    <row r="13125" spans="4:12">
      <c r="D13125" s="95"/>
      <c r="E13125" s="95"/>
      <c r="G13125" s="95"/>
      <c r="I13125" s="95"/>
      <c r="L13125" s="95"/>
    </row>
    <row r="13126" spans="4:12">
      <c r="D13126" s="95"/>
      <c r="E13126" s="95"/>
      <c r="G13126" s="95"/>
      <c r="I13126" s="95"/>
      <c r="L13126" s="95"/>
    </row>
    <row r="13127" spans="4:12">
      <c r="D13127" s="95"/>
      <c r="E13127" s="95"/>
      <c r="G13127" s="95"/>
      <c r="I13127" s="95"/>
      <c r="L13127" s="95"/>
    </row>
    <row r="13128" spans="4:12">
      <c r="D13128" s="95"/>
      <c r="E13128" s="95"/>
      <c r="G13128" s="95"/>
      <c r="I13128" s="95"/>
      <c r="L13128" s="95"/>
    </row>
    <row r="13129" spans="4:12">
      <c r="D13129" s="95"/>
      <c r="E13129" s="95"/>
      <c r="G13129" s="95"/>
      <c r="I13129" s="95"/>
      <c r="L13129" s="95"/>
    </row>
    <row r="13130" spans="4:12">
      <c r="D13130" s="95"/>
      <c r="E13130" s="95"/>
      <c r="G13130" s="95"/>
      <c r="I13130" s="95"/>
      <c r="L13130" s="95"/>
    </row>
    <row r="13131" spans="4:12">
      <c r="D13131" s="95"/>
      <c r="E13131" s="95"/>
      <c r="G13131" s="95"/>
      <c r="I13131" s="95"/>
      <c r="L13131" s="95"/>
    </row>
    <row r="13132" spans="4:12">
      <c r="D13132" s="95"/>
      <c r="E13132" s="95"/>
      <c r="G13132" s="95"/>
      <c r="I13132" s="95"/>
      <c r="L13132" s="95"/>
    </row>
    <row r="13133" spans="4:12">
      <c r="D13133" s="95"/>
      <c r="E13133" s="95"/>
      <c r="G13133" s="95"/>
      <c r="I13133" s="95"/>
      <c r="L13133" s="95"/>
    </row>
    <row r="13134" spans="4:12">
      <c r="D13134" s="95"/>
      <c r="E13134" s="95"/>
      <c r="G13134" s="95"/>
      <c r="I13134" s="95"/>
      <c r="L13134" s="95"/>
    </row>
    <row r="13135" spans="4:12">
      <c r="D13135" s="95"/>
      <c r="E13135" s="95"/>
      <c r="G13135" s="95"/>
      <c r="I13135" s="95"/>
      <c r="L13135" s="95"/>
    </row>
    <row r="13136" spans="4:12">
      <c r="D13136" s="95"/>
      <c r="E13136" s="95"/>
      <c r="G13136" s="95"/>
      <c r="I13136" s="95"/>
      <c r="L13136" s="95"/>
    </row>
    <row r="13137" spans="4:12">
      <c r="D13137" s="95"/>
      <c r="E13137" s="95"/>
      <c r="G13137" s="95"/>
      <c r="I13137" s="95"/>
      <c r="L13137" s="95"/>
    </row>
    <row r="13138" spans="4:12">
      <c r="D13138" s="95"/>
      <c r="E13138" s="95"/>
      <c r="G13138" s="95"/>
      <c r="I13138" s="95"/>
      <c r="L13138" s="95"/>
    </row>
    <row r="13139" spans="4:12">
      <c r="D13139" s="95"/>
      <c r="E13139" s="95"/>
      <c r="G13139" s="95"/>
      <c r="I13139" s="95"/>
      <c r="L13139" s="95"/>
    </row>
    <row r="13140" spans="4:12">
      <c r="D13140" s="95"/>
      <c r="E13140" s="95"/>
      <c r="G13140" s="95"/>
      <c r="I13140" s="95"/>
      <c r="L13140" s="95"/>
    </row>
    <row r="13141" spans="4:12">
      <c r="D13141" s="95"/>
      <c r="E13141" s="95"/>
      <c r="G13141" s="95"/>
      <c r="I13141" s="95"/>
      <c r="L13141" s="95"/>
    </row>
    <row r="13142" spans="4:12">
      <c r="D13142" s="95"/>
      <c r="E13142" s="95"/>
      <c r="G13142" s="95"/>
      <c r="I13142" s="95"/>
      <c r="L13142" s="95"/>
    </row>
    <row r="13143" spans="4:12">
      <c r="D13143" s="95"/>
      <c r="E13143" s="95"/>
      <c r="G13143" s="95"/>
      <c r="I13143" s="95"/>
      <c r="L13143" s="95"/>
    </row>
    <row r="13144" spans="4:12">
      <c r="D13144" s="95"/>
      <c r="E13144" s="95"/>
      <c r="G13144" s="95"/>
      <c r="I13144" s="95"/>
      <c r="L13144" s="95"/>
    </row>
    <row r="13145" spans="4:12">
      <c r="D13145" s="95"/>
      <c r="E13145" s="95"/>
      <c r="G13145" s="95"/>
      <c r="I13145" s="95"/>
      <c r="L13145" s="95"/>
    </row>
    <row r="13146" spans="4:12">
      <c r="D13146" s="95"/>
      <c r="E13146" s="95"/>
      <c r="G13146" s="95"/>
      <c r="I13146" s="95"/>
      <c r="L13146" s="95"/>
    </row>
    <row r="13147" spans="4:12">
      <c r="D13147" s="95"/>
      <c r="E13147" s="95"/>
      <c r="G13147" s="95"/>
      <c r="I13147" s="95"/>
      <c r="L13147" s="95"/>
    </row>
    <row r="13148" spans="4:12">
      <c r="D13148" s="95"/>
      <c r="E13148" s="95"/>
      <c r="G13148" s="95"/>
      <c r="I13148" s="95"/>
      <c r="L13148" s="95"/>
    </row>
    <row r="13149" spans="4:12">
      <c r="D13149" s="95"/>
      <c r="E13149" s="95"/>
      <c r="G13149" s="95"/>
      <c r="I13149" s="95"/>
      <c r="L13149" s="95"/>
    </row>
    <row r="13150" spans="4:12">
      <c r="D13150" s="95"/>
      <c r="E13150" s="95"/>
      <c r="G13150" s="95"/>
      <c r="I13150" s="95"/>
      <c r="L13150" s="95"/>
    </row>
    <row r="13151" spans="4:12">
      <c r="D13151" s="95"/>
      <c r="E13151" s="95"/>
      <c r="G13151" s="95"/>
      <c r="I13151" s="95"/>
      <c r="L13151" s="95"/>
    </row>
    <row r="13152" spans="4:12">
      <c r="D13152" s="95"/>
      <c r="E13152" s="95"/>
      <c r="G13152" s="95"/>
      <c r="I13152" s="95"/>
      <c r="L13152" s="95"/>
    </row>
    <row r="13153" spans="4:12">
      <c r="D13153" s="95"/>
      <c r="E13153" s="95"/>
      <c r="G13153" s="95"/>
      <c r="I13153" s="95"/>
      <c r="L13153" s="95"/>
    </row>
    <row r="13154" spans="4:12">
      <c r="D13154" s="95"/>
      <c r="E13154" s="95"/>
      <c r="G13154" s="95"/>
      <c r="I13154" s="95"/>
      <c r="L13154" s="95"/>
    </row>
    <row r="13155" spans="4:12">
      <c r="D13155" s="95"/>
      <c r="E13155" s="95"/>
      <c r="G13155" s="95"/>
      <c r="I13155" s="95"/>
      <c r="L13155" s="95"/>
    </row>
    <row r="13156" spans="4:12">
      <c r="D13156" s="95"/>
      <c r="E13156" s="95"/>
      <c r="G13156" s="95"/>
      <c r="I13156" s="95"/>
      <c r="L13156" s="95"/>
    </row>
    <row r="13157" spans="4:12">
      <c r="D13157" s="95"/>
      <c r="E13157" s="95"/>
      <c r="G13157" s="95"/>
      <c r="I13157" s="95"/>
      <c r="L13157" s="95"/>
    </row>
    <row r="13158" spans="4:12">
      <c r="D13158" s="95"/>
      <c r="E13158" s="95"/>
      <c r="G13158" s="95"/>
      <c r="I13158" s="95"/>
      <c r="L13158" s="95"/>
    </row>
    <row r="13159" spans="4:12">
      <c r="D13159" s="95"/>
      <c r="E13159" s="95"/>
      <c r="G13159" s="95"/>
      <c r="I13159" s="95"/>
      <c r="L13159" s="95"/>
    </row>
    <row r="13160" spans="4:12">
      <c r="D13160" s="95"/>
      <c r="E13160" s="95"/>
      <c r="G13160" s="95"/>
      <c r="I13160" s="95"/>
      <c r="L13160" s="95"/>
    </row>
    <row r="13161" spans="4:12">
      <c r="D13161" s="95"/>
      <c r="E13161" s="95"/>
      <c r="G13161" s="95"/>
      <c r="I13161" s="95"/>
      <c r="L13161" s="95"/>
    </row>
    <row r="13162" spans="4:12">
      <c r="D13162" s="95"/>
      <c r="E13162" s="95"/>
      <c r="G13162" s="95"/>
      <c r="I13162" s="95"/>
      <c r="L13162" s="95"/>
    </row>
    <row r="13163" spans="4:12">
      <c r="D13163" s="95"/>
      <c r="E13163" s="95"/>
      <c r="G13163" s="95"/>
      <c r="I13163" s="95"/>
      <c r="L13163" s="95"/>
    </row>
    <row r="13164" spans="4:12">
      <c r="D13164" s="95"/>
      <c r="E13164" s="95"/>
      <c r="G13164" s="95"/>
      <c r="I13164" s="95"/>
      <c r="L13164" s="95"/>
    </row>
    <row r="13165" spans="4:12">
      <c r="D13165" s="95"/>
      <c r="E13165" s="95"/>
      <c r="G13165" s="95"/>
      <c r="I13165" s="95"/>
      <c r="L13165" s="95"/>
    </row>
    <row r="13166" spans="4:12">
      <c r="D13166" s="95"/>
      <c r="E13166" s="95"/>
      <c r="G13166" s="95"/>
      <c r="I13166" s="95"/>
      <c r="L13166" s="95"/>
    </row>
    <row r="13167" spans="4:12">
      <c r="D13167" s="95"/>
      <c r="E13167" s="95"/>
      <c r="G13167" s="95"/>
      <c r="I13167" s="95"/>
      <c r="L13167" s="95"/>
    </row>
    <row r="13168" spans="4:12">
      <c r="D13168" s="95"/>
      <c r="E13168" s="95"/>
      <c r="G13168" s="95"/>
      <c r="I13168" s="95"/>
      <c r="L13168" s="95"/>
    </row>
    <row r="13169" spans="4:12">
      <c r="D13169" s="95"/>
      <c r="E13169" s="95"/>
      <c r="G13169" s="95"/>
      <c r="I13169" s="95"/>
      <c r="L13169" s="95"/>
    </row>
    <row r="13170" spans="4:12">
      <c r="D13170" s="95"/>
      <c r="E13170" s="95"/>
      <c r="G13170" s="95"/>
      <c r="I13170" s="95"/>
      <c r="L13170" s="95"/>
    </row>
    <row r="13171" spans="4:12">
      <c r="D13171" s="95"/>
      <c r="E13171" s="95"/>
      <c r="G13171" s="95"/>
      <c r="I13171" s="95"/>
      <c r="L13171" s="95"/>
    </row>
    <row r="13172" spans="4:12">
      <c r="D13172" s="95"/>
      <c r="E13172" s="95"/>
      <c r="G13172" s="95"/>
      <c r="I13172" s="95"/>
      <c r="L13172" s="95"/>
    </row>
    <row r="13173" spans="4:12">
      <c r="D13173" s="95"/>
      <c r="E13173" s="95"/>
      <c r="G13173" s="95"/>
      <c r="I13173" s="95"/>
      <c r="L13173" s="95"/>
    </row>
    <row r="13174" spans="4:12">
      <c r="D13174" s="95"/>
      <c r="E13174" s="95"/>
      <c r="G13174" s="95"/>
      <c r="I13174" s="95"/>
      <c r="L13174" s="95"/>
    </row>
    <row r="13175" spans="4:12">
      <c r="D13175" s="95"/>
      <c r="E13175" s="95"/>
      <c r="G13175" s="95"/>
      <c r="I13175" s="95"/>
      <c r="L13175" s="95"/>
    </row>
    <row r="13176" spans="4:12">
      <c r="D13176" s="95"/>
      <c r="E13176" s="95"/>
      <c r="G13176" s="95"/>
      <c r="I13176" s="95"/>
      <c r="L13176" s="95"/>
    </row>
    <row r="13177" spans="4:12">
      <c r="D13177" s="95"/>
      <c r="E13177" s="95"/>
      <c r="G13177" s="95"/>
      <c r="I13177" s="95"/>
      <c r="L13177" s="95"/>
    </row>
    <row r="13178" spans="4:12">
      <c r="D13178" s="95"/>
      <c r="E13178" s="95"/>
      <c r="G13178" s="95"/>
      <c r="I13178" s="95"/>
      <c r="L13178" s="95"/>
    </row>
    <row r="13179" spans="4:12">
      <c r="D13179" s="95"/>
      <c r="E13179" s="95"/>
      <c r="G13179" s="95"/>
      <c r="I13179" s="95"/>
      <c r="L13179" s="95"/>
    </row>
    <row r="13180" spans="4:12">
      <c r="D13180" s="95"/>
      <c r="E13180" s="95"/>
      <c r="G13180" s="95"/>
      <c r="I13180" s="95"/>
      <c r="L13180" s="95"/>
    </row>
    <row r="13181" spans="4:12">
      <c r="D13181" s="95"/>
      <c r="E13181" s="95"/>
      <c r="G13181" s="95"/>
      <c r="I13181" s="95"/>
      <c r="L13181" s="95"/>
    </row>
    <row r="13182" spans="4:12">
      <c r="D13182" s="95"/>
      <c r="E13182" s="95"/>
      <c r="G13182" s="95"/>
      <c r="I13182" s="95"/>
      <c r="L13182" s="95"/>
    </row>
    <row r="13183" spans="4:12">
      <c r="D13183" s="95"/>
      <c r="E13183" s="95"/>
      <c r="G13183" s="95"/>
      <c r="I13183" s="95"/>
      <c r="L13183" s="95"/>
    </row>
    <row r="13184" spans="4:12">
      <c r="D13184" s="95"/>
      <c r="E13184" s="95"/>
      <c r="G13184" s="95"/>
      <c r="I13184" s="95"/>
      <c r="L13184" s="95"/>
    </row>
    <row r="13185" spans="4:12">
      <c r="D13185" s="95"/>
      <c r="E13185" s="95"/>
      <c r="G13185" s="95"/>
      <c r="I13185" s="95"/>
      <c r="L13185" s="95"/>
    </row>
    <row r="13186" spans="4:12">
      <c r="D13186" s="95"/>
      <c r="E13186" s="95"/>
      <c r="G13186" s="95"/>
      <c r="I13186" s="95"/>
      <c r="L13186" s="95"/>
    </row>
    <row r="13187" spans="4:12">
      <c r="D13187" s="95"/>
      <c r="E13187" s="95"/>
      <c r="G13187" s="95"/>
      <c r="I13187" s="95"/>
      <c r="L13187" s="95"/>
    </row>
    <row r="13188" spans="4:12">
      <c r="D13188" s="95"/>
      <c r="E13188" s="95"/>
      <c r="G13188" s="95"/>
      <c r="I13188" s="95"/>
      <c r="L13188" s="95"/>
    </row>
    <row r="13189" spans="4:12">
      <c r="D13189" s="95"/>
      <c r="E13189" s="95"/>
      <c r="G13189" s="95"/>
      <c r="I13189" s="95"/>
      <c r="L13189" s="95"/>
    </row>
    <row r="13190" spans="4:12">
      <c r="D13190" s="95"/>
      <c r="E13190" s="95"/>
      <c r="G13190" s="95"/>
      <c r="I13190" s="95"/>
      <c r="L13190" s="95"/>
    </row>
    <row r="13191" spans="4:12">
      <c r="D13191" s="95"/>
      <c r="E13191" s="95"/>
      <c r="G13191" s="95"/>
      <c r="I13191" s="95"/>
      <c r="L13191" s="95"/>
    </row>
    <row r="13192" spans="4:12">
      <c r="D13192" s="95"/>
      <c r="E13192" s="95"/>
      <c r="G13192" s="95"/>
      <c r="I13192" s="95"/>
      <c r="L13192" s="95"/>
    </row>
    <row r="13193" spans="4:12">
      <c r="D13193" s="95"/>
      <c r="E13193" s="95"/>
      <c r="G13193" s="95"/>
      <c r="I13193" s="95"/>
      <c r="L13193" s="95"/>
    </row>
    <row r="13194" spans="4:12">
      <c r="D13194" s="95"/>
      <c r="E13194" s="95"/>
      <c r="G13194" s="95"/>
      <c r="I13194" s="95"/>
      <c r="L13194" s="95"/>
    </row>
    <row r="13195" spans="4:12">
      <c r="D13195" s="95"/>
      <c r="E13195" s="95"/>
      <c r="G13195" s="95"/>
      <c r="I13195" s="95"/>
      <c r="L13195" s="95"/>
    </row>
    <row r="13196" spans="4:12">
      <c r="D13196" s="95"/>
      <c r="E13196" s="95"/>
      <c r="G13196" s="95"/>
      <c r="I13196" s="95"/>
      <c r="L13196" s="95"/>
    </row>
    <row r="13197" spans="4:12">
      <c r="D13197" s="95"/>
      <c r="E13197" s="95"/>
      <c r="G13197" s="95"/>
      <c r="I13197" s="95"/>
      <c r="L13197" s="95"/>
    </row>
    <row r="13198" spans="4:12">
      <c r="D13198" s="95"/>
      <c r="E13198" s="95"/>
      <c r="G13198" s="95"/>
      <c r="I13198" s="95"/>
      <c r="L13198" s="95"/>
    </row>
    <row r="13199" spans="4:12">
      <c r="D13199" s="95"/>
      <c r="E13199" s="95"/>
      <c r="G13199" s="95"/>
      <c r="I13199" s="95"/>
      <c r="L13199" s="95"/>
    </row>
    <row r="13200" spans="4:12">
      <c r="D13200" s="95"/>
      <c r="E13200" s="95"/>
      <c r="G13200" s="95"/>
      <c r="I13200" s="95"/>
      <c r="L13200" s="95"/>
    </row>
    <row r="13201" spans="4:12">
      <c r="D13201" s="95"/>
      <c r="E13201" s="95"/>
      <c r="G13201" s="95"/>
      <c r="I13201" s="95"/>
      <c r="L13201" s="95"/>
    </row>
    <row r="13202" spans="4:12">
      <c r="D13202" s="95"/>
      <c r="E13202" s="95"/>
      <c r="G13202" s="95"/>
      <c r="I13202" s="95"/>
      <c r="L13202" s="95"/>
    </row>
    <row r="13203" spans="4:12">
      <c r="D13203" s="95"/>
      <c r="E13203" s="95"/>
      <c r="G13203" s="95"/>
      <c r="I13203" s="95"/>
      <c r="L13203" s="95"/>
    </row>
    <row r="13204" spans="4:12">
      <c r="D13204" s="95"/>
      <c r="E13204" s="95"/>
      <c r="G13204" s="95"/>
      <c r="I13204" s="95"/>
      <c r="L13204" s="95"/>
    </row>
    <row r="13205" spans="4:12">
      <c r="D13205" s="95"/>
      <c r="E13205" s="95"/>
      <c r="G13205" s="95"/>
      <c r="I13205" s="95"/>
      <c r="L13205" s="95"/>
    </row>
    <row r="13206" spans="4:12">
      <c r="D13206" s="95"/>
      <c r="E13206" s="95"/>
      <c r="G13206" s="95"/>
      <c r="I13206" s="95"/>
      <c r="L13206" s="95"/>
    </row>
    <row r="13207" spans="4:12">
      <c r="D13207" s="95"/>
      <c r="E13207" s="95"/>
      <c r="G13207" s="95"/>
      <c r="I13207" s="95"/>
      <c r="L13207" s="95"/>
    </row>
    <row r="13208" spans="4:12">
      <c r="D13208" s="95"/>
      <c r="E13208" s="95"/>
      <c r="G13208" s="95"/>
      <c r="I13208" s="95"/>
      <c r="L13208" s="95"/>
    </row>
    <row r="13209" spans="4:12">
      <c r="D13209" s="95"/>
      <c r="E13209" s="95"/>
      <c r="G13209" s="95"/>
      <c r="I13209" s="95"/>
      <c r="L13209" s="95"/>
    </row>
    <row r="13210" spans="4:12">
      <c r="D13210" s="95"/>
      <c r="E13210" s="95"/>
      <c r="G13210" s="95"/>
      <c r="I13210" s="95"/>
      <c r="L13210" s="95"/>
    </row>
    <row r="13211" spans="4:12">
      <c r="D13211" s="95"/>
      <c r="E13211" s="95"/>
      <c r="G13211" s="95"/>
      <c r="I13211" s="95"/>
      <c r="L13211" s="95"/>
    </row>
    <row r="13212" spans="4:12">
      <c r="D13212" s="95"/>
      <c r="E13212" s="95"/>
      <c r="G13212" s="95"/>
      <c r="I13212" s="95"/>
      <c r="L13212" s="95"/>
    </row>
    <row r="13213" spans="4:12">
      <c r="D13213" s="95"/>
      <c r="E13213" s="95"/>
      <c r="G13213" s="95"/>
      <c r="I13213" s="95"/>
      <c r="L13213" s="95"/>
    </row>
    <row r="13214" spans="4:12">
      <c r="D13214" s="95"/>
      <c r="E13214" s="95"/>
      <c r="G13214" s="95"/>
      <c r="I13214" s="95"/>
      <c r="L13214" s="95"/>
    </row>
    <row r="13215" spans="4:12">
      <c r="D13215" s="95"/>
      <c r="E13215" s="95"/>
      <c r="G13215" s="95"/>
      <c r="I13215" s="95"/>
      <c r="L13215" s="95"/>
    </row>
    <row r="13216" spans="4:12">
      <c r="D13216" s="95"/>
      <c r="E13216" s="95"/>
      <c r="G13216" s="95"/>
      <c r="I13216" s="95"/>
      <c r="L13216" s="95"/>
    </row>
    <row r="13217" spans="4:12">
      <c r="D13217" s="95"/>
      <c r="E13217" s="95"/>
      <c r="G13217" s="95"/>
      <c r="I13217" s="95"/>
      <c r="L13217" s="95"/>
    </row>
    <row r="13218" spans="4:12">
      <c r="D13218" s="95"/>
      <c r="E13218" s="95"/>
      <c r="G13218" s="95"/>
      <c r="I13218" s="95"/>
      <c r="L13218" s="95"/>
    </row>
    <row r="13219" spans="4:12">
      <c r="D13219" s="95"/>
      <c r="E13219" s="95"/>
      <c r="G13219" s="95"/>
      <c r="I13219" s="95"/>
      <c r="L13219" s="95"/>
    </row>
    <row r="13220" spans="4:12">
      <c r="D13220" s="95"/>
      <c r="E13220" s="95"/>
      <c r="G13220" s="95"/>
      <c r="I13220" s="95"/>
      <c r="L13220" s="95"/>
    </row>
    <row r="13221" spans="4:12">
      <c r="D13221" s="95"/>
      <c r="E13221" s="95"/>
      <c r="G13221" s="95"/>
      <c r="I13221" s="95"/>
      <c r="L13221" s="95"/>
    </row>
    <row r="13222" spans="4:12">
      <c r="D13222" s="95"/>
      <c r="E13222" s="95"/>
      <c r="G13222" s="95"/>
      <c r="I13222" s="95"/>
      <c r="L13222" s="95"/>
    </row>
    <row r="13223" spans="4:12">
      <c r="D13223" s="95"/>
      <c r="E13223" s="95"/>
      <c r="G13223" s="95"/>
      <c r="I13223" s="95"/>
      <c r="L13223" s="95"/>
    </row>
    <row r="13224" spans="4:12">
      <c r="D13224" s="95"/>
      <c r="E13224" s="95"/>
      <c r="G13224" s="95"/>
      <c r="I13224" s="95"/>
      <c r="L13224" s="95"/>
    </row>
    <row r="13225" spans="4:12">
      <c r="D13225" s="95"/>
      <c r="E13225" s="95"/>
      <c r="G13225" s="95"/>
      <c r="I13225" s="95"/>
      <c r="L13225" s="95"/>
    </row>
    <row r="13226" spans="4:12">
      <c r="D13226" s="95"/>
      <c r="E13226" s="95"/>
      <c r="G13226" s="95"/>
      <c r="I13226" s="95"/>
      <c r="L13226" s="95"/>
    </row>
    <row r="13227" spans="4:12">
      <c r="D13227" s="95"/>
      <c r="E13227" s="95"/>
      <c r="G13227" s="95"/>
      <c r="I13227" s="95"/>
      <c r="L13227" s="95"/>
    </row>
    <row r="13228" spans="4:12">
      <c r="D13228" s="95"/>
      <c r="E13228" s="95"/>
      <c r="G13228" s="95"/>
      <c r="I13228" s="95"/>
      <c r="L13228" s="95"/>
    </row>
    <row r="13229" spans="4:12">
      <c r="D13229" s="95"/>
      <c r="E13229" s="95"/>
      <c r="G13229" s="95"/>
      <c r="I13229" s="95"/>
      <c r="L13229" s="95"/>
    </row>
    <row r="13230" spans="4:12">
      <c r="D13230" s="95"/>
      <c r="E13230" s="95"/>
      <c r="G13230" s="95"/>
      <c r="I13230" s="95"/>
      <c r="L13230" s="95"/>
    </row>
    <row r="13231" spans="4:12">
      <c r="D13231" s="95"/>
      <c r="E13231" s="95"/>
      <c r="G13231" s="95"/>
      <c r="I13231" s="95"/>
      <c r="L13231" s="95"/>
    </row>
    <row r="13232" spans="4:12">
      <c r="D13232" s="95"/>
      <c r="E13232" s="95"/>
      <c r="G13232" s="95"/>
      <c r="I13232" s="95"/>
      <c r="L13232" s="95"/>
    </row>
    <row r="13233" spans="4:12">
      <c r="D13233" s="95"/>
      <c r="E13233" s="95"/>
      <c r="G13233" s="95"/>
      <c r="I13233" s="95"/>
      <c r="L13233" s="95"/>
    </row>
    <row r="13234" spans="4:12">
      <c r="D13234" s="95"/>
      <c r="E13234" s="95"/>
      <c r="G13234" s="95"/>
      <c r="I13234" s="95"/>
      <c r="L13234" s="95"/>
    </row>
    <row r="13235" spans="4:12">
      <c r="D13235" s="95"/>
      <c r="E13235" s="95"/>
      <c r="G13235" s="95"/>
      <c r="I13235" s="95"/>
      <c r="L13235" s="95"/>
    </row>
    <row r="13236" spans="4:12">
      <c r="D13236" s="95"/>
      <c r="E13236" s="95"/>
      <c r="G13236" s="95"/>
      <c r="I13236" s="95"/>
      <c r="L13236" s="95"/>
    </row>
    <row r="13237" spans="4:12">
      <c r="D13237" s="95"/>
      <c r="E13237" s="95"/>
      <c r="G13237" s="95"/>
      <c r="I13237" s="95"/>
      <c r="L13237" s="95"/>
    </row>
    <row r="13238" spans="4:12">
      <c r="D13238" s="95"/>
      <c r="E13238" s="95"/>
      <c r="G13238" s="95"/>
      <c r="I13238" s="95"/>
      <c r="L13238" s="95"/>
    </row>
    <row r="13239" spans="4:12">
      <c r="D13239" s="95"/>
      <c r="E13239" s="95"/>
      <c r="G13239" s="95"/>
      <c r="I13239" s="95"/>
      <c r="L13239" s="95"/>
    </row>
    <row r="13240" spans="4:12">
      <c r="D13240" s="95"/>
      <c r="E13240" s="95"/>
      <c r="G13240" s="95"/>
      <c r="I13240" s="95"/>
      <c r="L13240" s="95"/>
    </row>
    <row r="13241" spans="4:12">
      <c r="D13241" s="95"/>
      <c r="E13241" s="95"/>
      <c r="G13241" s="95"/>
      <c r="I13241" s="95"/>
      <c r="L13241" s="95"/>
    </row>
    <row r="13242" spans="4:12">
      <c r="D13242" s="95"/>
      <c r="E13242" s="95"/>
      <c r="G13242" s="95"/>
      <c r="I13242" s="95"/>
      <c r="L13242" s="95"/>
    </row>
    <row r="13243" spans="4:12">
      <c r="D13243" s="95"/>
      <c r="E13243" s="95"/>
      <c r="G13243" s="95"/>
      <c r="I13243" s="95"/>
      <c r="L13243" s="95"/>
    </row>
    <row r="13244" spans="4:12">
      <c r="D13244" s="95"/>
      <c r="E13244" s="95"/>
      <c r="G13244" s="95"/>
      <c r="I13244" s="95"/>
      <c r="L13244" s="95"/>
    </row>
    <row r="13245" spans="4:12">
      <c r="D13245" s="95"/>
      <c r="E13245" s="95"/>
      <c r="G13245" s="95"/>
      <c r="I13245" s="95"/>
      <c r="L13245" s="95"/>
    </row>
    <row r="13246" spans="4:12">
      <c r="D13246" s="95"/>
      <c r="E13246" s="95"/>
      <c r="G13246" s="95"/>
      <c r="I13246" s="95"/>
      <c r="L13246" s="95"/>
    </row>
    <row r="13247" spans="4:12">
      <c r="D13247" s="95"/>
      <c r="E13247" s="95"/>
      <c r="G13247" s="95"/>
      <c r="I13247" s="95"/>
      <c r="L13247" s="95"/>
    </row>
    <row r="13248" spans="4:12">
      <c r="D13248" s="95"/>
      <c r="E13248" s="95"/>
      <c r="G13248" s="95"/>
      <c r="I13248" s="95"/>
      <c r="L13248" s="95"/>
    </row>
    <row r="13249" spans="4:12">
      <c r="D13249" s="95"/>
      <c r="E13249" s="95"/>
      <c r="G13249" s="95"/>
      <c r="I13249" s="95"/>
      <c r="L13249" s="95"/>
    </row>
    <row r="13250" spans="4:12">
      <c r="D13250" s="95"/>
      <c r="E13250" s="95"/>
      <c r="G13250" s="95"/>
      <c r="I13250" s="95"/>
      <c r="L13250" s="95"/>
    </row>
    <row r="13251" spans="4:12">
      <c r="D13251" s="95"/>
      <c r="E13251" s="95"/>
      <c r="G13251" s="95"/>
      <c r="I13251" s="95"/>
      <c r="L13251" s="95"/>
    </row>
    <row r="13252" spans="4:12">
      <c r="D13252" s="95"/>
      <c r="E13252" s="95"/>
      <c r="G13252" s="95"/>
      <c r="I13252" s="95"/>
      <c r="L13252" s="95"/>
    </row>
    <row r="13253" spans="4:12">
      <c r="D13253" s="95"/>
      <c r="E13253" s="95"/>
      <c r="G13253" s="95"/>
      <c r="I13253" s="95"/>
      <c r="L13253" s="95"/>
    </row>
    <row r="13254" spans="4:12">
      <c r="D13254" s="95"/>
      <c r="E13254" s="95"/>
      <c r="G13254" s="95"/>
      <c r="I13254" s="95"/>
      <c r="L13254" s="95"/>
    </row>
    <row r="13255" spans="4:12">
      <c r="D13255" s="95"/>
      <c r="E13255" s="95"/>
      <c r="G13255" s="95"/>
      <c r="I13255" s="95"/>
      <c r="L13255" s="95"/>
    </row>
    <row r="13256" spans="4:12">
      <c r="D13256" s="95"/>
      <c r="E13256" s="95"/>
      <c r="G13256" s="95"/>
      <c r="I13256" s="95"/>
      <c r="L13256" s="95"/>
    </row>
    <row r="13257" spans="4:12">
      <c r="D13257" s="95"/>
      <c r="E13257" s="95"/>
      <c r="G13257" s="95"/>
      <c r="I13257" s="95"/>
      <c r="L13257" s="95"/>
    </row>
    <row r="13258" spans="4:12">
      <c r="D13258" s="95"/>
      <c r="E13258" s="95"/>
      <c r="G13258" s="95"/>
      <c r="I13258" s="95"/>
      <c r="L13258" s="95"/>
    </row>
    <row r="13259" spans="4:12">
      <c r="D13259" s="95"/>
      <c r="E13259" s="95"/>
      <c r="G13259" s="95"/>
      <c r="I13259" s="95"/>
      <c r="L13259" s="95"/>
    </row>
    <row r="13260" spans="4:12">
      <c r="D13260" s="95"/>
      <c r="E13260" s="95"/>
      <c r="G13260" s="95"/>
      <c r="I13260" s="95"/>
      <c r="L13260" s="95"/>
    </row>
    <row r="13261" spans="4:12">
      <c r="D13261" s="95"/>
      <c r="E13261" s="95"/>
      <c r="G13261" s="95"/>
      <c r="I13261" s="95"/>
      <c r="L13261" s="95"/>
    </row>
    <row r="13262" spans="4:12">
      <c r="D13262" s="95"/>
      <c r="E13262" s="95"/>
      <c r="G13262" s="95"/>
      <c r="I13262" s="95"/>
      <c r="L13262" s="95"/>
    </row>
    <row r="13263" spans="4:12">
      <c r="D13263" s="95"/>
      <c r="E13263" s="95"/>
      <c r="G13263" s="95"/>
      <c r="I13263" s="95"/>
      <c r="L13263" s="95"/>
    </row>
    <row r="13264" spans="4:12">
      <c r="D13264" s="95"/>
      <c r="E13264" s="95"/>
      <c r="G13264" s="95"/>
      <c r="I13264" s="95"/>
      <c r="L13264" s="95"/>
    </row>
    <row r="13265" spans="4:12">
      <c r="D13265" s="95"/>
      <c r="E13265" s="95"/>
      <c r="G13265" s="95"/>
      <c r="I13265" s="95"/>
      <c r="L13265" s="95"/>
    </row>
    <row r="13266" spans="4:12">
      <c r="D13266" s="95"/>
      <c r="E13266" s="95"/>
      <c r="G13266" s="95"/>
      <c r="I13266" s="95"/>
      <c r="L13266" s="95"/>
    </row>
    <row r="13267" spans="4:12">
      <c r="D13267" s="95"/>
      <c r="E13267" s="95"/>
      <c r="G13267" s="95"/>
      <c r="I13267" s="95"/>
      <c r="L13267" s="95"/>
    </row>
    <row r="13268" spans="4:12">
      <c r="D13268" s="95"/>
      <c r="E13268" s="95"/>
      <c r="G13268" s="95"/>
      <c r="I13268" s="95"/>
      <c r="L13268" s="95"/>
    </row>
    <row r="13269" spans="4:12">
      <c r="D13269" s="95"/>
      <c r="E13269" s="95"/>
      <c r="G13269" s="95"/>
      <c r="I13269" s="95"/>
      <c r="L13269" s="95"/>
    </row>
    <row r="13270" spans="4:12">
      <c r="D13270" s="95"/>
      <c r="E13270" s="95"/>
      <c r="G13270" s="95"/>
      <c r="I13270" s="95"/>
      <c r="L13270" s="95"/>
    </row>
    <row r="13271" spans="4:12">
      <c r="D13271" s="95"/>
      <c r="E13271" s="95"/>
      <c r="G13271" s="95"/>
      <c r="I13271" s="95"/>
      <c r="L13271" s="95"/>
    </row>
    <row r="13272" spans="4:12">
      <c r="D13272" s="95"/>
      <c r="E13272" s="95"/>
      <c r="G13272" s="95"/>
      <c r="I13272" s="95"/>
      <c r="L13272" s="95"/>
    </row>
    <row r="13273" spans="4:12">
      <c r="D13273" s="95"/>
      <c r="E13273" s="95"/>
      <c r="G13273" s="95"/>
      <c r="I13273" s="95"/>
      <c r="L13273" s="95"/>
    </row>
    <row r="13274" spans="4:12">
      <c r="D13274" s="95"/>
      <c r="E13274" s="95"/>
      <c r="G13274" s="95"/>
      <c r="I13274" s="95"/>
      <c r="L13274" s="95"/>
    </row>
    <row r="13275" spans="4:12">
      <c r="D13275" s="95"/>
      <c r="E13275" s="95"/>
      <c r="G13275" s="95"/>
      <c r="I13275" s="95"/>
      <c r="L13275" s="95"/>
    </row>
    <row r="13276" spans="4:12">
      <c r="D13276" s="95"/>
      <c r="E13276" s="95"/>
      <c r="G13276" s="95"/>
      <c r="I13276" s="95"/>
      <c r="L13276" s="95"/>
    </row>
    <row r="13277" spans="4:12">
      <c r="D13277" s="95"/>
      <c r="E13277" s="95"/>
      <c r="G13277" s="95"/>
      <c r="I13277" s="95"/>
      <c r="L13277" s="95"/>
    </row>
    <row r="13278" spans="4:12">
      <c r="D13278" s="95"/>
      <c r="E13278" s="95"/>
      <c r="G13278" s="95"/>
      <c r="I13278" s="95"/>
      <c r="L13278" s="95"/>
    </row>
    <row r="13279" spans="4:12">
      <c r="D13279" s="95"/>
      <c r="E13279" s="95"/>
      <c r="G13279" s="95"/>
      <c r="I13279" s="95"/>
      <c r="L13279" s="95"/>
    </row>
    <row r="13280" spans="4:12">
      <c r="D13280" s="95"/>
      <c r="E13280" s="95"/>
      <c r="G13280" s="95"/>
      <c r="I13280" s="95"/>
      <c r="L13280" s="95"/>
    </row>
    <row r="13281" spans="4:12">
      <c r="D13281" s="95"/>
      <c r="E13281" s="95"/>
      <c r="G13281" s="95"/>
      <c r="I13281" s="95"/>
      <c r="L13281" s="95"/>
    </row>
    <row r="13282" spans="4:12">
      <c r="D13282" s="95"/>
      <c r="E13282" s="95"/>
      <c r="G13282" s="95"/>
      <c r="I13282" s="95"/>
      <c r="L13282" s="95"/>
    </row>
    <row r="13283" spans="4:12">
      <c r="D13283" s="95"/>
      <c r="E13283" s="95"/>
      <c r="G13283" s="95"/>
      <c r="I13283" s="95"/>
      <c r="L13283" s="95"/>
    </row>
    <row r="13284" spans="4:12">
      <c r="D13284" s="95"/>
      <c r="E13284" s="95"/>
      <c r="G13284" s="95"/>
      <c r="I13284" s="95"/>
      <c r="L13284" s="95"/>
    </row>
    <row r="13285" spans="4:12">
      <c r="D13285" s="95"/>
      <c r="E13285" s="95"/>
      <c r="G13285" s="95"/>
      <c r="I13285" s="95"/>
      <c r="L13285" s="95"/>
    </row>
    <row r="13286" spans="4:12">
      <c r="D13286" s="95"/>
      <c r="E13286" s="95"/>
      <c r="G13286" s="95"/>
      <c r="I13286" s="95"/>
      <c r="L13286" s="95"/>
    </row>
    <row r="13287" spans="4:12">
      <c r="D13287" s="95"/>
      <c r="E13287" s="95"/>
      <c r="G13287" s="95"/>
      <c r="I13287" s="95"/>
      <c r="L13287" s="95"/>
    </row>
    <row r="13288" spans="4:12">
      <c r="D13288" s="95"/>
      <c r="E13288" s="95"/>
      <c r="G13288" s="95"/>
      <c r="I13288" s="95"/>
      <c r="L13288" s="95"/>
    </row>
    <row r="13289" spans="4:12">
      <c r="D13289" s="95"/>
      <c r="E13289" s="95"/>
      <c r="G13289" s="95"/>
      <c r="I13289" s="95"/>
      <c r="L13289" s="95"/>
    </row>
    <row r="13290" spans="4:12">
      <c r="D13290" s="95"/>
      <c r="E13290" s="95"/>
      <c r="G13290" s="95"/>
      <c r="I13290" s="95"/>
      <c r="L13290" s="95"/>
    </row>
    <row r="13291" spans="4:12">
      <c r="D13291" s="95"/>
      <c r="E13291" s="95"/>
      <c r="G13291" s="95"/>
      <c r="I13291" s="95"/>
      <c r="L13291" s="95"/>
    </row>
    <row r="13292" spans="4:12">
      <c r="D13292" s="95"/>
      <c r="E13292" s="95"/>
      <c r="G13292" s="95"/>
      <c r="I13292" s="95"/>
      <c r="L13292" s="95"/>
    </row>
    <row r="13293" spans="4:12">
      <c r="D13293" s="95"/>
      <c r="E13293" s="95"/>
      <c r="G13293" s="95"/>
      <c r="I13293" s="95"/>
      <c r="L13293" s="95"/>
    </row>
    <row r="13294" spans="4:12">
      <c r="D13294" s="95"/>
      <c r="E13294" s="95"/>
      <c r="G13294" s="95"/>
      <c r="I13294" s="95"/>
      <c r="L13294" s="95"/>
    </row>
    <row r="13295" spans="4:12">
      <c r="D13295" s="95"/>
      <c r="E13295" s="95"/>
      <c r="G13295" s="95"/>
      <c r="I13295" s="95"/>
      <c r="L13295" s="95"/>
    </row>
    <row r="13296" spans="4:12">
      <c r="D13296" s="95"/>
      <c r="E13296" s="95"/>
      <c r="G13296" s="95"/>
      <c r="I13296" s="95"/>
      <c r="L13296" s="95"/>
    </row>
    <row r="13297" spans="4:12">
      <c r="D13297" s="95"/>
      <c r="E13297" s="95"/>
      <c r="G13297" s="95"/>
      <c r="I13297" s="95"/>
      <c r="L13297" s="95"/>
    </row>
    <row r="13298" spans="4:12">
      <c r="D13298" s="95"/>
      <c r="E13298" s="95"/>
      <c r="G13298" s="95"/>
      <c r="I13298" s="95"/>
      <c r="L13298" s="95"/>
    </row>
    <row r="13299" spans="4:12">
      <c r="D13299" s="95"/>
      <c r="E13299" s="95"/>
      <c r="G13299" s="95"/>
      <c r="I13299" s="95"/>
      <c r="L13299" s="95"/>
    </row>
    <row r="13300" spans="4:12">
      <c r="D13300" s="95"/>
      <c r="E13300" s="95"/>
      <c r="G13300" s="95"/>
      <c r="I13300" s="95"/>
      <c r="L13300" s="95"/>
    </row>
    <row r="13301" spans="4:12">
      <c r="D13301" s="95"/>
      <c r="E13301" s="95"/>
      <c r="G13301" s="95"/>
      <c r="I13301" s="95"/>
      <c r="L13301" s="95"/>
    </row>
    <row r="13302" spans="4:12">
      <c r="D13302" s="95"/>
      <c r="E13302" s="95"/>
      <c r="G13302" s="95"/>
      <c r="I13302" s="95"/>
      <c r="L13302" s="95"/>
    </row>
    <row r="13303" spans="4:12">
      <c r="D13303" s="95"/>
      <c r="E13303" s="95"/>
      <c r="G13303" s="95"/>
      <c r="I13303" s="95"/>
      <c r="L13303" s="95"/>
    </row>
    <row r="13304" spans="4:12">
      <c r="D13304" s="95"/>
      <c r="E13304" s="95"/>
      <c r="G13304" s="95"/>
      <c r="I13304" s="95"/>
      <c r="L13304" s="95"/>
    </row>
    <row r="13305" spans="4:12">
      <c r="D13305" s="95"/>
      <c r="E13305" s="95"/>
      <c r="G13305" s="95"/>
      <c r="I13305" s="95"/>
      <c r="L13305" s="95"/>
    </row>
    <row r="13306" spans="4:12">
      <c r="D13306" s="95"/>
      <c r="E13306" s="95"/>
      <c r="G13306" s="95"/>
      <c r="I13306" s="95"/>
      <c r="L13306" s="95"/>
    </row>
    <row r="13307" spans="4:12">
      <c r="D13307" s="95"/>
      <c r="E13307" s="95"/>
      <c r="G13307" s="95"/>
      <c r="I13307" s="95"/>
      <c r="L13307" s="95"/>
    </row>
    <row r="13308" spans="4:12">
      <c r="D13308" s="95"/>
      <c r="E13308" s="95"/>
      <c r="G13308" s="95"/>
      <c r="I13308" s="95"/>
      <c r="L13308" s="95"/>
    </row>
    <row r="13309" spans="4:12">
      <c r="D13309" s="95"/>
      <c r="E13309" s="95"/>
      <c r="G13309" s="95"/>
      <c r="I13309" s="95"/>
      <c r="L13309" s="95"/>
    </row>
    <row r="13310" spans="4:12">
      <c r="D13310" s="95"/>
      <c r="E13310" s="95"/>
      <c r="G13310" s="95"/>
      <c r="I13310" s="95"/>
      <c r="L13310" s="95"/>
    </row>
    <row r="13311" spans="4:12">
      <c r="D13311" s="95"/>
      <c r="E13311" s="95"/>
      <c r="G13311" s="95"/>
      <c r="I13311" s="95"/>
      <c r="L13311" s="95"/>
    </row>
    <row r="13312" spans="4:12">
      <c r="D13312" s="95"/>
      <c r="E13312" s="95"/>
      <c r="G13312" s="95"/>
      <c r="I13312" s="95"/>
      <c r="L13312" s="95"/>
    </row>
    <row r="13313" spans="4:12">
      <c r="D13313" s="95"/>
      <c r="E13313" s="95"/>
      <c r="G13313" s="95"/>
      <c r="I13313" s="95"/>
      <c r="L13313" s="95"/>
    </row>
    <row r="13314" spans="4:12">
      <c r="D13314" s="95"/>
      <c r="E13314" s="95"/>
      <c r="G13314" s="95"/>
      <c r="I13314" s="95"/>
      <c r="L13314" s="95"/>
    </row>
    <row r="13315" spans="4:12">
      <c r="D13315" s="95"/>
      <c r="E13315" s="95"/>
      <c r="G13315" s="95"/>
      <c r="I13315" s="95"/>
      <c r="L13315" s="95"/>
    </row>
    <row r="13316" spans="4:12">
      <c r="D13316" s="95"/>
      <c r="E13316" s="95"/>
      <c r="G13316" s="95"/>
      <c r="I13316" s="95"/>
      <c r="L13316" s="95"/>
    </row>
    <row r="13317" spans="4:12">
      <c r="D13317" s="95"/>
      <c r="E13317" s="95"/>
      <c r="G13317" s="95"/>
      <c r="I13317" s="95"/>
      <c r="L13317" s="95"/>
    </row>
    <row r="13318" spans="4:12">
      <c r="D13318" s="95"/>
      <c r="E13318" s="95"/>
      <c r="G13318" s="95"/>
      <c r="I13318" s="95"/>
      <c r="L13318" s="95"/>
    </row>
    <row r="13319" spans="4:12">
      <c r="D13319" s="95"/>
      <c r="E13319" s="95"/>
      <c r="G13319" s="95"/>
      <c r="I13319" s="95"/>
      <c r="L13319" s="95"/>
    </row>
    <row r="13320" spans="4:12">
      <c r="D13320" s="95"/>
      <c r="E13320" s="95"/>
      <c r="G13320" s="95"/>
      <c r="I13320" s="95"/>
      <c r="L13320" s="95"/>
    </row>
    <row r="13321" spans="4:12">
      <c r="D13321" s="95"/>
      <c r="E13321" s="95"/>
      <c r="G13321" s="95"/>
      <c r="I13321" s="95"/>
      <c r="L13321" s="95"/>
    </row>
    <row r="13322" spans="4:12">
      <c r="D13322" s="95"/>
      <c r="E13322" s="95"/>
      <c r="G13322" s="95"/>
      <c r="I13322" s="95"/>
      <c r="L13322" s="95"/>
    </row>
    <row r="13323" spans="4:12">
      <c r="D13323" s="95"/>
      <c r="E13323" s="95"/>
      <c r="G13323" s="95"/>
      <c r="I13323" s="95"/>
      <c r="L13323" s="95"/>
    </row>
    <row r="13324" spans="4:12">
      <c r="D13324" s="95"/>
      <c r="E13324" s="95"/>
      <c r="G13324" s="95"/>
      <c r="I13324" s="95"/>
      <c r="L13324" s="95"/>
    </row>
    <row r="13325" spans="4:12">
      <c r="D13325" s="95"/>
      <c r="E13325" s="95"/>
      <c r="G13325" s="95"/>
      <c r="I13325" s="95"/>
      <c r="L13325" s="95"/>
    </row>
    <row r="13326" spans="4:12">
      <c r="D13326" s="95"/>
      <c r="E13326" s="95"/>
      <c r="G13326" s="95"/>
      <c r="I13326" s="95"/>
      <c r="L13326" s="95"/>
    </row>
    <row r="13327" spans="4:12">
      <c r="D13327" s="95"/>
      <c r="E13327" s="95"/>
      <c r="G13327" s="95"/>
      <c r="I13327" s="95"/>
      <c r="L13327" s="95"/>
    </row>
    <row r="13328" spans="4:12">
      <c r="D13328" s="95"/>
      <c r="E13328" s="95"/>
      <c r="G13328" s="95"/>
      <c r="I13328" s="95"/>
      <c r="L13328" s="95"/>
    </row>
    <row r="13329" spans="4:12">
      <c r="D13329" s="95"/>
      <c r="E13329" s="95"/>
      <c r="G13329" s="95"/>
      <c r="I13329" s="95"/>
      <c r="L13329" s="95"/>
    </row>
    <row r="13330" spans="4:12">
      <c r="D13330" s="95"/>
      <c r="E13330" s="95"/>
      <c r="G13330" s="95"/>
      <c r="I13330" s="95"/>
      <c r="L13330" s="95"/>
    </row>
    <row r="13331" spans="4:12">
      <c r="D13331" s="95"/>
      <c r="E13331" s="95"/>
      <c r="G13331" s="95"/>
      <c r="I13331" s="95"/>
      <c r="L13331" s="95"/>
    </row>
    <row r="13332" spans="4:12">
      <c r="D13332" s="95"/>
      <c r="E13332" s="95"/>
      <c r="G13332" s="95"/>
      <c r="I13332" s="95"/>
      <c r="L13332" s="95"/>
    </row>
    <row r="13333" spans="4:12">
      <c r="D13333" s="95"/>
      <c r="E13333" s="95"/>
      <c r="G13333" s="95"/>
      <c r="I13333" s="95"/>
      <c r="L13333" s="95"/>
    </row>
    <row r="13334" spans="4:12">
      <c r="D13334" s="95"/>
      <c r="E13334" s="95"/>
      <c r="G13334" s="95"/>
      <c r="I13334" s="95"/>
      <c r="L13334" s="95"/>
    </row>
    <row r="13335" spans="4:12">
      <c r="D13335" s="95"/>
      <c r="E13335" s="95"/>
      <c r="G13335" s="95"/>
      <c r="I13335" s="95"/>
      <c r="L13335" s="95"/>
    </row>
    <row r="13336" spans="4:12">
      <c r="D13336" s="95"/>
      <c r="E13336" s="95"/>
      <c r="G13336" s="95"/>
      <c r="I13336" s="95"/>
      <c r="L13336" s="95"/>
    </row>
    <row r="13337" spans="4:12">
      <c r="D13337" s="95"/>
      <c r="E13337" s="95"/>
      <c r="G13337" s="95"/>
      <c r="I13337" s="95"/>
      <c r="L13337" s="95"/>
    </row>
    <row r="13338" spans="4:12">
      <c r="D13338" s="95"/>
      <c r="E13338" s="95"/>
      <c r="G13338" s="95"/>
      <c r="I13338" s="95"/>
      <c r="L13338" s="95"/>
    </row>
    <row r="13339" spans="4:12">
      <c r="D13339" s="95"/>
      <c r="E13339" s="95"/>
      <c r="G13339" s="95"/>
      <c r="I13339" s="95"/>
      <c r="L13339" s="95"/>
    </row>
    <row r="13340" spans="4:12">
      <c r="D13340" s="95"/>
      <c r="E13340" s="95"/>
      <c r="G13340" s="95"/>
      <c r="I13340" s="95"/>
      <c r="L13340" s="95"/>
    </row>
    <row r="13341" spans="4:12">
      <c r="D13341" s="95"/>
      <c r="E13341" s="95"/>
      <c r="G13341" s="95"/>
      <c r="I13341" s="95"/>
      <c r="L13341" s="95"/>
    </row>
    <row r="13342" spans="4:12">
      <c r="D13342" s="95"/>
      <c r="E13342" s="95"/>
      <c r="G13342" s="95"/>
      <c r="I13342" s="95"/>
      <c r="L13342" s="95"/>
    </row>
    <row r="13343" spans="4:12">
      <c r="D13343" s="95"/>
      <c r="E13343" s="95"/>
      <c r="G13343" s="95"/>
      <c r="I13343" s="95"/>
      <c r="L13343" s="95"/>
    </row>
    <row r="13344" spans="4:12">
      <c r="D13344" s="95"/>
      <c r="E13344" s="95"/>
      <c r="G13344" s="95"/>
      <c r="I13344" s="95"/>
      <c r="L13344" s="95"/>
    </row>
    <row r="13345" spans="4:12">
      <c r="D13345" s="95"/>
      <c r="E13345" s="95"/>
      <c r="G13345" s="95"/>
      <c r="I13345" s="95"/>
      <c r="L13345" s="95"/>
    </row>
    <row r="13346" spans="4:12">
      <c r="D13346" s="95"/>
      <c r="E13346" s="95"/>
      <c r="G13346" s="95"/>
      <c r="I13346" s="95"/>
      <c r="L13346" s="95"/>
    </row>
    <row r="13347" spans="4:12">
      <c r="D13347" s="95"/>
      <c r="E13347" s="95"/>
      <c r="G13347" s="95"/>
      <c r="I13347" s="95"/>
      <c r="L13347" s="95"/>
    </row>
    <row r="13348" spans="4:12">
      <c r="D13348" s="95"/>
      <c r="E13348" s="95"/>
      <c r="G13348" s="95"/>
      <c r="I13348" s="95"/>
      <c r="L13348" s="95"/>
    </row>
    <row r="13349" spans="4:12">
      <c r="D13349" s="95"/>
      <c r="E13349" s="95"/>
      <c r="G13349" s="95"/>
      <c r="I13349" s="95"/>
      <c r="L13349" s="95"/>
    </row>
    <row r="13350" spans="4:12">
      <c r="D13350" s="95"/>
      <c r="E13350" s="95"/>
      <c r="G13350" s="95"/>
      <c r="I13350" s="95"/>
      <c r="L13350" s="95"/>
    </row>
    <row r="13351" spans="4:12">
      <c r="D13351" s="95"/>
      <c r="E13351" s="95"/>
      <c r="G13351" s="95"/>
      <c r="I13351" s="95"/>
      <c r="L13351" s="95"/>
    </row>
    <row r="13352" spans="4:12">
      <c r="D13352" s="95"/>
      <c r="E13352" s="95"/>
      <c r="G13352" s="95"/>
      <c r="I13352" s="95"/>
      <c r="L13352" s="95"/>
    </row>
    <row r="13353" spans="4:12">
      <c r="D13353" s="95"/>
      <c r="E13353" s="95"/>
      <c r="G13353" s="95"/>
      <c r="I13353" s="95"/>
      <c r="L13353" s="95"/>
    </row>
    <row r="13354" spans="4:12">
      <c r="D13354" s="95"/>
      <c r="E13354" s="95"/>
      <c r="G13354" s="95"/>
      <c r="I13354" s="95"/>
      <c r="L13354" s="95"/>
    </row>
    <row r="13355" spans="4:12">
      <c r="D13355" s="95"/>
      <c r="E13355" s="95"/>
      <c r="G13355" s="95"/>
      <c r="I13355" s="95"/>
      <c r="L13355" s="95"/>
    </row>
    <row r="13356" spans="4:12">
      <c r="D13356" s="95"/>
      <c r="E13356" s="95"/>
      <c r="G13356" s="95"/>
      <c r="I13356" s="95"/>
      <c r="L13356" s="95"/>
    </row>
    <row r="13357" spans="4:12">
      <c r="D13357" s="95"/>
      <c r="E13357" s="95"/>
      <c r="G13357" s="95"/>
      <c r="I13357" s="95"/>
      <c r="L13357" s="95"/>
    </row>
    <row r="13358" spans="4:12">
      <c r="D13358" s="95"/>
      <c r="E13358" s="95"/>
      <c r="G13358" s="95"/>
      <c r="I13358" s="95"/>
      <c r="L13358" s="95"/>
    </row>
    <row r="13359" spans="4:12">
      <c r="D13359" s="95"/>
      <c r="E13359" s="95"/>
      <c r="G13359" s="95"/>
      <c r="I13359" s="95"/>
      <c r="L13359" s="95"/>
    </row>
    <row r="13360" spans="4:12">
      <c r="D13360" s="95"/>
      <c r="E13360" s="95"/>
      <c r="G13360" s="95"/>
      <c r="I13360" s="95"/>
      <c r="L13360" s="95"/>
    </row>
    <row r="13361" spans="4:12">
      <c r="D13361" s="95"/>
      <c r="E13361" s="95"/>
      <c r="G13361" s="95"/>
      <c r="I13361" s="95"/>
      <c r="L13361" s="95"/>
    </row>
    <row r="13362" spans="4:12">
      <c r="D13362" s="95"/>
      <c r="E13362" s="95"/>
      <c r="G13362" s="95"/>
      <c r="I13362" s="95"/>
      <c r="L13362" s="95"/>
    </row>
    <row r="13363" spans="4:12">
      <c r="D13363" s="95"/>
      <c r="E13363" s="95"/>
      <c r="G13363" s="95"/>
      <c r="I13363" s="95"/>
      <c r="L13363" s="95"/>
    </row>
    <row r="13364" spans="4:12">
      <c r="D13364" s="95"/>
      <c r="E13364" s="95"/>
      <c r="G13364" s="95"/>
      <c r="I13364" s="95"/>
      <c r="L13364" s="95"/>
    </row>
    <row r="13365" spans="4:12">
      <c r="D13365" s="95"/>
      <c r="E13365" s="95"/>
      <c r="G13365" s="95"/>
      <c r="I13365" s="95"/>
      <c r="L13365" s="95"/>
    </row>
    <row r="13366" spans="4:12">
      <c r="D13366" s="95"/>
      <c r="E13366" s="95"/>
      <c r="G13366" s="95"/>
      <c r="I13366" s="95"/>
      <c r="L13366" s="95"/>
    </row>
    <row r="13367" spans="4:12">
      <c r="D13367" s="95"/>
      <c r="E13367" s="95"/>
      <c r="G13367" s="95"/>
      <c r="I13367" s="95"/>
      <c r="L13367" s="95"/>
    </row>
    <row r="13368" spans="4:12">
      <c r="D13368" s="95"/>
      <c r="E13368" s="95"/>
      <c r="G13368" s="95"/>
      <c r="I13368" s="95"/>
      <c r="L13368" s="95"/>
    </row>
    <row r="13369" spans="4:12">
      <c r="D13369" s="95"/>
      <c r="E13369" s="95"/>
      <c r="G13369" s="95"/>
      <c r="I13369" s="95"/>
      <c r="L13369" s="95"/>
    </row>
    <row r="13370" spans="4:12">
      <c r="D13370" s="95"/>
      <c r="E13370" s="95"/>
      <c r="G13370" s="95"/>
      <c r="I13370" s="95"/>
      <c r="L13370" s="95"/>
    </row>
    <row r="13371" spans="4:12">
      <c r="D13371" s="95"/>
      <c r="E13371" s="95"/>
      <c r="G13371" s="95"/>
      <c r="I13371" s="95"/>
      <c r="L13371" s="95"/>
    </row>
    <row r="13372" spans="4:12">
      <c r="D13372" s="95"/>
      <c r="E13372" s="95"/>
      <c r="G13372" s="95"/>
      <c r="I13372" s="95"/>
      <c r="L13372" s="95"/>
    </row>
    <row r="13373" spans="4:12">
      <c r="D13373" s="95"/>
      <c r="E13373" s="95"/>
      <c r="G13373" s="95"/>
      <c r="I13373" s="95"/>
      <c r="L13373" s="95"/>
    </row>
    <row r="13374" spans="4:12">
      <c r="D13374" s="95"/>
      <c r="E13374" s="95"/>
      <c r="G13374" s="95"/>
      <c r="I13374" s="95"/>
      <c r="L13374" s="95"/>
    </row>
    <row r="13375" spans="4:12">
      <c r="D13375" s="95"/>
      <c r="E13375" s="95"/>
      <c r="G13375" s="95"/>
      <c r="I13375" s="95"/>
      <c r="L13375" s="95"/>
    </row>
    <row r="13376" spans="4:12">
      <c r="D13376" s="95"/>
      <c r="E13376" s="95"/>
      <c r="G13376" s="95"/>
      <c r="I13376" s="95"/>
      <c r="L13376" s="95"/>
    </row>
    <row r="13377" spans="4:12">
      <c r="D13377" s="95"/>
      <c r="E13377" s="95"/>
      <c r="G13377" s="95"/>
      <c r="I13377" s="95"/>
      <c r="L13377" s="95"/>
    </row>
    <row r="13378" spans="4:12">
      <c r="D13378" s="95"/>
      <c r="E13378" s="95"/>
      <c r="G13378" s="95"/>
      <c r="I13378" s="95"/>
      <c r="L13378" s="95"/>
    </row>
    <row r="13379" spans="4:12">
      <c r="D13379" s="95"/>
      <c r="E13379" s="95"/>
      <c r="G13379" s="95"/>
      <c r="I13379" s="95"/>
      <c r="L13379" s="95"/>
    </row>
    <row r="13380" spans="4:12">
      <c r="D13380" s="95"/>
      <c r="E13380" s="95"/>
      <c r="G13380" s="95"/>
      <c r="I13380" s="95"/>
      <c r="L13380" s="95"/>
    </row>
    <row r="13381" spans="4:12">
      <c r="D13381" s="95"/>
      <c r="E13381" s="95"/>
      <c r="G13381" s="95"/>
      <c r="I13381" s="95"/>
      <c r="L13381" s="95"/>
    </row>
    <row r="13382" spans="4:12">
      <c r="D13382" s="95"/>
      <c r="E13382" s="95"/>
      <c r="G13382" s="95"/>
      <c r="I13382" s="95"/>
      <c r="L13382" s="95"/>
    </row>
    <row r="13383" spans="4:12">
      <c r="D13383" s="95"/>
      <c r="E13383" s="95"/>
      <c r="G13383" s="95"/>
      <c r="I13383" s="95"/>
      <c r="L13383" s="95"/>
    </row>
    <row r="13384" spans="4:12">
      <c r="D13384" s="95"/>
      <c r="E13384" s="95"/>
      <c r="G13384" s="95"/>
      <c r="I13384" s="95"/>
      <c r="L13384" s="95"/>
    </row>
    <row r="13385" spans="4:12">
      <c r="D13385" s="95"/>
      <c r="E13385" s="95"/>
      <c r="G13385" s="95"/>
      <c r="I13385" s="95"/>
      <c r="L13385" s="95"/>
    </row>
    <row r="13386" spans="4:12">
      <c r="D13386" s="95"/>
      <c r="E13386" s="95"/>
      <c r="G13386" s="95"/>
      <c r="I13386" s="95"/>
      <c r="L13386" s="95"/>
    </row>
    <row r="13387" spans="4:12">
      <c r="D13387" s="95"/>
      <c r="E13387" s="95"/>
      <c r="G13387" s="95"/>
      <c r="I13387" s="95"/>
      <c r="L13387" s="95"/>
    </row>
    <row r="13388" spans="4:12">
      <c r="D13388" s="95"/>
      <c r="E13388" s="95"/>
      <c r="G13388" s="95"/>
      <c r="I13388" s="95"/>
      <c r="L13388" s="95"/>
    </row>
    <row r="13389" spans="4:12">
      <c r="D13389" s="95"/>
      <c r="E13389" s="95"/>
      <c r="G13389" s="95"/>
      <c r="I13389" s="95"/>
      <c r="L13389" s="95"/>
    </row>
    <row r="13390" spans="4:12">
      <c r="D13390" s="95"/>
      <c r="E13390" s="95"/>
      <c r="G13390" s="95"/>
      <c r="I13390" s="95"/>
      <c r="L13390" s="95"/>
    </row>
    <row r="13391" spans="4:12">
      <c r="D13391" s="95"/>
      <c r="E13391" s="95"/>
      <c r="G13391" s="95"/>
      <c r="I13391" s="95"/>
      <c r="L13391" s="95"/>
    </row>
    <row r="13392" spans="4:12">
      <c r="D13392" s="95"/>
      <c r="E13392" s="95"/>
      <c r="G13392" s="95"/>
      <c r="I13392" s="95"/>
      <c r="L13392" s="95"/>
    </row>
    <row r="13393" spans="4:12">
      <c r="D13393" s="95"/>
      <c r="E13393" s="95"/>
      <c r="G13393" s="95"/>
      <c r="I13393" s="95"/>
      <c r="L13393" s="95"/>
    </row>
    <row r="13394" spans="4:12">
      <c r="D13394" s="95"/>
      <c r="E13394" s="95"/>
      <c r="G13394" s="95"/>
      <c r="I13394" s="95"/>
      <c r="L13394" s="95"/>
    </row>
    <row r="13395" spans="4:12">
      <c r="D13395" s="95"/>
      <c r="E13395" s="95"/>
      <c r="G13395" s="95"/>
      <c r="I13395" s="95"/>
      <c r="L13395" s="95"/>
    </row>
    <row r="13396" spans="4:12">
      <c r="D13396" s="95"/>
      <c r="E13396" s="95"/>
      <c r="G13396" s="95"/>
      <c r="I13396" s="95"/>
      <c r="L13396" s="95"/>
    </row>
    <row r="13397" spans="4:12">
      <c r="D13397" s="95"/>
      <c r="E13397" s="95"/>
      <c r="G13397" s="95"/>
      <c r="I13397" s="95"/>
      <c r="L13397" s="95"/>
    </row>
    <row r="13398" spans="4:12">
      <c r="D13398" s="95"/>
      <c r="E13398" s="95"/>
      <c r="G13398" s="95"/>
      <c r="I13398" s="95"/>
      <c r="L13398" s="95"/>
    </row>
    <row r="13399" spans="4:12">
      <c r="D13399" s="95"/>
      <c r="E13399" s="95"/>
      <c r="G13399" s="95"/>
      <c r="I13399" s="95"/>
      <c r="L13399" s="95"/>
    </row>
    <row r="13400" spans="4:12">
      <c r="D13400" s="95"/>
      <c r="E13400" s="95"/>
      <c r="G13400" s="95"/>
      <c r="I13400" s="95"/>
      <c r="L13400" s="95"/>
    </row>
    <row r="13401" spans="4:12">
      <c r="D13401" s="95"/>
      <c r="E13401" s="95"/>
      <c r="G13401" s="95"/>
      <c r="I13401" s="95"/>
      <c r="L13401" s="95"/>
    </row>
    <row r="13402" spans="4:12">
      <c r="D13402" s="95"/>
      <c r="E13402" s="95"/>
      <c r="G13402" s="95"/>
      <c r="I13402" s="95"/>
      <c r="L13402" s="95"/>
    </row>
    <row r="13403" spans="4:12">
      <c r="D13403" s="95"/>
      <c r="E13403" s="95"/>
      <c r="G13403" s="95"/>
      <c r="I13403" s="95"/>
      <c r="L13403" s="95"/>
    </row>
    <row r="13404" spans="4:12">
      <c r="D13404" s="95"/>
      <c r="E13404" s="95"/>
      <c r="G13404" s="95"/>
      <c r="I13404" s="95"/>
      <c r="L13404" s="95"/>
    </row>
    <row r="13405" spans="4:12">
      <c r="D13405" s="95"/>
      <c r="E13405" s="95"/>
      <c r="G13405" s="95"/>
      <c r="I13405" s="95"/>
      <c r="L13405" s="95"/>
    </row>
    <row r="13406" spans="4:12">
      <c r="D13406" s="95"/>
      <c r="E13406" s="95"/>
      <c r="G13406" s="95"/>
      <c r="I13406" s="95"/>
      <c r="L13406" s="95"/>
    </row>
    <row r="13407" spans="4:12">
      <c r="D13407" s="95"/>
      <c r="E13407" s="95"/>
      <c r="G13407" s="95"/>
      <c r="I13407" s="95"/>
      <c r="L13407" s="95"/>
    </row>
    <row r="13408" spans="4:12">
      <c r="D13408" s="95"/>
      <c r="E13408" s="95"/>
      <c r="G13408" s="95"/>
      <c r="I13408" s="95"/>
      <c r="L13408" s="95"/>
    </row>
    <row r="13409" spans="4:12">
      <c r="D13409" s="95"/>
      <c r="E13409" s="95"/>
      <c r="G13409" s="95"/>
      <c r="I13409" s="95"/>
      <c r="L13409" s="95"/>
    </row>
    <row r="13410" spans="4:12">
      <c r="D13410" s="95"/>
      <c r="E13410" s="95"/>
      <c r="G13410" s="95"/>
      <c r="I13410" s="95"/>
      <c r="L13410" s="95"/>
    </row>
    <row r="13411" spans="4:12">
      <c r="D13411" s="95"/>
      <c r="E13411" s="95"/>
      <c r="G13411" s="95"/>
      <c r="I13411" s="95"/>
      <c r="L13411" s="95"/>
    </row>
    <row r="13412" spans="4:12">
      <c r="D13412" s="95"/>
      <c r="E13412" s="95"/>
      <c r="G13412" s="95"/>
      <c r="I13412" s="95"/>
      <c r="L13412" s="95"/>
    </row>
    <row r="13413" spans="4:12">
      <c r="D13413" s="95"/>
      <c r="E13413" s="95"/>
      <c r="G13413" s="95"/>
      <c r="I13413" s="95"/>
      <c r="L13413" s="95"/>
    </row>
    <row r="13414" spans="4:12">
      <c r="D13414" s="95"/>
      <c r="E13414" s="95"/>
      <c r="G13414" s="95"/>
      <c r="I13414" s="95"/>
      <c r="L13414" s="95"/>
    </row>
    <row r="13415" spans="4:12">
      <c r="D13415" s="95"/>
      <c r="E13415" s="95"/>
      <c r="G13415" s="95"/>
      <c r="I13415" s="95"/>
      <c r="L13415" s="95"/>
    </row>
    <row r="13416" spans="4:12">
      <c r="D13416" s="95"/>
      <c r="E13416" s="95"/>
      <c r="G13416" s="95"/>
      <c r="I13416" s="95"/>
      <c r="L13416" s="95"/>
    </row>
    <row r="13417" spans="4:12">
      <c r="D13417" s="95"/>
      <c r="E13417" s="95"/>
      <c r="G13417" s="95"/>
      <c r="I13417" s="95"/>
      <c r="L13417" s="95"/>
    </row>
    <row r="13418" spans="4:12">
      <c r="D13418" s="95"/>
      <c r="E13418" s="95"/>
      <c r="G13418" s="95"/>
      <c r="I13418" s="95"/>
      <c r="L13418" s="95"/>
    </row>
    <row r="13419" spans="4:12">
      <c r="D13419" s="95"/>
      <c r="E13419" s="95"/>
      <c r="G13419" s="95"/>
      <c r="I13419" s="95"/>
      <c r="L13419" s="95"/>
    </row>
    <row r="13420" spans="4:12">
      <c r="D13420" s="95"/>
      <c r="E13420" s="95"/>
      <c r="G13420" s="95"/>
      <c r="I13420" s="95"/>
      <c r="L13420" s="95"/>
    </row>
    <row r="13421" spans="4:12">
      <c r="D13421" s="95"/>
      <c r="E13421" s="95"/>
      <c r="G13421" s="95"/>
      <c r="I13421" s="95"/>
      <c r="L13421" s="95"/>
    </row>
    <row r="13422" spans="4:12">
      <c r="D13422" s="95"/>
      <c r="E13422" s="95"/>
      <c r="G13422" s="95"/>
      <c r="I13422" s="95"/>
      <c r="L13422" s="95"/>
    </row>
    <row r="13423" spans="4:12">
      <c r="D13423" s="95"/>
      <c r="E13423" s="95"/>
      <c r="G13423" s="95"/>
      <c r="I13423" s="95"/>
      <c r="L13423" s="95"/>
    </row>
    <row r="13424" spans="4:12">
      <c r="D13424" s="95"/>
      <c r="E13424" s="95"/>
      <c r="G13424" s="95"/>
      <c r="I13424" s="95"/>
      <c r="L13424" s="95"/>
    </row>
    <row r="13425" spans="4:12">
      <c r="D13425" s="95"/>
      <c r="E13425" s="95"/>
      <c r="G13425" s="95"/>
      <c r="I13425" s="95"/>
      <c r="L13425" s="95"/>
    </row>
    <row r="13426" spans="4:12">
      <c r="D13426" s="95"/>
      <c r="E13426" s="95"/>
      <c r="G13426" s="95"/>
      <c r="I13426" s="95"/>
      <c r="L13426" s="95"/>
    </row>
    <row r="13427" spans="4:12">
      <c r="D13427" s="95"/>
      <c r="E13427" s="95"/>
      <c r="G13427" s="95"/>
      <c r="I13427" s="95"/>
      <c r="L13427" s="95"/>
    </row>
    <row r="13428" spans="4:12">
      <c r="D13428" s="95"/>
      <c r="E13428" s="95"/>
      <c r="G13428" s="95"/>
      <c r="I13428" s="95"/>
      <c r="L13428" s="95"/>
    </row>
    <row r="13429" spans="4:12">
      <c r="D13429" s="95"/>
      <c r="E13429" s="95"/>
      <c r="G13429" s="95"/>
      <c r="I13429" s="95"/>
      <c r="L13429" s="95"/>
    </row>
    <row r="13430" spans="4:12">
      <c r="D13430" s="95"/>
      <c r="E13430" s="95"/>
      <c r="G13430" s="95"/>
      <c r="I13430" s="95"/>
      <c r="L13430" s="95"/>
    </row>
    <row r="13431" spans="4:12">
      <c r="D13431" s="95"/>
      <c r="E13431" s="95"/>
      <c r="G13431" s="95"/>
      <c r="I13431" s="95"/>
      <c r="L13431" s="95"/>
    </row>
    <row r="13432" spans="4:12">
      <c r="D13432" s="95"/>
      <c r="E13432" s="95"/>
      <c r="G13432" s="95"/>
      <c r="I13432" s="95"/>
      <c r="L13432" s="95"/>
    </row>
    <row r="13433" spans="4:12">
      <c r="D13433" s="95"/>
      <c r="E13433" s="95"/>
      <c r="G13433" s="95"/>
      <c r="I13433" s="95"/>
      <c r="L13433" s="95"/>
    </row>
    <row r="13434" spans="4:12">
      <c r="D13434" s="95"/>
      <c r="E13434" s="95"/>
      <c r="G13434" s="95"/>
      <c r="I13434" s="95"/>
      <c r="L13434" s="95"/>
    </row>
    <row r="13435" spans="4:12">
      <c r="D13435" s="95"/>
      <c r="E13435" s="95"/>
      <c r="G13435" s="95"/>
      <c r="I13435" s="95"/>
      <c r="L13435" s="95"/>
    </row>
    <row r="13436" spans="4:12">
      <c r="D13436" s="95"/>
      <c r="E13436" s="95"/>
      <c r="G13436" s="95"/>
      <c r="I13436" s="95"/>
      <c r="L13436" s="95"/>
    </row>
    <row r="13437" spans="4:12">
      <c r="D13437" s="95"/>
      <c r="E13437" s="95"/>
      <c r="G13437" s="95"/>
      <c r="I13437" s="95"/>
      <c r="L13437" s="95"/>
    </row>
    <row r="13438" spans="4:12">
      <c r="D13438" s="95"/>
      <c r="E13438" s="95"/>
      <c r="G13438" s="95"/>
      <c r="I13438" s="95"/>
      <c r="L13438" s="95"/>
    </row>
    <row r="13439" spans="4:12">
      <c r="D13439" s="95"/>
      <c r="E13439" s="95"/>
      <c r="G13439" s="95"/>
      <c r="I13439" s="95"/>
      <c r="L13439" s="95"/>
    </row>
    <row r="13440" spans="4:12">
      <c r="D13440" s="95"/>
      <c r="E13440" s="95"/>
      <c r="G13440" s="95"/>
      <c r="I13440" s="95"/>
      <c r="L13440" s="95"/>
    </row>
    <row r="13441" spans="4:12">
      <c r="D13441" s="95"/>
      <c r="E13441" s="95"/>
      <c r="G13441" s="95"/>
      <c r="I13441" s="95"/>
      <c r="L13441" s="95"/>
    </row>
    <row r="13442" spans="4:12">
      <c r="D13442" s="95"/>
      <c r="E13442" s="95"/>
      <c r="G13442" s="95"/>
      <c r="I13442" s="95"/>
      <c r="L13442" s="95"/>
    </row>
    <row r="13443" spans="4:12">
      <c r="D13443" s="95"/>
      <c r="E13443" s="95"/>
      <c r="G13443" s="95"/>
      <c r="I13443" s="95"/>
      <c r="L13443" s="95"/>
    </row>
    <row r="13444" spans="4:12">
      <c r="D13444" s="95"/>
      <c r="E13444" s="95"/>
      <c r="G13444" s="95"/>
      <c r="I13444" s="95"/>
      <c r="L13444" s="95"/>
    </row>
    <row r="13445" spans="4:12">
      <c r="D13445" s="95"/>
      <c r="E13445" s="95"/>
      <c r="G13445" s="95"/>
      <c r="I13445" s="95"/>
      <c r="L13445" s="95"/>
    </row>
    <row r="13446" spans="4:12">
      <c r="D13446" s="95"/>
      <c r="E13446" s="95"/>
      <c r="G13446" s="95"/>
      <c r="I13446" s="95"/>
      <c r="L13446" s="95"/>
    </row>
    <row r="13447" spans="4:12">
      <c r="D13447" s="95"/>
      <c r="E13447" s="95"/>
      <c r="G13447" s="95"/>
      <c r="I13447" s="95"/>
      <c r="L13447" s="95"/>
    </row>
    <row r="13448" spans="4:12">
      <c r="D13448" s="95"/>
      <c r="E13448" s="95"/>
      <c r="G13448" s="95"/>
      <c r="I13448" s="95"/>
      <c r="L13448" s="95"/>
    </row>
    <row r="13449" spans="4:12">
      <c r="D13449" s="95"/>
      <c r="E13449" s="95"/>
      <c r="G13449" s="95"/>
      <c r="I13449" s="95"/>
      <c r="L13449" s="95"/>
    </row>
    <row r="13450" spans="4:12">
      <c r="D13450" s="95"/>
      <c r="E13450" s="95"/>
      <c r="G13450" s="95"/>
      <c r="I13450" s="95"/>
      <c r="L13450" s="95"/>
    </row>
    <row r="13451" spans="4:12">
      <c r="D13451" s="95"/>
      <c r="E13451" s="95"/>
      <c r="G13451" s="95"/>
      <c r="I13451" s="95"/>
      <c r="L13451" s="95"/>
    </row>
    <row r="13452" spans="4:12">
      <c r="D13452" s="95"/>
      <c r="E13452" s="95"/>
      <c r="G13452" s="95"/>
      <c r="I13452" s="95"/>
      <c r="L13452" s="95"/>
    </row>
    <row r="13453" spans="4:12">
      <c r="D13453" s="95"/>
      <c r="E13453" s="95"/>
      <c r="G13453" s="95"/>
      <c r="I13453" s="95"/>
      <c r="L13453" s="95"/>
    </row>
    <row r="13454" spans="4:12">
      <c r="D13454" s="95"/>
      <c r="E13454" s="95"/>
      <c r="G13454" s="95"/>
      <c r="I13454" s="95"/>
      <c r="L13454" s="95"/>
    </row>
    <row r="13455" spans="4:12">
      <c r="D13455" s="95"/>
      <c r="E13455" s="95"/>
      <c r="G13455" s="95"/>
      <c r="I13455" s="95"/>
      <c r="L13455" s="95"/>
    </row>
    <row r="13456" spans="4:12">
      <c r="D13456" s="95"/>
      <c r="E13456" s="95"/>
      <c r="G13456" s="95"/>
      <c r="I13456" s="95"/>
      <c r="L13456" s="95"/>
    </row>
    <row r="13457" spans="4:12">
      <c r="D13457" s="95"/>
      <c r="E13457" s="95"/>
      <c r="G13457" s="95"/>
      <c r="I13457" s="95"/>
      <c r="L13457" s="95"/>
    </row>
    <row r="13458" spans="4:12">
      <c r="D13458" s="95"/>
      <c r="E13458" s="95"/>
      <c r="G13458" s="95"/>
      <c r="I13458" s="95"/>
      <c r="L13458" s="95"/>
    </row>
    <row r="13459" spans="4:12">
      <c r="D13459" s="95"/>
      <c r="E13459" s="95"/>
      <c r="G13459" s="95"/>
      <c r="I13459" s="95"/>
      <c r="L13459" s="95"/>
    </row>
    <row r="13460" spans="4:12">
      <c r="D13460" s="95"/>
      <c r="E13460" s="95"/>
      <c r="G13460" s="95"/>
      <c r="I13460" s="95"/>
      <c r="L13460" s="95"/>
    </row>
    <row r="13461" spans="4:12">
      <c r="D13461" s="95"/>
      <c r="E13461" s="95"/>
      <c r="G13461" s="95"/>
      <c r="I13461" s="95"/>
      <c r="L13461" s="95"/>
    </row>
    <row r="13462" spans="4:12">
      <c r="D13462" s="95"/>
      <c r="E13462" s="95"/>
      <c r="G13462" s="95"/>
      <c r="I13462" s="95"/>
      <c r="L13462" s="95"/>
    </row>
    <row r="13463" spans="4:12">
      <c r="D13463" s="95"/>
      <c r="E13463" s="95"/>
      <c r="G13463" s="95"/>
      <c r="I13463" s="95"/>
      <c r="L13463" s="95"/>
    </row>
    <row r="13464" spans="4:12">
      <c r="D13464" s="95"/>
      <c r="E13464" s="95"/>
      <c r="G13464" s="95"/>
      <c r="I13464" s="95"/>
      <c r="L13464" s="95"/>
    </row>
    <row r="13465" spans="4:12">
      <c r="D13465" s="95"/>
      <c r="E13465" s="95"/>
      <c r="G13465" s="95"/>
      <c r="I13465" s="95"/>
      <c r="L13465" s="95"/>
    </row>
    <row r="13466" spans="4:12">
      <c r="D13466" s="95"/>
      <c r="E13466" s="95"/>
      <c r="G13466" s="95"/>
      <c r="I13466" s="95"/>
      <c r="L13466" s="95"/>
    </row>
    <row r="13467" spans="4:12">
      <c r="D13467" s="95"/>
      <c r="E13467" s="95"/>
      <c r="G13467" s="95"/>
      <c r="I13467" s="95"/>
      <c r="L13467" s="95"/>
    </row>
    <row r="13468" spans="4:12">
      <c r="D13468" s="95"/>
      <c r="E13468" s="95"/>
      <c r="G13468" s="95"/>
      <c r="I13468" s="95"/>
      <c r="L13468" s="95"/>
    </row>
    <row r="13469" spans="4:12">
      <c r="D13469" s="95"/>
      <c r="E13469" s="95"/>
      <c r="G13469" s="95"/>
      <c r="I13469" s="95"/>
      <c r="L13469" s="95"/>
    </row>
    <row r="13470" spans="4:12">
      <c r="D13470" s="95"/>
      <c r="E13470" s="95"/>
      <c r="G13470" s="95"/>
      <c r="I13470" s="95"/>
      <c r="L13470" s="95"/>
    </row>
    <row r="13471" spans="4:12">
      <c r="D13471" s="95"/>
      <c r="E13471" s="95"/>
      <c r="G13471" s="95"/>
      <c r="I13471" s="95"/>
      <c r="L13471" s="95"/>
    </row>
    <row r="13472" spans="4:12">
      <c r="D13472" s="95"/>
      <c r="E13472" s="95"/>
      <c r="G13472" s="95"/>
      <c r="I13472" s="95"/>
      <c r="L13472" s="95"/>
    </row>
    <row r="13473" spans="4:12">
      <c r="D13473" s="95"/>
      <c r="E13473" s="95"/>
      <c r="G13473" s="95"/>
      <c r="I13473" s="95"/>
      <c r="L13473" s="95"/>
    </row>
    <row r="13474" spans="4:12">
      <c r="D13474" s="95"/>
      <c r="E13474" s="95"/>
      <c r="G13474" s="95"/>
      <c r="I13474" s="95"/>
      <c r="L13474" s="95"/>
    </row>
    <row r="13475" spans="4:12">
      <c r="D13475" s="95"/>
      <c r="E13475" s="95"/>
      <c r="G13475" s="95"/>
      <c r="I13475" s="95"/>
      <c r="L13475" s="95"/>
    </row>
    <row r="13476" spans="4:12">
      <c r="D13476" s="95"/>
      <c r="E13476" s="95"/>
      <c r="G13476" s="95"/>
      <c r="I13476" s="95"/>
      <c r="L13476" s="95"/>
    </row>
    <row r="13477" spans="4:12">
      <c r="D13477" s="95"/>
      <c r="E13477" s="95"/>
      <c r="G13477" s="95"/>
      <c r="I13477" s="95"/>
      <c r="L13477" s="95"/>
    </row>
    <row r="13478" spans="4:12">
      <c r="D13478" s="95"/>
      <c r="E13478" s="95"/>
      <c r="G13478" s="95"/>
      <c r="I13478" s="95"/>
      <c r="L13478" s="95"/>
    </row>
    <row r="13479" spans="4:12">
      <c r="D13479" s="95"/>
      <c r="E13479" s="95"/>
      <c r="G13479" s="95"/>
      <c r="I13479" s="95"/>
      <c r="L13479" s="95"/>
    </row>
    <row r="13480" spans="4:12">
      <c r="D13480" s="95"/>
      <c r="E13480" s="95"/>
      <c r="G13480" s="95"/>
      <c r="I13480" s="95"/>
      <c r="L13480" s="95"/>
    </row>
    <row r="13481" spans="4:12">
      <c r="D13481" s="95"/>
      <c r="E13481" s="95"/>
      <c r="G13481" s="95"/>
      <c r="I13481" s="95"/>
      <c r="L13481" s="95"/>
    </row>
    <row r="13482" spans="4:12">
      <c r="D13482" s="95"/>
      <c r="E13482" s="95"/>
      <c r="G13482" s="95"/>
      <c r="I13482" s="95"/>
      <c r="L13482" s="95"/>
    </row>
    <row r="13483" spans="4:12">
      <c r="D13483" s="95"/>
      <c r="E13483" s="95"/>
      <c r="G13483" s="95"/>
      <c r="I13483" s="95"/>
      <c r="L13483" s="95"/>
    </row>
    <row r="13484" spans="4:12">
      <c r="D13484" s="95"/>
      <c r="E13484" s="95"/>
      <c r="G13484" s="95"/>
      <c r="I13484" s="95"/>
      <c r="L13484" s="95"/>
    </row>
    <row r="13485" spans="4:12">
      <c r="D13485" s="95"/>
      <c r="E13485" s="95"/>
      <c r="G13485" s="95"/>
      <c r="I13485" s="95"/>
      <c r="L13485" s="95"/>
    </row>
    <row r="13486" spans="4:12">
      <c r="D13486" s="95"/>
      <c r="E13486" s="95"/>
      <c r="G13486" s="95"/>
      <c r="I13486" s="95"/>
      <c r="L13486" s="95"/>
    </row>
    <row r="13487" spans="4:12">
      <c r="D13487" s="95"/>
      <c r="E13487" s="95"/>
      <c r="G13487" s="95"/>
      <c r="I13487" s="95"/>
      <c r="L13487" s="95"/>
    </row>
    <row r="13488" spans="4:12">
      <c r="D13488" s="95"/>
      <c r="E13488" s="95"/>
      <c r="G13488" s="95"/>
      <c r="I13488" s="95"/>
      <c r="L13488" s="95"/>
    </row>
    <row r="13489" spans="4:12">
      <c r="D13489" s="95"/>
      <c r="E13489" s="95"/>
      <c r="G13489" s="95"/>
      <c r="I13489" s="95"/>
      <c r="L13489" s="95"/>
    </row>
    <row r="13490" spans="4:12">
      <c r="D13490" s="95"/>
      <c r="E13490" s="95"/>
      <c r="G13490" s="95"/>
      <c r="I13490" s="95"/>
      <c r="L13490" s="95"/>
    </row>
    <row r="13491" spans="4:12">
      <c r="D13491" s="95"/>
      <c r="E13491" s="95"/>
      <c r="G13491" s="95"/>
      <c r="I13491" s="95"/>
      <c r="L13491" s="95"/>
    </row>
    <row r="13492" spans="4:12">
      <c r="D13492" s="95"/>
      <c r="E13492" s="95"/>
      <c r="G13492" s="95"/>
      <c r="I13492" s="95"/>
      <c r="L13492" s="95"/>
    </row>
    <row r="13493" spans="4:12">
      <c r="D13493" s="95"/>
      <c r="E13493" s="95"/>
      <c r="G13493" s="95"/>
      <c r="I13493" s="95"/>
      <c r="L13493" s="95"/>
    </row>
    <row r="13494" spans="4:12">
      <c r="D13494" s="95"/>
      <c r="E13494" s="95"/>
      <c r="G13494" s="95"/>
      <c r="I13494" s="95"/>
      <c r="L13494" s="95"/>
    </row>
    <row r="13495" spans="4:12">
      <c r="D13495" s="95"/>
      <c r="E13495" s="95"/>
      <c r="G13495" s="95"/>
      <c r="I13495" s="95"/>
      <c r="L13495" s="95"/>
    </row>
    <row r="13496" spans="4:12">
      <c r="D13496" s="95"/>
      <c r="E13496" s="95"/>
      <c r="G13496" s="95"/>
      <c r="I13496" s="95"/>
      <c r="L13496" s="95"/>
    </row>
    <row r="13497" spans="4:12">
      <c r="D13497" s="95"/>
      <c r="E13497" s="95"/>
      <c r="G13497" s="95"/>
      <c r="I13497" s="95"/>
      <c r="L13497" s="95"/>
    </row>
    <row r="13498" spans="4:12">
      <c r="D13498" s="95"/>
      <c r="E13498" s="95"/>
      <c r="G13498" s="95"/>
      <c r="I13498" s="95"/>
      <c r="L13498" s="95"/>
    </row>
    <row r="13499" spans="4:12">
      <c r="D13499" s="95"/>
      <c r="E13499" s="95"/>
      <c r="G13499" s="95"/>
      <c r="I13499" s="95"/>
      <c r="L13499" s="95"/>
    </row>
    <row r="13500" spans="4:12">
      <c r="D13500" s="95"/>
      <c r="E13500" s="95"/>
      <c r="G13500" s="95"/>
      <c r="I13500" s="95"/>
      <c r="L13500" s="95"/>
    </row>
    <row r="13501" spans="4:12">
      <c r="D13501" s="95"/>
      <c r="E13501" s="95"/>
      <c r="G13501" s="95"/>
      <c r="I13501" s="95"/>
      <c r="L13501" s="95"/>
    </row>
    <row r="13502" spans="4:12">
      <c r="D13502" s="95"/>
      <c r="E13502" s="95"/>
      <c r="G13502" s="95"/>
      <c r="I13502" s="95"/>
      <c r="L13502" s="95"/>
    </row>
    <row r="13503" spans="4:12">
      <c r="D13503" s="95"/>
      <c r="E13503" s="95"/>
      <c r="G13503" s="95"/>
      <c r="I13503" s="95"/>
      <c r="L13503" s="95"/>
    </row>
    <row r="13504" spans="4:12">
      <c r="D13504" s="95"/>
      <c r="E13504" s="95"/>
      <c r="G13504" s="95"/>
      <c r="I13504" s="95"/>
      <c r="L13504" s="95"/>
    </row>
    <row r="13505" spans="4:12">
      <c r="D13505" s="95"/>
      <c r="E13505" s="95"/>
      <c r="G13505" s="95"/>
      <c r="I13505" s="95"/>
      <c r="L13505" s="95"/>
    </row>
    <row r="13506" spans="4:12">
      <c r="D13506" s="95"/>
      <c r="E13506" s="95"/>
      <c r="G13506" s="95"/>
      <c r="I13506" s="95"/>
      <c r="L13506" s="95"/>
    </row>
    <row r="13507" spans="4:12">
      <c r="D13507" s="95"/>
      <c r="E13507" s="95"/>
      <c r="G13507" s="95"/>
      <c r="I13507" s="95"/>
      <c r="L13507" s="95"/>
    </row>
    <row r="13508" spans="4:12">
      <c r="D13508" s="95"/>
      <c r="E13508" s="95"/>
      <c r="G13508" s="95"/>
      <c r="I13508" s="95"/>
      <c r="L13508" s="95"/>
    </row>
    <row r="13509" spans="4:12">
      <c r="D13509" s="95"/>
      <c r="E13509" s="95"/>
      <c r="G13509" s="95"/>
      <c r="I13509" s="95"/>
      <c r="L13509" s="95"/>
    </row>
    <row r="13510" spans="4:12">
      <c r="D13510" s="95"/>
      <c r="E13510" s="95"/>
      <c r="G13510" s="95"/>
      <c r="I13510" s="95"/>
      <c r="L13510" s="95"/>
    </row>
    <row r="13511" spans="4:12">
      <c r="D13511" s="95"/>
      <c r="E13511" s="95"/>
      <c r="G13511" s="95"/>
      <c r="I13511" s="95"/>
      <c r="L13511" s="95"/>
    </row>
    <row r="13512" spans="4:12">
      <c r="D13512" s="95"/>
      <c r="E13512" s="95"/>
      <c r="G13512" s="95"/>
      <c r="I13512" s="95"/>
      <c r="L13512" s="95"/>
    </row>
    <row r="13513" spans="4:12">
      <c r="D13513" s="95"/>
      <c r="E13513" s="95"/>
      <c r="G13513" s="95"/>
      <c r="I13513" s="95"/>
      <c r="L13513" s="95"/>
    </row>
    <row r="13514" spans="4:12">
      <c r="D13514" s="95"/>
      <c r="E13514" s="95"/>
      <c r="G13514" s="95"/>
      <c r="I13514" s="95"/>
      <c r="L13514" s="95"/>
    </row>
    <row r="13515" spans="4:12">
      <c r="D13515" s="95"/>
      <c r="E13515" s="95"/>
      <c r="G13515" s="95"/>
      <c r="I13515" s="95"/>
      <c r="L13515" s="95"/>
    </row>
    <row r="13516" spans="4:12">
      <c r="D13516" s="95"/>
      <c r="E13516" s="95"/>
      <c r="G13516" s="95"/>
      <c r="I13516" s="95"/>
      <c r="L13516" s="95"/>
    </row>
    <row r="13517" spans="4:12">
      <c r="D13517" s="95"/>
      <c r="E13517" s="95"/>
      <c r="G13517" s="95"/>
      <c r="I13517" s="95"/>
      <c r="L13517" s="95"/>
    </row>
    <row r="13518" spans="4:12">
      <c r="D13518" s="95"/>
      <c r="E13518" s="95"/>
      <c r="G13518" s="95"/>
      <c r="I13518" s="95"/>
      <c r="L13518" s="95"/>
    </row>
    <row r="13519" spans="4:12">
      <c r="D13519" s="95"/>
      <c r="E13519" s="95"/>
      <c r="G13519" s="95"/>
      <c r="I13519" s="95"/>
      <c r="L13519" s="95"/>
    </row>
    <row r="13520" spans="4:12">
      <c r="D13520" s="95"/>
      <c r="E13520" s="95"/>
      <c r="G13520" s="95"/>
      <c r="I13520" s="95"/>
      <c r="L13520" s="95"/>
    </row>
    <row r="13521" spans="4:12">
      <c r="D13521" s="95"/>
      <c r="E13521" s="95"/>
      <c r="G13521" s="95"/>
      <c r="I13521" s="95"/>
      <c r="L13521" s="95"/>
    </row>
    <row r="13522" spans="4:12">
      <c r="D13522" s="95"/>
      <c r="E13522" s="95"/>
      <c r="G13522" s="95"/>
      <c r="I13522" s="95"/>
      <c r="L13522" s="95"/>
    </row>
    <row r="13523" spans="4:12">
      <c r="D13523" s="95"/>
      <c r="E13523" s="95"/>
      <c r="G13523" s="95"/>
      <c r="I13523" s="95"/>
      <c r="L13523" s="95"/>
    </row>
    <row r="13524" spans="4:12">
      <c r="D13524" s="95"/>
      <c r="E13524" s="95"/>
      <c r="G13524" s="95"/>
      <c r="I13524" s="95"/>
      <c r="L13524" s="95"/>
    </row>
    <row r="13525" spans="4:12">
      <c r="D13525" s="95"/>
      <c r="E13525" s="95"/>
      <c r="G13525" s="95"/>
      <c r="I13525" s="95"/>
      <c r="L13525" s="95"/>
    </row>
    <row r="13526" spans="4:12">
      <c r="D13526" s="95"/>
      <c r="E13526" s="95"/>
      <c r="G13526" s="95"/>
      <c r="I13526" s="95"/>
      <c r="L13526" s="95"/>
    </row>
    <row r="13527" spans="4:12">
      <c r="D13527" s="95"/>
      <c r="E13527" s="95"/>
      <c r="G13527" s="95"/>
      <c r="I13527" s="95"/>
      <c r="L13527" s="95"/>
    </row>
    <row r="13528" spans="4:12">
      <c r="D13528" s="95"/>
      <c r="E13528" s="95"/>
      <c r="G13528" s="95"/>
      <c r="I13528" s="95"/>
      <c r="L13528" s="95"/>
    </row>
    <row r="13529" spans="4:12">
      <c r="D13529" s="95"/>
      <c r="E13529" s="95"/>
      <c r="G13529" s="95"/>
      <c r="I13529" s="95"/>
      <c r="L13529" s="95"/>
    </row>
    <row r="13530" spans="4:12">
      <c r="D13530" s="95"/>
      <c r="E13530" s="95"/>
      <c r="G13530" s="95"/>
      <c r="I13530" s="95"/>
      <c r="L13530" s="95"/>
    </row>
    <row r="13531" spans="4:12">
      <c r="D13531" s="95"/>
      <c r="E13531" s="95"/>
      <c r="G13531" s="95"/>
      <c r="I13531" s="95"/>
      <c r="L13531" s="95"/>
    </row>
    <row r="13532" spans="4:12">
      <c r="D13532" s="95"/>
      <c r="E13532" s="95"/>
      <c r="G13532" s="95"/>
      <c r="I13532" s="95"/>
      <c r="L13532" s="95"/>
    </row>
    <row r="13533" spans="4:12">
      <c r="D13533" s="95"/>
      <c r="E13533" s="95"/>
      <c r="G13533" s="95"/>
      <c r="I13533" s="95"/>
      <c r="L13533" s="95"/>
    </row>
    <row r="13534" spans="4:12">
      <c r="D13534" s="95"/>
      <c r="E13534" s="95"/>
      <c r="G13534" s="95"/>
      <c r="I13534" s="95"/>
      <c r="L13534" s="95"/>
    </row>
    <row r="13535" spans="4:12">
      <c r="D13535" s="95"/>
      <c r="E13535" s="95"/>
      <c r="G13535" s="95"/>
      <c r="I13535" s="95"/>
      <c r="L13535" s="95"/>
    </row>
    <row r="13536" spans="4:12">
      <c r="D13536" s="95"/>
      <c r="E13536" s="95"/>
      <c r="G13536" s="95"/>
      <c r="I13536" s="95"/>
      <c r="L13536" s="95"/>
    </row>
    <row r="13537" spans="4:12">
      <c r="D13537" s="95"/>
      <c r="E13537" s="95"/>
      <c r="G13537" s="95"/>
      <c r="I13537" s="95"/>
      <c r="L13537" s="95"/>
    </row>
    <row r="13538" spans="4:12">
      <c r="D13538" s="95"/>
      <c r="E13538" s="95"/>
      <c r="G13538" s="95"/>
      <c r="I13538" s="95"/>
      <c r="L13538" s="95"/>
    </row>
    <row r="13539" spans="4:12">
      <c r="D13539" s="95"/>
      <c r="E13539" s="95"/>
      <c r="G13539" s="95"/>
      <c r="I13539" s="95"/>
      <c r="L13539" s="95"/>
    </row>
    <row r="13540" spans="4:12">
      <c r="D13540" s="95"/>
      <c r="E13540" s="95"/>
      <c r="G13540" s="95"/>
      <c r="I13540" s="95"/>
      <c r="L13540" s="95"/>
    </row>
    <row r="13541" spans="4:12">
      <c r="D13541" s="95"/>
      <c r="E13541" s="95"/>
      <c r="G13541" s="95"/>
      <c r="I13541" s="95"/>
      <c r="L13541" s="95"/>
    </row>
    <row r="13542" spans="4:12">
      <c r="D13542" s="95"/>
      <c r="E13542" s="95"/>
      <c r="G13542" s="95"/>
      <c r="I13542" s="95"/>
      <c r="L13542" s="95"/>
    </row>
    <row r="13543" spans="4:12">
      <c r="D13543" s="95"/>
      <c r="E13543" s="95"/>
      <c r="G13543" s="95"/>
      <c r="I13543" s="95"/>
      <c r="L13543" s="95"/>
    </row>
    <row r="13544" spans="4:12">
      <c r="D13544" s="95"/>
      <c r="E13544" s="95"/>
      <c r="G13544" s="95"/>
      <c r="I13544" s="95"/>
      <c r="L13544" s="95"/>
    </row>
    <row r="13545" spans="4:12">
      <c r="D13545" s="95"/>
      <c r="E13545" s="95"/>
      <c r="G13545" s="95"/>
      <c r="I13545" s="95"/>
      <c r="L13545" s="95"/>
    </row>
    <row r="13546" spans="4:12">
      <c r="D13546" s="95"/>
      <c r="E13546" s="95"/>
      <c r="G13546" s="95"/>
      <c r="I13546" s="95"/>
      <c r="L13546" s="95"/>
    </row>
    <row r="13547" spans="4:12">
      <c r="D13547" s="95"/>
      <c r="E13547" s="95"/>
      <c r="G13547" s="95"/>
      <c r="I13547" s="95"/>
      <c r="L13547" s="95"/>
    </row>
    <row r="13548" spans="4:12">
      <c r="D13548" s="95"/>
      <c r="E13548" s="95"/>
      <c r="G13548" s="95"/>
      <c r="I13548" s="95"/>
      <c r="L13548" s="95"/>
    </row>
    <row r="13549" spans="4:12">
      <c r="D13549" s="95"/>
      <c r="E13549" s="95"/>
      <c r="G13549" s="95"/>
      <c r="I13549" s="95"/>
      <c r="L13549" s="95"/>
    </row>
    <row r="13550" spans="4:12">
      <c r="D13550" s="95"/>
      <c r="E13550" s="95"/>
      <c r="G13550" s="95"/>
      <c r="I13550" s="95"/>
      <c r="L13550" s="95"/>
    </row>
    <row r="13551" spans="4:12">
      <c r="D13551" s="95"/>
      <c r="E13551" s="95"/>
      <c r="G13551" s="95"/>
      <c r="I13551" s="95"/>
      <c r="L13551" s="95"/>
    </row>
    <row r="13552" spans="4:12">
      <c r="D13552" s="95"/>
      <c r="E13552" s="95"/>
      <c r="G13552" s="95"/>
      <c r="I13552" s="95"/>
      <c r="L13552" s="95"/>
    </row>
    <row r="13553" spans="4:12">
      <c r="D13553" s="95"/>
      <c r="E13553" s="95"/>
      <c r="G13553" s="95"/>
      <c r="I13553" s="95"/>
      <c r="L13553" s="95"/>
    </row>
    <row r="13554" spans="4:12">
      <c r="D13554" s="95"/>
      <c r="E13554" s="95"/>
      <c r="G13554" s="95"/>
      <c r="I13554" s="95"/>
      <c r="L13554" s="95"/>
    </row>
    <row r="13555" spans="4:12">
      <c r="D13555" s="95"/>
      <c r="E13555" s="95"/>
      <c r="G13555" s="95"/>
      <c r="I13555" s="95"/>
      <c r="L13555" s="95"/>
    </row>
    <row r="13556" spans="4:12">
      <c r="D13556" s="95"/>
      <c r="E13556" s="95"/>
      <c r="G13556" s="95"/>
      <c r="I13556" s="95"/>
      <c r="L13556" s="95"/>
    </row>
    <row r="13557" spans="4:12">
      <c r="D13557" s="95"/>
      <c r="E13557" s="95"/>
      <c r="G13557" s="95"/>
      <c r="I13557" s="95"/>
      <c r="L13557" s="95"/>
    </row>
    <row r="13558" spans="4:12">
      <c r="D13558" s="95"/>
      <c r="E13558" s="95"/>
      <c r="G13558" s="95"/>
      <c r="I13558" s="95"/>
      <c r="L13558" s="95"/>
    </row>
    <row r="13559" spans="4:12">
      <c r="D13559" s="95"/>
      <c r="E13559" s="95"/>
      <c r="G13559" s="95"/>
      <c r="I13559" s="95"/>
      <c r="L13559" s="95"/>
    </row>
    <row r="13560" spans="4:12">
      <c r="D13560" s="95"/>
      <c r="E13560" s="95"/>
      <c r="G13560" s="95"/>
      <c r="I13560" s="95"/>
      <c r="L13560" s="95"/>
    </row>
    <row r="13561" spans="4:12">
      <c r="D13561" s="95"/>
      <c r="E13561" s="95"/>
      <c r="G13561" s="95"/>
      <c r="I13561" s="95"/>
      <c r="L13561" s="95"/>
    </row>
    <row r="13562" spans="4:12">
      <c r="D13562" s="95"/>
      <c r="E13562" s="95"/>
      <c r="G13562" s="95"/>
      <c r="I13562" s="95"/>
      <c r="L13562" s="95"/>
    </row>
    <row r="13563" spans="4:12">
      <c r="D13563" s="95"/>
      <c r="E13563" s="95"/>
      <c r="G13563" s="95"/>
      <c r="I13563" s="95"/>
      <c r="L13563" s="95"/>
    </row>
    <row r="13564" spans="4:12">
      <c r="D13564" s="95"/>
      <c r="E13564" s="95"/>
      <c r="G13564" s="95"/>
      <c r="I13564" s="95"/>
      <c r="L13564" s="95"/>
    </row>
    <row r="13565" spans="4:12">
      <c r="D13565" s="95"/>
      <c r="E13565" s="95"/>
      <c r="G13565" s="95"/>
      <c r="I13565" s="95"/>
      <c r="L13565" s="95"/>
    </row>
    <row r="13566" spans="4:12">
      <c r="D13566" s="95"/>
      <c r="E13566" s="95"/>
      <c r="G13566" s="95"/>
      <c r="I13566" s="95"/>
      <c r="L13566" s="95"/>
    </row>
    <row r="13567" spans="4:12">
      <c r="D13567" s="95"/>
      <c r="E13567" s="95"/>
      <c r="G13567" s="95"/>
      <c r="I13567" s="95"/>
      <c r="L13567" s="95"/>
    </row>
    <row r="13568" spans="4:12">
      <c r="D13568" s="95"/>
      <c r="E13568" s="95"/>
      <c r="G13568" s="95"/>
      <c r="I13568" s="95"/>
      <c r="L13568" s="95"/>
    </row>
    <row r="13569" spans="4:12">
      <c r="D13569" s="95"/>
      <c r="E13569" s="95"/>
      <c r="G13569" s="95"/>
      <c r="I13569" s="95"/>
      <c r="L13569" s="95"/>
    </row>
    <row r="13570" spans="4:12">
      <c r="D13570" s="95"/>
      <c r="E13570" s="95"/>
      <c r="G13570" s="95"/>
      <c r="I13570" s="95"/>
      <c r="L13570" s="95"/>
    </row>
    <row r="13571" spans="4:12">
      <c r="D13571" s="95"/>
      <c r="E13571" s="95"/>
      <c r="G13571" s="95"/>
      <c r="I13571" s="95"/>
      <c r="L13571" s="95"/>
    </row>
    <row r="13572" spans="4:12">
      <c r="D13572" s="95"/>
      <c r="E13572" s="95"/>
      <c r="G13572" s="95"/>
      <c r="I13572" s="95"/>
      <c r="L13572" s="95"/>
    </row>
    <row r="13573" spans="4:12">
      <c r="D13573" s="95"/>
      <c r="E13573" s="95"/>
      <c r="G13573" s="95"/>
      <c r="I13573" s="95"/>
      <c r="L13573" s="95"/>
    </row>
    <row r="13574" spans="4:12">
      <c r="D13574" s="95"/>
      <c r="E13574" s="95"/>
      <c r="G13574" s="95"/>
      <c r="I13574" s="95"/>
      <c r="L13574" s="95"/>
    </row>
    <row r="13575" spans="4:12">
      <c r="D13575" s="95"/>
      <c r="E13575" s="95"/>
      <c r="G13575" s="95"/>
      <c r="I13575" s="95"/>
      <c r="L13575" s="95"/>
    </row>
    <row r="13576" spans="4:12">
      <c r="D13576" s="95"/>
      <c r="E13576" s="95"/>
      <c r="G13576" s="95"/>
      <c r="I13576" s="95"/>
      <c r="L13576" s="95"/>
    </row>
    <row r="13577" spans="4:12">
      <c r="D13577" s="95"/>
      <c r="E13577" s="95"/>
      <c r="G13577" s="95"/>
      <c r="I13577" s="95"/>
      <c r="L13577" s="95"/>
    </row>
    <row r="13578" spans="4:12">
      <c r="D13578" s="95"/>
      <c r="E13578" s="95"/>
      <c r="G13578" s="95"/>
      <c r="I13578" s="95"/>
      <c r="L13578" s="95"/>
    </row>
    <row r="13579" spans="4:12">
      <c r="D13579" s="95"/>
      <c r="E13579" s="95"/>
      <c r="G13579" s="95"/>
      <c r="I13579" s="95"/>
      <c r="L13579" s="95"/>
    </row>
    <row r="13580" spans="4:12">
      <c r="D13580" s="95"/>
      <c r="E13580" s="95"/>
      <c r="G13580" s="95"/>
      <c r="I13580" s="95"/>
      <c r="L13580" s="95"/>
    </row>
    <row r="13581" spans="4:12">
      <c r="D13581" s="95"/>
      <c r="E13581" s="95"/>
      <c r="G13581" s="95"/>
      <c r="I13581" s="95"/>
      <c r="L13581" s="95"/>
    </row>
    <row r="13582" spans="4:12">
      <c r="D13582" s="95"/>
      <c r="E13582" s="95"/>
      <c r="G13582" s="95"/>
      <c r="I13582" s="95"/>
      <c r="L13582" s="95"/>
    </row>
    <row r="13583" spans="4:12">
      <c r="D13583" s="95"/>
      <c r="E13583" s="95"/>
      <c r="G13583" s="95"/>
      <c r="I13583" s="95"/>
      <c r="L13583" s="95"/>
    </row>
    <row r="13584" spans="4:12">
      <c r="D13584" s="95"/>
      <c r="E13584" s="95"/>
      <c r="G13584" s="95"/>
      <c r="I13584" s="95"/>
      <c r="L13584" s="95"/>
    </row>
    <row r="13585" spans="4:12">
      <c r="D13585" s="95"/>
      <c r="E13585" s="95"/>
      <c r="G13585" s="95"/>
      <c r="I13585" s="95"/>
      <c r="L13585" s="95"/>
    </row>
    <row r="13586" spans="4:12">
      <c r="D13586" s="95"/>
      <c r="E13586" s="95"/>
      <c r="G13586" s="95"/>
      <c r="I13586" s="95"/>
      <c r="L13586" s="95"/>
    </row>
    <row r="13587" spans="4:12">
      <c r="D13587" s="95"/>
      <c r="E13587" s="95"/>
      <c r="G13587" s="95"/>
      <c r="I13587" s="95"/>
      <c r="L13587" s="95"/>
    </row>
    <row r="13588" spans="4:12">
      <c r="D13588" s="95"/>
      <c r="E13588" s="95"/>
      <c r="G13588" s="95"/>
      <c r="I13588" s="95"/>
      <c r="L13588" s="95"/>
    </row>
    <row r="13589" spans="4:12">
      <c r="D13589" s="95"/>
      <c r="E13589" s="95"/>
      <c r="G13589" s="95"/>
      <c r="I13589" s="95"/>
      <c r="L13589" s="95"/>
    </row>
    <row r="13590" spans="4:12">
      <c r="D13590" s="95"/>
      <c r="E13590" s="95"/>
      <c r="G13590" s="95"/>
      <c r="I13590" s="95"/>
      <c r="L13590" s="95"/>
    </row>
    <row r="13591" spans="4:12">
      <c r="D13591" s="95"/>
      <c r="E13591" s="95"/>
      <c r="G13591" s="95"/>
      <c r="I13591" s="95"/>
      <c r="L13591" s="95"/>
    </row>
    <row r="13592" spans="4:12">
      <c r="D13592" s="95"/>
      <c r="E13592" s="95"/>
      <c r="G13592" s="95"/>
      <c r="I13592" s="95"/>
      <c r="L13592" s="95"/>
    </row>
    <row r="13593" spans="4:12">
      <c r="D13593" s="95"/>
      <c r="E13593" s="95"/>
      <c r="G13593" s="95"/>
      <c r="I13593" s="95"/>
      <c r="L13593" s="95"/>
    </row>
    <row r="13594" spans="4:12">
      <c r="D13594" s="95"/>
      <c r="E13594" s="95"/>
      <c r="G13594" s="95"/>
      <c r="I13594" s="95"/>
      <c r="L13594" s="95"/>
    </row>
    <row r="13595" spans="4:12">
      <c r="D13595" s="95"/>
      <c r="E13595" s="95"/>
      <c r="G13595" s="95"/>
      <c r="I13595" s="95"/>
      <c r="L13595" s="95"/>
    </row>
    <row r="13596" spans="4:12">
      <c r="D13596" s="95"/>
      <c r="E13596" s="95"/>
      <c r="G13596" s="95"/>
      <c r="I13596" s="95"/>
      <c r="L13596" s="95"/>
    </row>
    <row r="13597" spans="4:12">
      <c r="D13597" s="95"/>
      <c r="E13597" s="95"/>
      <c r="G13597" s="95"/>
      <c r="I13597" s="95"/>
      <c r="L13597" s="95"/>
    </row>
    <row r="13598" spans="4:12">
      <c r="D13598" s="95"/>
      <c r="E13598" s="95"/>
      <c r="G13598" s="95"/>
      <c r="I13598" s="95"/>
      <c r="L13598" s="95"/>
    </row>
    <row r="13599" spans="4:12">
      <c r="D13599" s="95"/>
      <c r="E13599" s="95"/>
      <c r="G13599" s="95"/>
      <c r="I13599" s="95"/>
      <c r="L13599" s="95"/>
    </row>
    <row r="13600" spans="4:12">
      <c r="D13600" s="95"/>
      <c r="E13600" s="95"/>
      <c r="G13600" s="95"/>
      <c r="I13600" s="95"/>
      <c r="L13600" s="95"/>
    </row>
    <row r="13601" spans="4:12">
      <c r="D13601" s="95"/>
      <c r="E13601" s="95"/>
      <c r="G13601" s="95"/>
      <c r="I13601" s="95"/>
      <c r="L13601" s="95"/>
    </row>
    <row r="13602" spans="4:12">
      <c r="D13602" s="95"/>
      <c r="E13602" s="95"/>
      <c r="G13602" s="95"/>
      <c r="I13602" s="95"/>
      <c r="L13602" s="95"/>
    </row>
    <row r="13603" spans="4:12">
      <c r="D13603" s="95"/>
      <c r="E13603" s="95"/>
      <c r="G13603" s="95"/>
      <c r="I13603" s="95"/>
      <c r="L13603" s="95"/>
    </row>
    <row r="13604" spans="4:12">
      <c r="D13604" s="95"/>
      <c r="E13604" s="95"/>
      <c r="G13604" s="95"/>
      <c r="I13604" s="95"/>
      <c r="L13604" s="95"/>
    </row>
    <row r="13605" spans="4:12">
      <c r="D13605" s="95"/>
      <c r="E13605" s="95"/>
      <c r="G13605" s="95"/>
      <c r="I13605" s="95"/>
      <c r="L13605" s="95"/>
    </row>
    <row r="13606" spans="4:12">
      <c r="D13606" s="95"/>
      <c r="E13606" s="95"/>
      <c r="G13606" s="95"/>
      <c r="I13606" s="95"/>
      <c r="L13606" s="95"/>
    </row>
    <row r="13607" spans="4:12">
      <c r="D13607" s="95"/>
      <c r="E13607" s="95"/>
      <c r="G13607" s="95"/>
      <c r="I13607" s="95"/>
      <c r="L13607" s="95"/>
    </row>
    <row r="13608" spans="4:12">
      <c r="D13608" s="95"/>
      <c r="E13608" s="95"/>
      <c r="G13608" s="95"/>
      <c r="I13608" s="95"/>
      <c r="L13608" s="95"/>
    </row>
    <row r="13609" spans="4:12">
      <c r="D13609" s="95"/>
      <c r="E13609" s="95"/>
      <c r="G13609" s="95"/>
      <c r="I13609" s="95"/>
      <c r="L13609" s="95"/>
    </row>
    <row r="13610" spans="4:12">
      <c r="D13610" s="95"/>
      <c r="E13610" s="95"/>
      <c r="G13610" s="95"/>
      <c r="I13610" s="95"/>
      <c r="L13610" s="95"/>
    </row>
    <row r="13611" spans="4:12">
      <c r="D13611" s="95"/>
      <c r="E13611" s="95"/>
      <c r="G13611" s="95"/>
      <c r="I13611" s="95"/>
      <c r="L13611" s="95"/>
    </row>
    <row r="13612" spans="4:12">
      <c r="D13612" s="95"/>
      <c r="E13612" s="95"/>
      <c r="G13612" s="95"/>
      <c r="I13612" s="95"/>
      <c r="L13612" s="95"/>
    </row>
    <row r="13613" spans="4:12">
      <c r="D13613" s="95"/>
      <c r="E13613" s="95"/>
      <c r="G13613" s="95"/>
      <c r="I13613" s="95"/>
      <c r="L13613" s="95"/>
    </row>
    <row r="13614" spans="4:12">
      <c r="D13614" s="95"/>
      <c r="E13614" s="95"/>
      <c r="G13614" s="95"/>
      <c r="I13614" s="95"/>
      <c r="L13614" s="95"/>
    </row>
    <row r="13615" spans="4:12">
      <c r="D13615" s="95"/>
      <c r="E13615" s="95"/>
      <c r="G13615" s="95"/>
      <c r="I13615" s="95"/>
      <c r="L13615" s="95"/>
    </row>
    <row r="13616" spans="4:12">
      <c r="D13616" s="95"/>
      <c r="E13616" s="95"/>
      <c r="G13616" s="95"/>
      <c r="I13616" s="95"/>
      <c r="L13616" s="95"/>
    </row>
    <row r="13617" spans="4:12">
      <c r="D13617" s="95"/>
      <c r="E13617" s="95"/>
      <c r="G13617" s="95"/>
      <c r="I13617" s="95"/>
      <c r="L13617" s="95"/>
    </row>
    <row r="13618" spans="4:12">
      <c r="D13618" s="95"/>
      <c r="E13618" s="95"/>
      <c r="G13618" s="95"/>
      <c r="I13618" s="95"/>
      <c r="L13618" s="95"/>
    </row>
    <row r="13619" spans="4:12">
      <c r="D13619" s="95"/>
      <c r="E13619" s="95"/>
      <c r="G13619" s="95"/>
      <c r="I13619" s="95"/>
      <c r="L13619" s="95"/>
    </row>
    <row r="13620" spans="4:12">
      <c r="D13620" s="95"/>
      <c r="E13620" s="95"/>
      <c r="G13620" s="95"/>
      <c r="I13620" s="95"/>
      <c r="L13620" s="95"/>
    </row>
    <row r="13621" spans="4:12">
      <c r="D13621" s="95"/>
      <c r="E13621" s="95"/>
      <c r="G13621" s="95"/>
      <c r="I13621" s="95"/>
      <c r="L13621" s="95"/>
    </row>
    <row r="13622" spans="4:12">
      <c r="D13622" s="95"/>
      <c r="E13622" s="95"/>
      <c r="G13622" s="95"/>
      <c r="I13622" s="95"/>
      <c r="L13622" s="95"/>
    </row>
    <row r="13623" spans="4:12">
      <c r="D13623" s="95"/>
      <c r="E13623" s="95"/>
      <c r="G13623" s="95"/>
      <c r="I13623" s="95"/>
      <c r="L13623" s="95"/>
    </row>
    <row r="13624" spans="4:12">
      <c r="D13624" s="95"/>
      <c r="E13624" s="95"/>
      <c r="G13624" s="95"/>
      <c r="I13624" s="95"/>
      <c r="L13624" s="95"/>
    </row>
    <row r="13625" spans="4:12">
      <c r="D13625" s="95"/>
      <c r="E13625" s="95"/>
      <c r="G13625" s="95"/>
      <c r="I13625" s="95"/>
      <c r="L13625" s="95"/>
    </row>
    <row r="13626" spans="4:12">
      <c r="D13626" s="95"/>
      <c r="E13626" s="95"/>
      <c r="G13626" s="95"/>
      <c r="I13626" s="95"/>
      <c r="L13626" s="95"/>
    </row>
    <row r="13627" spans="4:12">
      <c r="D13627" s="95"/>
      <c r="E13627" s="95"/>
      <c r="G13627" s="95"/>
      <c r="I13627" s="95"/>
      <c r="L13627" s="95"/>
    </row>
    <row r="13628" spans="4:12">
      <c r="D13628" s="95"/>
      <c r="E13628" s="95"/>
      <c r="G13628" s="95"/>
      <c r="I13628" s="95"/>
      <c r="L13628" s="95"/>
    </row>
    <row r="13629" spans="4:12">
      <c r="D13629" s="95"/>
      <c r="E13629" s="95"/>
      <c r="G13629" s="95"/>
      <c r="I13629" s="95"/>
      <c r="L13629" s="95"/>
    </row>
    <row r="13630" spans="4:12">
      <c r="D13630" s="95"/>
      <c r="E13630" s="95"/>
      <c r="G13630" s="95"/>
      <c r="I13630" s="95"/>
      <c r="L13630" s="95"/>
    </row>
    <row r="13631" spans="4:12">
      <c r="D13631" s="95"/>
      <c r="E13631" s="95"/>
      <c r="G13631" s="95"/>
      <c r="I13631" s="95"/>
      <c r="L13631" s="95"/>
    </row>
    <row r="13632" spans="4:12">
      <c r="D13632" s="95"/>
      <c r="E13632" s="95"/>
      <c r="G13632" s="95"/>
      <c r="I13632" s="95"/>
      <c r="L13632" s="95"/>
    </row>
    <row r="13633" spans="4:12">
      <c r="D13633" s="95"/>
      <c r="E13633" s="95"/>
      <c r="G13633" s="95"/>
      <c r="I13633" s="95"/>
      <c r="L13633" s="95"/>
    </row>
    <row r="13634" spans="4:12">
      <c r="D13634" s="95"/>
      <c r="E13634" s="95"/>
      <c r="G13634" s="95"/>
      <c r="I13634" s="95"/>
      <c r="L13634" s="95"/>
    </row>
    <row r="13635" spans="4:12">
      <c r="D13635" s="95"/>
      <c r="E13635" s="95"/>
      <c r="G13635" s="95"/>
      <c r="I13635" s="95"/>
      <c r="L13635" s="95"/>
    </row>
    <row r="13636" spans="4:12">
      <c r="D13636" s="95"/>
      <c r="E13636" s="95"/>
      <c r="G13636" s="95"/>
      <c r="I13636" s="95"/>
      <c r="L13636" s="95"/>
    </row>
    <row r="13637" spans="4:12">
      <c r="D13637" s="95"/>
      <c r="E13637" s="95"/>
      <c r="G13637" s="95"/>
      <c r="I13637" s="95"/>
      <c r="L13637" s="95"/>
    </row>
    <row r="13638" spans="4:12">
      <c r="D13638" s="95"/>
      <c r="E13638" s="95"/>
      <c r="G13638" s="95"/>
      <c r="I13638" s="95"/>
      <c r="L13638" s="95"/>
    </row>
    <row r="13639" spans="4:12">
      <c r="D13639" s="95"/>
      <c r="E13639" s="95"/>
      <c r="G13639" s="95"/>
      <c r="I13639" s="95"/>
      <c r="L13639" s="95"/>
    </row>
    <row r="13640" spans="4:12">
      <c r="D13640" s="95"/>
      <c r="E13640" s="95"/>
      <c r="G13640" s="95"/>
      <c r="I13640" s="95"/>
      <c r="L13640" s="95"/>
    </row>
    <row r="13641" spans="4:12">
      <c r="D13641" s="95"/>
      <c r="E13641" s="95"/>
      <c r="G13641" s="95"/>
      <c r="I13641" s="95"/>
      <c r="L13641" s="95"/>
    </row>
    <row r="13642" spans="4:12">
      <c r="D13642" s="95"/>
      <c r="E13642" s="95"/>
      <c r="G13642" s="95"/>
      <c r="I13642" s="95"/>
      <c r="L13642" s="95"/>
    </row>
    <row r="13643" spans="4:12">
      <c r="D13643" s="95"/>
      <c r="E13643" s="95"/>
      <c r="G13643" s="95"/>
      <c r="I13643" s="95"/>
      <c r="L13643" s="95"/>
    </row>
    <row r="13644" spans="4:12">
      <c r="D13644" s="95"/>
      <c r="E13644" s="95"/>
      <c r="G13644" s="95"/>
      <c r="I13644" s="95"/>
      <c r="L13644" s="95"/>
    </row>
    <row r="13645" spans="4:12">
      <c r="D13645" s="95"/>
      <c r="E13645" s="95"/>
      <c r="G13645" s="95"/>
      <c r="I13645" s="95"/>
      <c r="L13645" s="95"/>
    </row>
    <row r="13646" spans="4:12">
      <c r="D13646" s="95"/>
      <c r="E13646" s="95"/>
      <c r="G13646" s="95"/>
      <c r="I13646" s="95"/>
      <c r="L13646" s="95"/>
    </row>
    <row r="13647" spans="4:12">
      <c r="D13647" s="95"/>
      <c r="E13647" s="95"/>
      <c r="G13647" s="95"/>
      <c r="I13647" s="95"/>
      <c r="L13647" s="95"/>
    </row>
    <row r="13648" spans="4:12">
      <c r="D13648" s="95"/>
      <c r="E13648" s="95"/>
      <c r="G13648" s="95"/>
      <c r="I13648" s="95"/>
      <c r="L13648" s="95"/>
    </row>
    <row r="13649" spans="4:12">
      <c r="D13649" s="95"/>
      <c r="E13649" s="95"/>
      <c r="G13649" s="95"/>
      <c r="I13649" s="95"/>
      <c r="L13649" s="95"/>
    </row>
    <row r="13650" spans="4:12">
      <c r="D13650" s="95"/>
      <c r="E13650" s="95"/>
      <c r="G13650" s="95"/>
      <c r="I13650" s="95"/>
      <c r="L13650" s="95"/>
    </row>
    <row r="13651" spans="4:12">
      <c r="D13651" s="95"/>
      <c r="E13651" s="95"/>
      <c r="G13651" s="95"/>
      <c r="I13651" s="95"/>
      <c r="L13651" s="95"/>
    </row>
    <row r="13652" spans="4:12">
      <c r="D13652" s="95"/>
      <c r="E13652" s="95"/>
      <c r="G13652" s="95"/>
      <c r="I13652" s="95"/>
      <c r="L13652" s="95"/>
    </row>
    <row r="13653" spans="4:12">
      <c r="D13653" s="95"/>
      <c r="E13653" s="95"/>
      <c r="G13653" s="95"/>
      <c r="I13653" s="95"/>
      <c r="L13653" s="95"/>
    </row>
    <row r="13654" spans="4:12">
      <c r="D13654" s="95"/>
      <c r="E13654" s="95"/>
      <c r="G13654" s="95"/>
      <c r="I13654" s="95"/>
      <c r="L13654" s="95"/>
    </row>
    <row r="13655" spans="4:12">
      <c r="D13655" s="95"/>
      <c r="E13655" s="95"/>
      <c r="G13655" s="95"/>
      <c r="I13655" s="95"/>
      <c r="L13655" s="95"/>
    </row>
    <row r="13656" spans="4:12">
      <c r="D13656" s="95"/>
      <c r="E13656" s="95"/>
      <c r="G13656" s="95"/>
      <c r="I13656" s="95"/>
      <c r="L13656" s="95"/>
    </row>
    <row r="13657" spans="4:12">
      <c r="D13657" s="95"/>
      <c r="E13657" s="95"/>
      <c r="G13657" s="95"/>
      <c r="I13657" s="95"/>
      <c r="L13657" s="95"/>
    </row>
    <row r="13658" spans="4:12">
      <c r="D13658" s="95"/>
      <c r="E13658" s="95"/>
      <c r="G13658" s="95"/>
      <c r="I13658" s="95"/>
      <c r="L13658" s="95"/>
    </row>
    <row r="13659" spans="4:12">
      <c r="D13659" s="95"/>
      <c r="E13659" s="95"/>
      <c r="G13659" s="95"/>
      <c r="I13659" s="95"/>
      <c r="L13659" s="95"/>
    </row>
    <row r="13660" spans="4:12">
      <c r="D13660" s="95"/>
      <c r="E13660" s="95"/>
      <c r="G13660" s="95"/>
      <c r="I13660" s="95"/>
      <c r="L13660" s="95"/>
    </row>
    <row r="13661" spans="4:12">
      <c r="D13661" s="95"/>
      <c r="E13661" s="95"/>
      <c r="G13661" s="95"/>
      <c r="I13661" s="95"/>
      <c r="L13661" s="95"/>
    </row>
    <row r="13662" spans="4:12">
      <c r="D13662" s="95"/>
      <c r="E13662" s="95"/>
      <c r="G13662" s="95"/>
      <c r="I13662" s="95"/>
      <c r="L13662" s="95"/>
    </row>
    <row r="13663" spans="4:12">
      <c r="D13663" s="95"/>
      <c r="E13663" s="95"/>
      <c r="G13663" s="95"/>
      <c r="I13663" s="95"/>
      <c r="L13663" s="95"/>
    </row>
    <row r="13664" spans="4:12">
      <c r="D13664" s="95"/>
      <c r="E13664" s="95"/>
      <c r="G13664" s="95"/>
      <c r="I13664" s="95"/>
      <c r="L13664" s="95"/>
    </row>
    <row r="13665" spans="4:12">
      <c r="D13665" s="95"/>
      <c r="E13665" s="95"/>
      <c r="G13665" s="95"/>
      <c r="I13665" s="95"/>
      <c r="L13665" s="95"/>
    </row>
    <row r="13666" spans="4:12">
      <c r="D13666" s="95"/>
      <c r="E13666" s="95"/>
      <c r="G13666" s="95"/>
      <c r="I13666" s="95"/>
      <c r="L13666" s="95"/>
    </row>
    <row r="13667" spans="4:12">
      <c r="D13667" s="95"/>
      <c r="E13667" s="95"/>
      <c r="G13667" s="95"/>
      <c r="I13667" s="95"/>
      <c r="L13667" s="95"/>
    </row>
    <row r="13668" spans="4:12">
      <c r="D13668" s="95"/>
      <c r="E13668" s="95"/>
      <c r="G13668" s="95"/>
      <c r="I13668" s="95"/>
      <c r="L13668" s="95"/>
    </row>
    <row r="13669" spans="4:12">
      <c r="D13669" s="95"/>
      <c r="E13669" s="95"/>
      <c r="G13669" s="95"/>
      <c r="I13669" s="95"/>
      <c r="L13669" s="95"/>
    </row>
    <row r="13670" spans="4:12">
      <c r="D13670" s="95"/>
      <c r="E13670" s="95"/>
      <c r="G13670" s="95"/>
      <c r="I13670" s="95"/>
      <c r="L13670" s="95"/>
    </row>
    <row r="13671" spans="4:12">
      <c r="D13671" s="95"/>
      <c r="E13671" s="95"/>
      <c r="G13671" s="95"/>
      <c r="I13671" s="95"/>
      <c r="L13671" s="95"/>
    </row>
    <row r="13672" spans="4:12">
      <c r="D13672" s="95"/>
      <c r="E13672" s="95"/>
      <c r="G13672" s="95"/>
      <c r="I13672" s="95"/>
      <c r="L13672" s="95"/>
    </row>
    <row r="13673" spans="4:12">
      <c r="D13673" s="95"/>
      <c r="E13673" s="95"/>
      <c r="G13673" s="95"/>
      <c r="I13673" s="95"/>
      <c r="L13673" s="95"/>
    </row>
    <row r="13674" spans="4:12">
      <c r="D13674" s="95"/>
      <c r="E13674" s="95"/>
      <c r="G13674" s="95"/>
      <c r="I13674" s="95"/>
      <c r="L13674" s="95"/>
    </row>
    <row r="13675" spans="4:12">
      <c r="D13675" s="95"/>
      <c r="E13675" s="95"/>
      <c r="G13675" s="95"/>
      <c r="I13675" s="95"/>
      <c r="L13675" s="95"/>
    </row>
    <row r="13676" spans="4:12">
      <c r="D13676" s="95"/>
      <c r="E13676" s="95"/>
      <c r="G13676" s="95"/>
      <c r="I13676" s="95"/>
      <c r="L13676" s="95"/>
    </row>
    <row r="13677" spans="4:12">
      <c r="D13677" s="95"/>
      <c r="E13677" s="95"/>
      <c r="G13677" s="95"/>
      <c r="I13677" s="95"/>
      <c r="L13677" s="95"/>
    </row>
    <row r="13678" spans="4:12">
      <c r="D13678" s="95"/>
      <c r="E13678" s="95"/>
      <c r="G13678" s="95"/>
      <c r="I13678" s="95"/>
      <c r="L13678" s="95"/>
    </row>
    <row r="13679" spans="4:12">
      <c r="D13679" s="95"/>
      <c r="E13679" s="95"/>
      <c r="G13679" s="95"/>
      <c r="I13679" s="95"/>
      <c r="L13679" s="95"/>
    </row>
    <row r="13680" spans="4:12">
      <c r="D13680" s="95"/>
      <c r="E13680" s="95"/>
      <c r="G13680" s="95"/>
      <c r="I13680" s="95"/>
      <c r="L13680" s="95"/>
    </row>
    <row r="13681" spans="4:12">
      <c r="D13681" s="95"/>
      <c r="E13681" s="95"/>
      <c r="G13681" s="95"/>
      <c r="I13681" s="95"/>
      <c r="L13681" s="95"/>
    </row>
    <row r="13682" spans="4:12">
      <c r="D13682" s="95"/>
      <c r="E13682" s="95"/>
      <c r="G13682" s="95"/>
      <c r="I13682" s="95"/>
      <c r="L13682" s="95"/>
    </row>
    <row r="13683" spans="4:12">
      <c r="D13683" s="95"/>
      <c r="E13683" s="95"/>
      <c r="G13683" s="95"/>
      <c r="I13683" s="95"/>
      <c r="L13683" s="95"/>
    </row>
    <row r="13684" spans="4:12">
      <c r="D13684" s="95"/>
      <c r="E13684" s="95"/>
      <c r="G13684" s="95"/>
      <c r="I13684" s="95"/>
      <c r="L13684" s="95"/>
    </row>
    <row r="13685" spans="4:12">
      <c r="D13685" s="95"/>
      <c r="E13685" s="95"/>
      <c r="G13685" s="95"/>
      <c r="I13685" s="95"/>
      <c r="L13685" s="95"/>
    </row>
    <row r="13686" spans="4:12">
      <c r="D13686" s="95"/>
      <c r="E13686" s="95"/>
      <c r="G13686" s="95"/>
      <c r="I13686" s="95"/>
      <c r="L13686" s="95"/>
    </row>
    <row r="13687" spans="4:12">
      <c r="D13687" s="95"/>
      <c r="E13687" s="95"/>
      <c r="G13687" s="95"/>
      <c r="I13687" s="95"/>
      <c r="L13687" s="95"/>
    </row>
    <row r="13688" spans="4:12">
      <c r="D13688" s="95"/>
      <c r="E13688" s="95"/>
      <c r="G13688" s="95"/>
      <c r="I13688" s="95"/>
      <c r="L13688" s="95"/>
    </row>
    <row r="13689" spans="4:12">
      <c r="D13689" s="95"/>
      <c r="E13689" s="95"/>
      <c r="G13689" s="95"/>
      <c r="I13689" s="95"/>
      <c r="L13689" s="95"/>
    </row>
    <row r="13690" spans="4:12">
      <c r="D13690" s="95"/>
      <c r="E13690" s="95"/>
      <c r="G13690" s="95"/>
      <c r="I13690" s="95"/>
      <c r="L13690" s="95"/>
    </row>
    <row r="13691" spans="4:12">
      <c r="D13691" s="95"/>
      <c r="E13691" s="95"/>
      <c r="G13691" s="95"/>
      <c r="I13691" s="95"/>
      <c r="L13691" s="95"/>
    </row>
    <row r="13692" spans="4:12">
      <c r="D13692" s="95"/>
      <c r="E13692" s="95"/>
      <c r="G13692" s="95"/>
      <c r="I13692" s="95"/>
      <c r="L13692" s="95"/>
    </row>
    <row r="13693" spans="4:12">
      <c r="D13693" s="95"/>
      <c r="E13693" s="95"/>
      <c r="G13693" s="95"/>
      <c r="I13693" s="95"/>
      <c r="L13693" s="95"/>
    </row>
    <row r="13694" spans="4:12">
      <c r="D13694" s="95"/>
      <c r="E13694" s="95"/>
      <c r="G13694" s="95"/>
      <c r="I13694" s="95"/>
      <c r="L13694" s="95"/>
    </row>
    <row r="13695" spans="4:12">
      <c r="D13695" s="95"/>
      <c r="E13695" s="95"/>
      <c r="G13695" s="95"/>
      <c r="I13695" s="95"/>
      <c r="L13695" s="95"/>
    </row>
    <row r="13696" spans="4:12">
      <c r="D13696" s="95"/>
      <c r="E13696" s="95"/>
      <c r="G13696" s="95"/>
      <c r="I13696" s="95"/>
      <c r="L13696" s="95"/>
    </row>
    <row r="13697" spans="4:12">
      <c r="D13697" s="95"/>
      <c r="E13697" s="95"/>
      <c r="G13697" s="95"/>
      <c r="I13697" s="95"/>
      <c r="L13697" s="95"/>
    </row>
    <row r="13698" spans="4:12">
      <c r="D13698" s="95"/>
      <c r="E13698" s="95"/>
      <c r="G13698" s="95"/>
      <c r="I13698" s="95"/>
      <c r="L13698" s="95"/>
    </row>
    <row r="13699" spans="4:12">
      <c r="D13699" s="95"/>
      <c r="E13699" s="95"/>
      <c r="G13699" s="95"/>
      <c r="I13699" s="95"/>
      <c r="L13699" s="95"/>
    </row>
    <row r="13700" spans="4:12">
      <c r="D13700" s="95"/>
      <c r="E13700" s="95"/>
      <c r="G13700" s="95"/>
      <c r="I13700" s="95"/>
      <c r="L13700" s="95"/>
    </row>
    <row r="13701" spans="4:12">
      <c r="D13701" s="95"/>
      <c r="E13701" s="95"/>
      <c r="G13701" s="95"/>
      <c r="I13701" s="95"/>
      <c r="L13701" s="95"/>
    </row>
    <row r="13702" spans="4:12">
      <c r="D13702" s="95"/>
      <c r="E13702" s="95"/>
      <c r="G13702" s="95"/>
      <c r="I13702" s="95"/>
      <c r="L13702" s="95"/>
    </row>
    <row r="13703" spans="4:12">
      <c r="D13703" s="95"/>
      <c r="E13703" s="95"/>
      <c r="G13703" s="95"/>
      <c r="I13703" s="95"/>
      <c r="L13703" s="95"/>
    </row>
    <row r="13704" spans="4:12">
      <c r="D13704" s="95"/>
      <c r="E13704" s="95"/>
      <c r="G13704" s="95"/>
      <c r="I13704" s="95"/>
      <c r="L13704" s="95"/>
    </row>
    <row r="13705" spans="4:12">
      <c r="D13705" s="95"/>
      <c r="E13705" s="95"/>
      <c r="G13705" s="95"/>
      <c r="I13705" s="95"/>
      <c r="L13705" s="95"/>
    </row>
    <row r="13706" spans="4:12">
      <c r="D13706" s="95"/>
      <c r="E13706" s="95"/>
      <c r="G13706" s="95"/>
      <c r="I13706" s="95"/>
      <c r="L13706" s="95"/>
    </row>
    <row r="13707" spans="4:12">
      <c r="D13707" s="95"/>
      <c r="E13707" s="95"/>
      <c r="G13707" s="95"/>
      <c r="I13707" s="95"/>
      <c r="L13707" s="95"/>
    </row>
    <row r="13708" spans="4:12">
      <c r="D13708" s="95"/>
      <c r="E13708" s="95"/>
      <c r="G13708" s="95"/>
      <c r="I13708" s="95"/>
      <c r="L13708" s="95"/>
    </row>
    <row r="13709" spans="4:12">
      <c r="D13709" s="95"/>
      <c r="E13709" s="95"/>
      <c r="G13709" s="95"/>
      <c r="I13709" s="95"/>
      <c r="L13709" s="95"/>
    </row>
    <row r="13710" spans="4:12">
      <c r="D13710" s="95"/>
      <c r="E13710" s="95"/>
      <c r="G13710" s="95"/>
      <c r="I13710" s="95"/>
      <c r="L13710" s="95"/>
    </row>
    <row r="13711" spans="4:12">
      <c r="D13711" s="95"/>
      <c r="E13711" s="95"/>
      <c r="G13711" s="95"/>
      <c r="I13711" s="95"/>
      <c r="L13711" s="95"/>
    </row>
    <row r="13712" spans="4:12">
      <c r="D13712" s="95"/>
      <c r="E13712" s="95"/>
      <c r="G13712" s="95"/>
      <c r="I13712" s="95"/>
      <c r="L13712" s="95"/>
    </row>
    <row r="13713" spans="4:12">
      <c r="D13713" s="95"/>
      <c r="E13713" s="95"/>
      <c r="G13713" s="95"/>
      <c r="I13713" s="95"/>
      <c r="L13713" s="95"/>
    </row>
    <row r="13714" spans="4:12">
      <c r="D13714" s="95"/>
      <c r="E13714" s="95"/>
      <c r="G13714" s="95"/>
      <c r="I13714" s="95"/>
      <c r="L13714" s="95"/>
    </row>
    <row r="13715" spans="4:12">
      <c r="D13715" s="95"/>
      <c r="E13715" s="95"/>
      <c r="G13715" s="95"/>
      <c r="I13715" s="95"/>
      <c r="L13715" s="95"/>
    </row>
    <row r="13716" spans="4:12">
      <c r="D13716" s="95"/>
      <c r="E13716" s="95"/>
      <c r="G13716" s="95"/>
      <c r="I13716" s="95"/>
      <c r="L13716" s="95"/>
    </row>
    <row r="13717" spans="4:12">
      <c r="D13717" s="95"/>
      <c r="E13717" s="95"/>
      <c r="G13717" s="95"/>
      <c r="I13717" s="95"/>
      <c r="L13717" s="95"/>
    </row>
    <row r="13718" spans="4:12">
      <c r="D13718" s="95"/>
      <c r="E13718" s="95"/>
      <c r="G13718" s="95"/>
      <c r="I13718" s="95"/>
      <c r="L13718" s="95"/>
    </row>
    <row r="13719" spans="4:12">
      <c r="D13719" s="95"/>
      <c r="E13719" s="95"/>
      <c r="G13719" s="95"/>
      <c r="I13719" s="95"/>
      <c r="L13719" s="95"/>
    </row>
    <row r="13720" spans="4:12">
      <c r="D13720" s="95"/>
      <c r="E13720" s="95"/>
      <c r="G13720" s="95"/>
      <c r="I13720" s="95"/>
      <c r="L13720" s="95"/>
    </row>
    <row r="13721" spans="4:12">
      <c r="D13721" s="95"/>
      <c r="E13721" s="95"/>
      <c r="G13721" s="95"/>
      <c r="I13721" s="95"/>
      <c r="L13721" s="95"/>
    </row>
    <row r="13722" spans="4:12">
      <c r="D13722" s="95"/>
      <c r="E13722" s="95"/>
      <c r="G13722" s="95"/>
      <c r="I13722" s="95"/>
      <c r="L13722" s="95"/>
    </row>
    <row r="13723" spans="4:12">
      <c r="D13723" s="95"/>
      <c r="E13723" s="95"/>
      <c r="G13723" s="95"/>
      <c r="I13723" s="95"/>
      <c r="L13723" s="95"/>
    </row>
    <row r="13724" spans="4:12">
      <c r="D13724" s="95"/>
      <c r="E13724" s="95"/>
      <c r="G13724" s="95"/>
      <c r="I13724" s="95"/>
      <c r="L13724" s="95"/>
    </row>
    <row r="13725" spans="4:12">
      <c r="D13725" s="95"/>
      <c r="E13725" s="95"/>
      <c r="G13725" s="95"/>
      <c r="I13725" s="95"/>
      <c r="L13725" s="95"/>
    </row>
    <row r="13726" spans="4:12">
      <c r="D13726" s="95"/>
      <c r="E13726" s="95"/>
      <c r="G13726" s="95"/>
      <c r="I13726" s="95"/>
      <c r="L13726" s="95"/>
    </row>
    <row r="13727" spans="4:12">
      <c r="D13727" s="95"/>
      <c r="E13727" s="95"/>
      <c r="G13727" s="95"/>
      <c r="I13727" s="95"/>
      <c r="L13727" s="95"/>
    </row>
    <row r="13728" spans="4:12">
      <c r="D13728" s="95"/>
      <c r="E13728" s="95"/>
      <c r="G13728" s="95"/>
      <c r="I13728" s="95"/>
      <c r="L13728" s="95"/>
    </row>
    <row r="13729" spans="4:12">
      <c r="D13729" s="95"/>
      <c r="E13729" s="95"/>
      <c r="G13729" s="95"/>
      <c r="I13729" s="95"/>
      <c r="L13729" s="95"/>
    </row>
    <row r="13730" spans="4:12">
      <c r="D13730" s="95"/>
      <c r="E13730" s="95"/>
      <c r="G13730" s="95"/>
      <c r="I13730" s="95"/>
      <c r="L13730" s="95"/>
    </row>
    <row r="13731" spans="4:12">
      <c r="D13731" s="95"/>
      <c r="E13731" s="95"/>
      <c r="G13731" s="95"/>
      <c r="I13731" s="95"/>
      <c r="L13731" s="95"/>
    </row>
    <row r="13732" spans="4:12">
      <c r="D13732" s="95"/>
      <c r="E13732" s="95"/>
      <c r="G13732" s="95"/>
      <c r="I13732" s="95"/>
      <c r="L13732" s="95"/>
    </row>
    <row r="13733" spans="4:12">
      <c r="D13733" s="95"/>
      <c r="E13733" s="95"/>
      <c r="G13733" s="95"/>
      <c r="I13733" s="95"/>
      <c r="L13733" s="95"/>
    </row>
    <row r="13734" spans="4:12">
      <c r="D13734" s="95"/>
      <c r="E13734" s="95"/>
      <c r="G13734" s="95"/>
      <c r="I13734" s="95"/>
      <c r="L13734" s="95"/>
    </row>
    <row r="13735" spans="4:12">
      <c r="D13735" s="95"/>
      <c r="E13735" s="95"/>
      <c r="G13735" s="95"/>
      <c r="I13735" s="95"/>
      <c r="L13735" s="95"/>
    </row>
    <row r="13736" spans="4:12">
      <c r="D13736" s="95"/>
      <c r="E13736" s="95"/>
      <c r="G13736" s="95"/>
      <c r="I13736" s="95"/>
      <c r="L13736" s="95"/>
    </row>
    <row r="13737" spans="4:12">
      <c r="D13737" s="95"/>
      <c r="E13737" s="95"/>
      <c r="G13737" s="95"/>
      <c r="I13737" s="95"/>
      <c r="L13737" s="95"/>
    </row>
    <row r="13738" spans="4:12">
      <c r="D13738" s="95"/>
      <c r="E13738" s="95"/>
      <c r="G13738" s="95"/>
      <c r="I13738" s="95"/>
      <c r="L13738" s="95"/>
    </row>
    <row r="13739" spans="4:12">
      <c r="D13739" s="95"/>
      <c r="E13739" s="95"/>
      <c r="G13739" s="95"/>
      <c r="I13739" s="95"/>
      <c r="L13739" s="95"/>
    </row>
    <row r="13740" spans="4:12">
      <c r="D13740" s="95"/>
      <c r="E13740" s="95"/>
      <c r="G13740" s="95"/>
      <c r="I13740" s="95"/>
      <c r="L13740" s="95"/>
    </row>
    <row r="13741" spans="4:12">
      <c r="D13741" s="95"/>
      <c r="E13741" s="95"/>
      <c r="G13741" s="95"/>
      <c r="I13741" s="95"/>
      <c r="L13741" s="95"/>
    </row>
    <row r="13742" spans="4:12">
      <c r="D13742" s="95"/>
      <c r="E13742" s="95"/>
      <c r="G13742" s="95"/>
      <c r="I13742" s="95"/>
      <c r="L13742" s="95"/>
    </row>
    <row r="13743" spans="4:12">
      <c r="D13743" s="95"/>
      <c r="E13743" s="95"/>
      <c r="G13743" s="95"/>
      <c r="I13743" s="95"/>
      <c r="L13743" s="95"/>
    </row>
    <row r="13744" spans="4:12">
      <c r="D13744" s="95"/>
      <c r="E13744" s="95"/>
      <c r="G13744" s="95"/>
      <c r="I13744" s="95"/>
      <c r="L13744" s="95"/>
    </row>
    <row r="13745" spans="4:12">
      <c r="D13745" s="95"/>
      <c r="E13745" s="95"/>
      <c r="G13745" s="95"/>
      <c r="I13745" s="95"/>
      <c r="L13745" s="95"/>
    </row>
    <row r="13746" spans="4:12">
      <c r="D13746" s="95"/>
      <c r="E13746" s="95"/>
      <c r="G13746" s="95"/>
      <c r="I13746" s="95"/>
      <c r="L13746" s="95"/>
    </row>
    <row r="13747" spans="4:12">
      <c r="D13747" s="95"/>
      <c r="E13747" s="95"/>
      <c r="G13747" s="95"/>
      <c r="I13747" s="95"/>
      <c r="L13747" s="95"/>
    </row>
    <row r="13748" spans="4:12">
      <c r="D13748" s="95"/>
      <c r="E13748" s="95"/>
      <c r="G13748" s="95"/>
      <c r="I13748" s="95"/>
      <c r="L13748" s="95"/>
    </row>
    <row r="13749" spans="4:12">
      <c r="D13749" s="95"/>
      <c r="E13749" s="95"/>
      <c r="G13749" s="95"/>
      <c r="I13749" s="95"/>
      <c r="L13749" s="95"/>
    </row>
    <row r="13750" spans="4:12">
      <c r="D13750" s="95"/>
      <c r="E13750" s="95"/>
      <c r="G13750" s="95"/>
      <c r="I13750" s="95"/>
      <c r="L13750" s="95"/>
    </row>
    <row r="13751" spans="4:12">
      <c r="D13751" s="95"/>
      <c r="E13751" s="95"/>
      <c r="G13751" s="95"/>
      <c r="I13751" s="95"/>
      <c r="L13751" s="95"/>
    </row>
    <row r="13752" spans="4:12">
      <c r="D13752" s="95"/>
      <c r="E13752" s="95"/>
      <c r="G13752" s="95"/>
      <c r="I13752" s="95"/>
      <c r="L13752" s="95"/>
    </row>
    <row r="13753" spans="4:12">
      <c r="D13753" s="95"/>
      <c r="E13753" s="95"/>
      <c r="G13753" s="95"/>
      <c r="I13753" s="95"/>
      <c r="L13753" s="95"/>
    </row>
    <row r="13754" spans="4:12">
      <c r="D13754" s="95"/>
      <c r="E13754" s="95"/>
      <c r="G13754" s="95"/>
      <c r="I13754" s="95"/>
      <c r="L13754" s="95"/>
    </row>
    <row r="13755" spans="4:12">
      <c r="D13755" s="95"/>
      <c r="E13755" s="95"/>
      <c r="G13755" s="95"/>
      <c r="I13755" s="95"/>
      <c r="L13755" s="95"/>
    </row>
    <row r="13756" spans="4:12">
      <c r="D13756" s="95"/>
      <c r="E13756" s="95"/>
      <c r="G13756" s="95"/>
      <c r="I13756" s="95"/>
      <c r="L13756" s="95"/>
    </row>
    <row r="13757" spans="4:12">
      <c r="D13757" s="95"/>
      <c r="E13757" s="95"/>
      <c r="G13757" s="95"/>
      <c r="I13757" s="95"/>
      <c r="L13757" s="95"/>
    </row>
    <row r="13758" spans="4:12">
      <c r="D13758" s="95"/>
      <c r="E13758" s="95"/>
      <c r="G13758" s="95"/>
      <c r="I13758" s="95"/>
      <c r="L13758" s="95"/>
    </row>
    <row r="13759" spans="4:12">
      <c r="D13759" s="95"/>
      <c r="E13759" s="95"/>
      <c r="G13759" s="95"/>
      <c r="I13759" s="95"/>
      <c r="L13759" s="95"/>
    </row>
    <row r="13760" spans="4:12">
      <c r="D13760" s="95"/>
      <c r="E13760" s="95"/>
      <c r="G13760" s="95"/>
      <c r="I13760" s="95"/>
      <c r="L13760" s="95"/>
    </row>
    <row r="13761" spans="4:12">
      <c r="D13761" s="95"/>
      <c r="E13761" s="95"/>
      <c r="G13761" s="95"/>
      <c r="I13761" s="95"/>
      <c r="L13761" s="95"/>
    </row>
    <row r="13762" spans="4:12">
      <c r="D13762" s="95"/>
      <c r="E13762" s="95"/>
      <c r="G13762" s="95"/>
      <c r="I13762" s="95"/>
      <c r="L13762" s="95"/>
    </row>
    <row r="13763" spans="4:12">
      <c r="D13763" s="95"/>
      <c r="E13763" s="95"/>
      <c r="G13763" s="95"/>
      <c r="I13763" s="95"/>
      <c r="L13763" s="95"/>
    </row>
    <row r="13764" spans="4:12">
      <c r="D13764" s="95"/>
      <c r="E13764" s="95"/>
      <c r="G13764" s="95"/>
      <c r="I13764" s="95"/>
      <c r="L13764" s="95"/>
    </row>
    <row r="13765" spans="4:12">
      <c r="D13765" s="95"/>
      <c r="E13765" s="95"/>
      <c r="G13765" s="95"/>
      <c r="I13765" s="95"/>
      <c r="L13765" s="95"/>
    </row>
    <row r="13766" spans="4:12">
      <c r="D13766" s="95"/>
      <c r="E13766" s="95"/>
      <c r="G13766" s="95"/>
      <c r="I13766" s="95"/>
      <c r="L13766" s="95"/>
    </row>
    <row r="13767" spans="4:12">
      <c r="D13767" s="95"/>
      <c r="E13767" s="95"/>
      <c r="G13767" s="95"/>
      <c r="I13767" s="95"/>
      <c r="L13767" s="95"/>
    </row>
    <row r="13768" spans="4:12">
      <c r="D13768" s="95"/>
      <c r="E13768" s="95"/>
      <c r="G13768" s="95"/>
      <c r="I13768" s="95"/>
      <c r="L13768" s="95"/>
    </row>
    <row r="13769" spans="4:12">
      <c r="D13769" s="95"/>
      <c r="E13769" s="95"/>
      <c r="G13769" s="95"/>
      <c r="I13769" s="95"/>
      <c r="L13769" s="95"/>
    </row>
    <row r="13770" spans="4:12">
      <c r="D13770" s="95"/>
      <c r="E13770" s="95"/>
      <c r="G13770" s="95"/>
      <c r="I13770" s="95"/>
      <c r="L13770" s="95"/>
    </row>
    <row r="13771" spans="4:12">
      <c r="D13771" s="95"/>
      <c r="E13771" s="95"/>
      <c r="G13771" s="95"/>
      <c r="I13771" s="95"/>
      <c r="L13771" s="95"/>
    </row>
    <row r="13772" spans="4:12">
      <c r="D13772" s="95"/>
      <c r="E13772" s="95"/>
      <c r="G13772" s="95"/>
      <c r="I13772" s="95"/>
      <c r="L13772" s="95"/>
    </row>
    <row r="13773" spans="4:12">
      <c r="D13773" s="95"/>
      <c r="E13773" s="95"/>
      <c r="G13773" s="95"/>
      <c r="I13773" s="95"/>
      <c r="L13773" s="95"/>
    </row>
    <row r="13774" spans="4:12">
      <c r="D13774" s="95"/>
      <c r="E13774" s="95"/>
      <c r="G13774" s="95"/>
      <c r="I13774" s="95"/>
      <c r="L13774" s="95"/>
    </row>
    <row r="13775" spans="4:12">
      <c r="D13775" s="95"/>
      <c r="E13775" s="95"/>
      <c r="G13775" s="95"/>
      <c r="I13775" s="95"/>
      <c r="L13775" s="95"/>
    </row>
    <row r="13776" spans="4:12">
      <c r="D13776" s="95"/>
      <c r="E13776" s="95"/>
      <c r="G13776" s="95"/>
      <c r="I13776" s="95"/>
      <c r="L13776" s="95"/>
    </row>
    <row r="13777" spans="4:12">
      <c r="D13777" s="95"/>
      <c r="E13777" s="95"/>
      <c r="G13777" s="95"/>
      <c r="I13777" s="95"/>
      <c r="L13777" s="95"/>
    </row>
    <row r="13778" spans="4:12">
      <c r="D13778" s="95"/>
      <c r="E13778" s="95"/>
      <c r="G13778" s="95"/>
      <c r="I13778" s="95"/>
      <c r="L13778" s="95"/>
    </row>
    <row r="13779" spans="4:12">
      <c r="D13779" s="95"/>
      <c r="E13779" s="95"/>
      <c r="G13779" s="95"/>
      <c r="I13779" s="95"/>
      <c r="L13779" s="95"/>
    </row>
    <row r="13780" spans="4:12">
      <c r="D13780" s="95"/>
      <c r="E13780" s="95"/>
      <c r="G13780" s="95"/>
      <c r="I13780" s="95"/>
      <c r="L13780" s="95"/>
    </row>
    <row r="13781" spans="4:12">
      <c r="D13781" s="95"/>
      <c r="E13781" s="95"/>
      <c r="G13781" s="95"/>
      <c r="I13781" s="95"/>
      <c r="L13781" s="95"/>
    </row>
    <row r="13782" spans="4:12">
      <c r="D13782" s="95"/>
      <c r="E13782" s="95"/>
      <c r="G13782" s="95"/>
      <c r="I13782" s="95"/>
      <c r="L13782" s="95"/>
    </row>
    <row r="13783" spans="4:12">
      <c r="D13783" s="95"/>
      <c r="E13783" s="95"/>
      <c r="G13783" s="95"/>
      <c r="I13783" s="95"/>
      <c r="L13783" s="95"/>
    </row>
    <row r="13784" spans="4:12">
      <c r="D13784" s="95"/>
      <c r="E13784" s="95"/>
      <c r="G13784" s="95"/>
      <c r="I13784" s="95"/>
      <c r="L13784" s="95"/>
    </row>
    <row r="13785" spans="4:12">
      <c r="D13785" s="95"/>
      <c r="E13785" s="95"/>
      <c r="G13785" s="95"/>
      <c r="I13785" s="95"/>
      <c r="L13785" s="95"/>
    </row>
    <row r="13786" spans="4:12">
      <c r="D13786" s="95"/>
      <c r="E13786" s="95"/>
      <c r="G13786" s="95"/>
      <c r="I13786" s="95"/>
      <c r="L13786" s="95"/>
    </row>
    <row r="13787" spans="4:12">
      <c r="D13787" s="95"/>
      <c r="E13787" s="95"/>
      <c r="G13787" s="95"/>
      <c r="I13787" s="95"/>
      <c r="L13787" s="95"/>
    </row>
    <row r="13788" spans="4:12">
      <c r="D13788" s="95"/>
      <c r="E13788" s="95"/>
      <c r="G13788" s="95"/>
      <c r="I13788" s="95"/>
      <c r="L13788" s="95"/>
    </row>
    <row r="13789" spans="4:12">
      <c r="D13789" s="95"/>
      <c r="E13789" s="95"/>
      <c r="G13789" s="95"/>
      <c r="I13789" s="95"/>
      <c r="L13789" s="95"/>
    </row>
    <row r="13790" spans="4:12">
      <c r="D13790" s="95"/>
      <c r="E13790" s="95"/>
      <c r="G13790" s="95"/>
      <c r="I13790" s="95"/>
      <c r="L13790" s="95"/>
    </row>
    <row r="13791" spans="4:12">
      <c r="D13791" s="95"/>
      <c r="E13791" s="95"/>
      <c r="G13791" s="95"/>
      <c r="I13791" s="95"/>
      <c r="L13791" s="95"/>
    </row>
    <row r="13792" spans="4:12">
      <c r="D13792" s="95"/>
      <c r="E13792" s="95"/>
      <c r="G13792" s="95"/>
      <c r="I13792" s="95"/>
      <c r="L13792" s="95"/>
    </row>
    <row r="13793" spans="4:12">
      <c r="D13793" s="95"/>
      <c r="E13793" s="95"/>
      <c r="G13793" s="95"/>
      <c r="I13793" s="95"/>
      <c r="L13793" s="95"/>
    </row>
    <row r="13794" spans="4:12">
      <c r="D13794" s="95"/>
      <c r="E13794" s="95"/>
      <c r="G13794" s="95"/>
      <c r="I13794" s="95"/>
      <c r="L13794" s="95"/>
    </row>
    <row r="13795" spans="4:12">
      <c r="D13795" s="95"/>
      <c r="E13795" s="95"/>
      <c r="G13795" s="95"/>
      <c r="I13795" s="95"/>
      <c r="L13795" s="95"/>
    </row>
    <row r="13796" spans="4:12">
      <c r="D13796" s="95"/>
      <c r="E13796" s="95"/>
      <c r="G13796" s="95"/>
      <c r="I13796" s="95"/>
      <c r="L13796" s="95"/>
    </row>
    <row r="13797" spans="4:12">
      <c r="D13797" s="95"/>
      <c r="E13797" s="95"/>
      <c r="G13797" s="95"/>
      <c r="I13797" s="95"/>
      <c r="L13797" s="95"/>
    </row>
    <row r="13798" spans="4:12">
      <c r="D13798" s="95"/>
      <c r="E13798" s="95"/>
      <c r="G13798" s="95"/>
      <c r="I13798" s="95"/>
      <c r="L13798" s="95"/>
    </row>
    <row r="13799" spans="4:12">
      <c r="D13799" s="95"/>
      <c r="E13799" s="95"/>
      <c r="G13799" s="95"/>
      <c r="I13799" s="95"/>
      <c r="L13799" s="95"/>
    </row>
    <row r="13800" spans="4:12">
      <c r="D13800" s="95"/>
      <c r="E13800" s="95"/>
      <c r="G13800" s="95"/>
      <c r="I13800" s="95"/>
      <c r="L13800" s="95"/>
    </row>
    <row r="13801" spans="4:12">
      <c r="D13801" s="95"/>
      <c r="E13801" s="95"/>
      <c r="G13801" s="95"/>
      <c r="I13801" s="95"/>
      <c r="L13801" s="95"/>
    </row>
    <row r="13802" spans="4:12">
      <c r="D13802" s="95"/>
      <c r="E13802" s="95"/>
      <c r="G13802" s="95"/>
      <c r="I13802" s="95"/>
      <c r="L13802" s="95"/>
    </row>
    <row r="13803" spans="4:12">
      <c r="D13803" s="95"/>
      <c r="E13803" s="95"/>
      <c r="G13803" s="95"/>
      <c r="I13803" s="95"/>
      <c r="L13803" s="95"/>
    </row>
    <row r="13804" spans="4:12">
      <c r="D13804" s="95"/>
      <c r="E13804" s="95"/>
      <c r="G13804" s="95"/>
      <c r="I13804" s="95"/>
      <c r="L13804" s="95"/>
    </row>
    <row r="13805" spans="4:12">
      <c r="D13805" s="95"/>
      <c r="E13805" s="95"/>
      <c r="G13805" s="95"/>
      <c r="I13805" s="95"/>
      <c r="L13805" s="95"/>
    </row>
    <row r="13806" spans="4:12">
      <c r="D13806" s="95"/>
      <c r="E13806" s="95"/>
      <c r="G13806" s="95"/>
      <c r="I13806" s="95"/>
      <c r="L13806" s="95"/>
    </row>
    <row r="13807" spans="4:12">
      <c r="D13807" s="95"/>
      <c r="E13807" s="95"/>
      <c r="G13807" s="95"/>
      <c r="I13807" s="95"/>
      <c r="L13807" s="95"/>
    </row>
    <row r="13808" spans="4:12">
      <c r="D13808" s="95"/>
      <c r="E13808" s="95"/>
      <c r="G13808" s="95"/>
      <c r="I13808" s="95"/>
      <c r="L13808" s="95"/>
    </row>
    <row r="13809" spans="4:12">
      <c r="D13809" s="95"/>
      <c r="E13809" s="95"/>
      <c r="G13809" s="95"/>
      <c r="I13809" s="95"/>
      <c r="L13809" s="95"/>
    </row>
    <row r="13810" spans="4:12">
      <c r="D13810" s="95"/>
      <c r="E13810" s="95"/>
      <c r="G13810" s="95"/>
      <c r="I13810" s="95"/>
      <c r="L13810" s="95"/>
    </row>
    <row r="13811" spans="4:12">
      <c r="D13811" s="95"/>
      <c r="E13811" s="95"/>
      <c r="G13811" s="95"/>
      <c r="I13811" s="95"/>
      <c r="L13811" s="95"/>
    </row>
    <row r="13812" spans="4:12">
      <c r="D13812" s="95"/>
      <c r="E13812" s="95"/>
      <c r="G13812" s="95"/>
      <c r="I13812" s="95"/>
      <c r="L13812" s="95"/>
    </row>
    <row r="13813" spans="4:12">
      <c r="D13813" s="95"/>
      <c r="E13813" s="95"/>
      <c r="G13813" s="95"/>
      <c r="I13813" s="95"/>
      <c r="L13813" s="95"/>
    </row>
    <row r="13814" spans="4:12">
      <c r="D13814" s="95"/>
      <c r="E13814" s="95"/>
      <c r="G13814" s="95"/>
      <c r="I13814" s="95"/>
      <c r="L13814" s="95"/>
    </row>
    <row r="13815" spans="4:12">
      <c r="D13815" s="95"/>
      <c r="E13815" s="95"/>
      <c r="G13815" s="95"/>
      <c r="I13815" s="95"/>
      <c r="L13815" s="95"/>
    </row>
    <row r="13816" spans="4:12">
      <c r="D13816" s="95"/>
      <c r="E13816" s="95"/>
      <c r="G13816" s="95"/>
      <c r="I13816" s="95"/>
      <c r="L13816" s="95"/>
    </row>
    <row r="13817" spans="4:12">
      <c r="D13817" s="95"/>
      <c r="E13817" s="95"/>
      <c r="G13817" s="95"/>
      <c r="I13817" s="95"/>
      <c r="L13817" s="95"/>
    </row>
    <row r="13818" spans="4:12">
      <c r="D13818" s="95"/>
      <c r="E13818" s="95"/>
      <c r="G13818" s="95"/>
      <c r="I13818" s="95"/>
      <c r="L13818" s="95"/>
    </row>
    <row r="13819" spans="4:12">
      <c r="D13819" s="95"/>
      <c r="E13819" s="95"/>
      <c r="G13819" s="95"/>
      <c r="I13819" s="95"/>
      <c r="L13819" s="95"/>
    </row>
    <row r="13820" spans="4:12">
      <c r="D13820" s="95"/>
      <c r="E13820" s="95"/>
      <c r="G13820" s="95"/>
      <c r="I13820" s="95"/>
      <c r="L13820" s="95"/>
    </row>
    <row r="13821" spans="4:12">
      <c r="D13821" s="95"/>
      <c r="E13821" s="95"/>
      <c r="G13821" s="95"/>
      <c r="I13821" s="95"/>
      <c r="L13821" s="95"/>
    </row>
    <row r="13822" spans="4:12">
      <c r="D13822" s="95"/>
      <c r="E13822" s="95"/>
      <c r="G13822" s="95"/>
      <c r="I13822" s="95"/>
      <c r="L13822" s="95"/>
    </row>
    <row r="13823" spans="4:12">
      <c r="D13823" s="95"/>
      <c r="E13823" s="95"/>
      <c r="G13823" s="95"/>
      <c r="I13823" s="95"/>
      <c r="L13823" s="95"/>
    </row>
    <row r="13824" spans="4:12">
      <c r="D13824" s="95"/>
      <c r="E13824" s="95"/>
      <c r="G13824" s="95"/>
      <c r="I13824" s="95"/>
      <c r="L13824" s="95"/>
    </row>
    <row r="13825" spans="4:12">
      <c r="D13825" s="95"/>
      <c r="E13825" s="95"/>
      <c r="G13825" s="95"/>
      <c r="I13825" s="95"/>
      <c r="L13825" s="95"/>
    </row>
    <row r="13826" spans="4:12">
      <c r="D13826" s="95"/>
      <c r="E13826" s="95"/>
      <c r="G13826" s="95"/>
      <c r="I13826" s="95"/>
      <c r="L13826" s="95"/>
    </row>
    <row r="13827" spans="4:12">
      <c r="D13827" s="95"/>
      <c r="E13827" s="95"/>
      <c r="G13827" s="95"/>
      <c r="I13827" s="95"/>
      <c r="L13827" s="95"/>
    </row>
    <row r="13828" spans="4:12">
      <c r="D13828" s="95"/>
      <c r="E13828" s="95"/>
      <c r="G13828" s="95"/>
      <c r="I13828" s="95"/>
      <c r="L13828" s="95"/>
    </row>
    <row r="13829" spans="4:12">
      <c r="D13829" s="95"/>
      <c r="E13829" s="95"/>
      <c r="G13829" s="95"/>
      <c r="I13829" s="95"/>
      <c r="L13829" s="95"/>
    </row>
    <row r="13830" spans="4:12">
      <c r="D13830" s="95"/>
      <c r="E13830" s="95"/>
      <c r="G13830" s="95"/>
      <c r="I13830" s="95"/>
      <c r="L13830" s="95"/>
    </row>
    <row r="13831" spans="4:12">
      <c r="D13831" s="95"/>
      <c r="E13831" s="95"/>
      <c r="G13831" s="95"/>
      <c r="I13831" s="95"/>
      <c r="L13831" s="95"/>
    </row>
    <row r="13832" spans="4:12">
      <c r="D13832" s="95"/>
      <c r="E13832" s="95"/>
      <c r="G13832" s="95"/>
      <c r="I13832" s="95"/>
      <c r="L13832" s="95"/>
    </row>
    <row r="13833" spans="4:12">
      <c r="D13833" s="95"/>
      <c r="E13833" s="95"/>
      <c r="G13833" s="95"/>
      <c r="I13833" s="95"/>
      <c r="L13833" s="95"/>
    </row>
    <row r="13834" spans="4:12">
      <c r="D13834" s="95"/>
      <c r="E13834" s="95"/>
      <c r="G13834" s="95"/>
      <c r="I13834" s="95"/>
      <c r="L13834" s="95"/>
    </row>
    <row r="13835" spans="4:12">
      <c r="D13835" s="95"/>
      <c r="E13835" s="95"/>
      <c r="G13835" s="95"/>
      <c r="I13835" s="95"/>
      <c r="L13835" s="95"/>
    </row>
    <row r="13836" spans="4:12">
      <c r="D13836" s="95"/>
      <c r="E13836" s="95"/>
      <c r="G13836" s="95"/>
      <c r="I13836" s="95"/>
      <c r="L13836" s="95"/>
    </row>
    <row r="13837" spans="4:12">
      <c r="D13837" s="95"/>
      <c r="E13837" s="95"/>
      <c r="G13837" s="95"/>
      <c r="I13837" s="95"/>
      <c r="L13837" s="95"/>
    </row>
    <row r="13838" spans="4:12">
      <c r="D13838" s="95"/>
      <c r="E13838" s="95"/>
      <c r="G13838" s="95"/>
      <c r="I13838" s="95"/>
      <c r="L13838" s="95"/>
    </row>
    <row r="13839" spans="4:12">
      <c r="D13839" s="95"/>
      <c r="E13839" s="95"/>
      <c r="G13839" s="95"/>
      <c r="I13839" s="95"/>
      <c r="L13839" s="95"/>
    </row>
    <row r="13840" spans="4:12">
      <c r="D13840" s="95"/>
      <c r="E13840" s="95"/>
      <c r="G13840" s="95"/>
      <c r="I13840" s="95"/>
      <c r="L13840" s="95"/>
    </row>
    <row r="13841" spans="4:12">
      <c r="D13841" s="95"/>
      <c r="E13841" s="95"/>
      <c r="G13841" s="95"/>
      <c r="I13841" s="95"/>
      <c r="L13841" s="95"/>
    </row>
    <row r="13842" spans="4:12">
      <c r="D13842" s="95"/>
      <c r="E13842" s="95"/>
      <c r="G13842" s="95"/>
      <c r="I13842" s="95"/>
      <c r="L13842" s="95"/>
    </row>
    <row r="13843" spans="4:12">
      <c r="D13843" s="95"/>
      <c r="E13843" s="95"/>
      <c r="G13843" s="95"/>
      <c r="I13843" s="95"/>
      <c r="L13843" s="95"/>
    </row>
    <row r="13844" spans="4:12">
      <c r="D13844" s="95"/>
      <c r="E13844" s="95"/>
      <c r="G13844" s="95"/>
      <c r="I13844" s="95"/>
      <c r="L13844" s="95"/>
    </row>
    <row r="13845" spans="4:12">
      <c r="D13845" s="95"/>
      <c r="E13845" s="95"/>
      <c r="G13845" s="95"/>
      <c r="I13845" s="95"/>
      <c r="L13845" s="95"/>
    </row>
    <row r="13846" spans="4:12">
      <c r="D13846" s="95"/>
      <c r="E13846" s="95"/>
      <c r="G13846" s="95"/>
      <c r="I13846" s="95"/>
      <c r="L13846" s="95"/>
    </row>
    <row r="13847" spans="4:12">
      <c r="D13847" s="95"/>
      <c r="E13847" s="95"/>
      <c r="G13847" s="95"/>
      <c r="I13847" s="95"/>
      <c r="L13847" s="95"/>
    </row>
    <row r="13848" spans="4:12">
      <c r="D13848" s="95"/>
      <c r="E13848" s="95"/>
      <c r="G13848" s="95"/>
      <c r="I13848" s="95"/>
      <c r="L13848" s="95"/>
    </row>
    <row r="13849" spans="4:12">
      <c r="D13849" s="95"/>
      <c r="E13849" s="95"/>
      <c r="G13849" s="95"/>
      <c r="I13849" s="95"/>
      <c r="L13849" s="95"/>
    </row>
    <row r="13850" spans="4:12">
      <c r="D13850" s="95"/>
      <c r="E13850" s="95"/>
      <c r="G13850" s="95"/>
      <c r="I13850" s="95"/>
      <c r="L13850" s="95"/>
    </row>
    <row r="13851" spans="4:12">
      <c r="D13851" s="95"/>
      <c r="E13851" s="95"/>
      <c r="G13851" s="95"/>
      <c r="I13851" s="95"/>
      <c r="L13851" s="95"/>
    </row>
    <row r="13852" spans="4:12">
      <c r="D13852" s="95"/>
      <c r="E13852" s="95"/>
      <c r="G13852" s="95"/>
      <c r="I13852" s="95"/>
      <c r="L13852" s="95"/>
    </row>
    <row r="13853" spans="4:12">
      <c r="D13853" s="95"/>
      <c r="E13853" s="95"/>
      <c r="G13853" s="95"/>
      <c r="I13853" s="95"/>
      <c r="L13853" s="95"/>
    </row>
    <row r="13854" spans="4:12">
      <c r="D13854" s="95"/>
      <c r="E13854" s="95"/>
      <c r="G13854" s="95"/>
      <c r="I13854" s="95"/>
      <c r="L13854" s="95"/>
    </row>
    <row r="13855" spans="4:12">
      <c r="D13855" s="95"/>
      <c r="E13855" s="95"/>
      <c r="G13855" s="95"/>
      <c r="I13855" s="95"/>
      <c r="L13855" s="95"/>
    </row>
    <row r="13856" spans="4:12">
      <c r="D13856" s="95"/>
      <c r="E13856" s="95"/>
      <c r="G13856" s="95"/>
      <c r="I13856" s="95"/>
      <c r="L13856" s="95"/>
    </row>
    <row r="13857" spans="4:12">
      <c r="D13857" s="95"/>
      <c r="E13857" s="95"/>
      <c r="G13857" s="95"/>
      <c r="I13857" s="95"/>
      <c r="L13857" s="95"/>
    </row>
    <row r="13858" spans="4:12">
      <c r="D13858" s="95"/>
      <c r="E13858" s="95"/>
      <c r="G13858" s="95"/>
      <c r="I13858" s="95"/>
      <c r="L13858" s="95"/>
    </row>
    <row r="13859" spans="4:12">
      <c r="D13859" s="95"/>
      <c r="E13859" s="95"/>
      <c r="G13859" s="95"/>
      <c r="I13859" s="95"/>
      <c r="L13859" s="95"/>
    </row>
    <row r="13860" spans="4:12">
      <c r="D13860" s="95"/>
      <c r="E13860" s="95"/>
      <c r="G13860" s="95"/>
      <c r="I13860" s="95"/>
      <c r="L13860" s="95"/>
    </row>
    <row r="13861" spans="4:12">
      <c r="D13861" s="95"/>
      <c r="E13861" s="95"/>
      <c r="G13861" s="95"/>
      <c r="I13861" s="95"/>
      <c r="L13861" s="95"/>
    </row>
    <row r="13862" spans="4:12">
      <c r="D13862" s="95"/>
      <c r="E13862" s="95"/>
      <c r="G13862" s="95"/>
      <c r="I13862" s="95"/>
      <c r="L13862" s="95"/>
    </row>
    <row r="13863" spans="4:12">
      <c r="D13863" s="95"/>
      <c r="E13863" s="95"/>
      <c r="G13863" s="95"/>
      <c r="I13863" s="95"/>
      <c r="L13863" s="95"/>
    </row>
    <row r="13864" spans="4:12">
      <c r="D13864" s="95"/>
      <c r="E13864" s="95"/>
      <c r="G13864" s="95"/>
      <c r="I13864" s="95"/>
      <c r="L13864" s="95"/>
    </row>
    <row r="13865" spans="4:12">
      <c r="D13865" s="95"/>
      <c r="E13865" s="95"/>
      <c r="G13865" s="95"/>
      <c r="I13865" s="95"/>
      <c r="L13865" s="95"/>
    </row>
    <row r="13866" spans="4:12">
      <c r="D13866" s="95"/>
      <c r="E13866" s="95"/>
      <c r="G13866" s="95"/>
      <c r="I13866" s="95"/>
      <c r="L13866" s="95"/>
    </row>
    <row r="13867" spans="4:12">
      <c r="D13867" s="95"/>
      <c r="E13867" s="95"/>
      <c r="G13867" s="95"/>
      <c r="I13867" s="95"/>
      <c r="L13867" s="95"/>
    </row>
    <row r="13868" spans="4:12">
      <c r="D13868" s="95"/>
      <c r="E13868" s="95"/>
      <c r="G13868" s="95"/>
      <c r="I13868" s="95"/>
      <c r="L13868" s="95"/>
    </row>
    <row r="13869" spans="4:12">
      <c r="D13869" s="95"/>
      <c r="E13869" s="95"/>
      <c r="G13869" s="95"/>
      <c r="I13869" s="95"/>
      <c r="L13869" s="95"/>
    </row>
    <row r="13870" spans="4:12">
      <c r="D13870" s="95"/>
      <c r="E13870" s="95"/>
      <c r="G13870" s="95"/>
      <c r="I13870" s="95"/>
      <c r="L13870" s="95"/>
    </row>
    <row r="13871" spans="4:12">
      <c r="D13871" s="95"/>
      <c r="E13871" s="95"/>
      <c r="G13871" s="95"/>
      <c r="I13871" s="95"/>
      <c r="L13871" s="95"/>
    </row>
    <row r="13872" spans="4:12">
      <c r="D13872" s="95"/>
      <c r="E13872" s="95"/>
      <c r="G13872" s="95"/>
      <c r="I13872" s="95"/>
      <c r="L13872" s="95"/>
    </row>
    <row r="13873" spans="4:12">
      <c r="D13873" s="95"/>
      <c r="E13873" s="95"/>
      <c r="G13873" s="95"/>
      <c r="I13873" s="95"/>
      <c r="L13873" s="95"/>
    </row>
    <row r="13874" spans="4:12">
      <c r="D13874" s="95"/>
      <c r="E13874" s="95"/>
      <c r="G13874" s="95"/>
      <c r="I13874" s="95"/>
      <c r="L13874" s="95"/>
    </row>
    <row r="13875" spans="4:12">
      <c r="D13875" s="95"/>
      <c r="E13875" s="95"/>
      <c r="G13875" s="95"/>
      <c r="I13875" s="95"/>
      <c r="L13875" s="95"/>
    </row>
    <row r="13876" spans="4:12">
      <c r="D13876" s="95"/>
      <c r="E13876" s="95"/>
      <c r="G13876" s="95"/>
      <c r="I13876" s="95"/>
      <c r="L13876" s="95"/>
    </row>
    <row r="13877" spans="4:12">
      <c r="D13877" s="95"/>
      <c r="E13877" s="95"/>
      <c r="G13877" s="95"/>
      <c r="I13877" s="95"/>
      <c r="L13877" s="95"/>
    </row>
    <row r="13878" spans="4:12">
      <c r="D13878" s="95"/>
      <c r="E13878" s="95"/>
      <c r="G13878" s="95"/>
      <c r="I13878" s="95"/>
      <c r="L13878" s="95"/>
    </row>
    <row r="13879" spans="4:12">
      <c r="D13879" s="95"/>
      <c r="E13879" s="95"/>
      <c r="G13879" s="95"/>
      <c r="I13879" s="95"/>
      <c r="L13879" s="95"/>
    </row>
    <row r="13880" spans="4:12">
      <c r="D13880" s="95"/>
      <c r="E13880" s="95"/>
      <c r="G13880" s="95"/>
      <c r="I13880" s="95"/>
      <c r="L13880" s="95"/>
    </row>
    <row r="13881" spans="4:12">
      <c r="D13881" s="95"/>
      <c r="E13881" s="95"/>
      <c r="G13881" s="95"/>
      <c r="I13881" s="95"/>
      <c r="L13881" s="95"/>
    </row>
    <row r="13882" spans="4:12">
      <c r="D13882" s="95"/>
      <c r="E13882" s="95"/>
      <c r="G13882" s="95"/>
      <c r="I13882" s="95"/>
      <c r="L13882" s="95"/>
    </row>
    <row r="13883" spans="4:12">
      <c r="D13883" s="95"/>
      <c r="E13883" s="95"/>
      <c r="G13883" s="95"/>
      <c r="I13883" s="95"/>
      <c r="L13883" s="95"/>
    </row>
    <row r="13884" spans="4:12">
      <c r="D13884" s="95"/>
      <c r="E13884" s="95"/>
      <c r="G13884" s="95"/>
      <c r="I13884" s="95"/>
      <c r="L13884" s="95"/>
    </row>
    <row r="13885" spans="4:12">
      <c r="D13885" s="95"/>
      <c r="E13885" s="95"/>
      <c r="G13885" s="95"/>
      <c r="I13885" s="95"/>
      <c r="L13885" s="95"/>
    </row>
    <row r="13886" spans="4:12">
      <c r="D13886" s="95"/>
      <c r="E13886" s="95"/>
      <c r="G13886" s="95"/>
      <c r="I13886" s="95"/>
      <c r="L13886" s="95"/>
    </row>
    <row r="13887" spans="4:12">
      <c r="D13887" s="95"/>
      <c r="E13887" s="95"/>
      <c r="G13887" s="95"/>
      <c r="I13887" s="95"/>
      <c r="L13887" s="95"/>
    </row>
    <row r="13888" spans="4:12">
      <c r="D13888" s="95"/>
      <c r="E13888" s="95"/>
      <c r="G13888" s="95"/>
      <c r="I13888" s="95"/>
      <c r="L13888" s="95"/>
    </row>
    <row r="13889" spans="4:12">
      <c r="D13889" s="95"/>
      <c r="E13889" s="95"/>
      <c r="G13889" s="95"/>
      <c r="I13889" s="95"/>
      <c r="L13889" s="95"/>
    </row>
    <row r="13890" spans="4:12">
      <c r="D13890" s="95"/>
      <c r="E13890" s="95"/>
      <c r="G13890" s="95"/>
      <c r="I13890" s="95"/>
      <c r="L13890" s="95"/>
    </row>
    <row r="13891" spans="4:12">
      <c r="D13891" s="95"/>
      <c r="E13891" s="95"/>
      <c r="G13891" s="95"/>
      <c r="I13891" s="95"/>
      <c r="L13891" s="95"/>
    </row>
    <row r="13892" spans="4:12">
      <c r="D13892" s="95"/>
      <c r="E13892" s="95"/>
      <c r="G13892" s="95"/>
      <c r="I13892" s="95"/>
      <c r="L13892" s="95"/>
    </row>
    <row r="13893" spans="4:12">
      <c r="D13893" s="95"/>
      <c r="E13893" s="95"/>
      <c r="G13893" s="95"/>
      <c r="I13893" s="95"/>
      <c r="L13893" s="95"/>
    </row>
    <row r="13894" spans="4:12">
      <c r="D13894" s="95"/>
      <c r="E13894" s="95"/>
      <c r="G13894" s="95"/>
      <c r="I13894" s="95"/>
      <c r="L13894" s="95"/>
    </row>
    <row r="13895" spans="4:12">
      <c r="D13895" s="95"/>
      <c r="E13895" s="95"/>
      <c r="G13895" s="95"/>
      <c r="I13895" s="95"/>
      <c r="L13895" s="95"/>
    </row>
    <row r="13896" spans="4:12">
      <c r="D13896" s="95"/>
      <c r="E13896" s="95"/>
      <c r="G13896" s="95"/>
      <c r="I13896" s="95"/>
      <c r="L13896" s="95"/>
    </row>
    <row r="13897" spans="4:12">
      <c r="D13897" s="95"/>
      <c r="E13897" s="95"/>
      <c r="G13897" s="95"/>
      <c r="I13897" s="95"/>
      <c r="L13897" s="95"/>
    </row>
    <row r="13898" spans="4:12">
      <c r="D13898" s="95"/>
      <c r="E13898" s="95"/>
      <c r="G13898" s="95"/>
      <c r="I13898" s="95"/>
      <c r="L13898" s="95"/>
    </row>
    <row r="13899" spans="4:12">
      <c r="D13899" s="95"/>
      <c r="E13899" s="95"/>
      <c r="G13899" s="95"/>
      <c r="I13899" s="95"/>
      <c r="L13899" s="95"/>
    </row>
    <row r="13900" spans="4:12">
      <c r="D13900" s="95"/>
      <c r="E13900" s="95"/>
      <c r="G13900" s="95"/>
      <c r="I13900" s="95"/>
      <c r="L13900" s="95"/>
    </row>
    <row r="13901" spans="4:12">
      <c r="D13901" s="95"/>
      <c r="E13901" s="95"/>
      <c r="G13901" s="95"/>
      <c r="I13901" s="95"/>
      <c r="L13901" s="95"/>
    </row>
    <row r="13902" spans="4:12">
      <c r="D13902" s="95"/>
      <c r="E13902" s="95"/>
      <c r="G13902" s="95"/>
      <c r="I13902" s="95"/>
      <c r="L13902" s="95"/>
    </row>
    <row r="13903" spans="4:12">
      <c r="D13903" s="95"/>
      <c r="E13903" s="95"/>
      <c r="G13903" s="95"/>
      <c r="I13903" s="95"/>
      <c r="L13903" s="95"/>
    </row>
    <row r="13904" spans="4:12">
      <c r="D13904" s="95"/>
      <c r="E13904" s="95"/>
      <c r="G13904" s="95"/>
      <c r="I13904" s="95"/>
      <c r="L13904" s="95"/>
    </row>
    <row r="13905" spans="4:12">
      <c r="D13905" s="95"/>
      <c r="E13905" s="95"/>
      <c r="G13905" s="95"/>
      <c r="I13905" s="95"/>
      <c r="L13905" s="95"/>
    </row>
    <row r="13906" spans="4:12">
      <c r="D13906" s="95"/>
      <c r="E13906" s="95"/>
      <c r="G13906" s="95"/>
      <c r="I13906" s="95"/>
      <c r="L13906" s="95"/>
    </row>
    <row r="13907" spans="4:12">
      <c r="D13907" s="95"/>
      <c r="E13907" s="95"/>
      <c r="G13907" s="95"/>
      <c r="I13907" s="95"/>
      <c r="L13907" s="95"/>
    </row>
    <row r="13908" spans="4:12">
      <c r="D13908" s="95"/>
      <c r="E13908" s="95"/>
      <c r="G13908" s="95"/>
      <c r="I13908" s="95"/>
      <c r="L13908" s="95"/>
    </row>
    <row r="13909" spans="4:12">
      <c r="D13909" s="95"/>
      <c r="E13909" s="95"/>
      <c r="G13909" s="95"/>
      <c r="I13909" s="95"/>
      <c r="L13909" s="95"/>
    </row>
    <row r="13910" spans="4:12">
      <c r="D13910" s="95"/>
      <c r="E13910" s="95"/>
      <c r="G13910" s="95"/>
      <c r="I13910" s="95"/>
      <c r="L13910" s="95"/>
    </row>
    <row r="13911" spans="4:12">
      <c r="D13911" s="95"/>
      <c r="E13911" s="95"/>
      <c r="G13911" s="95"/>
      <c r="I13911" s="95"/>
      <c r="L13911" s="95"/>
    </row>
    <row r="13912" spans="4:12">
      <c r="D13912" s="95"/>
      <c r="E13912" s="95"/>
      <c r="G13912" s="95"/>
      <c r="I13912" s="95"/>
      <c r="L13912" s="95"/>
    </row>
    <row r="13913" spans="4:12">
      <c r="D13913" s="95"/>
      <c r="E13913" s="95"/>
      <c r="G13913" s="95"/>
      <c r="I13913" s="95"/>
      <c r="L13913" s="95"/>
    </row>
    <row r="13914" spans="4:12">
      <c r="D13914" s="95"/>
      <c r="E13914" s="95"/>
      <c r="G13914" s="95"/>
      <c r="I13914" s="95"/>
      <c r="L13914" s="95"/>
    </row>
    <row r="13915" spans="4:12">
      <c r="D13915" s="95"/>
      <c r="E13915" s="95"/>
      <c r="G13915" s="95"/>
      <c r="I13915" s="95"/>
      <c r="L13915" s="95"/>
    </row>
    <row r="13916" spans="4:12">
      <c r="D13916" s="95"/>
      <c r="E13916" s="95"/>
      <c r="G13916" s="95"/>
      <c r="I13916" s="95"/>
      <c r="L13916" s="95"/>
    </row>
    <row r="13917" spans="4:12">
      <c r="D13917" s="95"/>
      <c r="E13917" s="95"/>
      <c r="G13917" s="95"/>
      <c r="I13917" s="95"/>
      <c r="L13917" s="95"/>
    </row>
    <row r="13918" spans="4:12">
      <c r="D13918" s="95"/>
      <c r="E13918" s="95"/>
      <c r="G13918" s="95"/>
      <c r="I13918" s="95"/>
      <c r="L13918" s="95"/>
    </row>
    <row r="13919" spans="4:12">
      <c r="D13919" s="95"/>
      <c r="E13919" s="95"/>
      <c r="G13919" s="95"/>
      <c r="I13919" s="95"/>
      <c r="L13919" s="95"/>
    </row>
    <row r="13920" spans="4:12">
      <c r="D13920" s="95"/>
      <c r="E13920" s="95"/>
      <c r="G13920" s="95"/>
      <c r="I13920" s="95"/>
      <c r="L13920" s="95"/>
    </row>
    <row r="13921" spans="4:12">
      <c r="D13921" s="95"/>
      <c r="E13921" s="95"/>
      <c r="G13921" s="95"/>
      <c r="I13921" s="95"/>
      <c r="L13921" s="95"/>
    </row>
    <row r="13922" spans="4:12">
      <c r="D13922" s="95"/>
      <c r="E13922" s="95"/>
      <c r="G13922" s="95"/>
      <c r="I13922" s="95"/>
      <c r="L13922" s="95"/>
    </row>
    <row r="13923" spans="4:12">
      <c r="D13923" s="95"/>
      <c r="E13923" s="95"/>
      <c r="G13923" s="95"/>
      <c r="I13923" s="95"/>
      <c r="L13923" s="95"/>
    </row>
    <row r="13924" spans="4:12">
      <c r="D13924" s="95"/>
      <c r="E13924" s="95"/>
      <c r="G13924" s="95"/>
      <c r="I13924" s="95"/>
      <c r="L13924" s="95"/>
    </row>
    <row r="13925" spans="4:12">
      <c r="D13925" s="95"/>
      <c r="E13925" s="95"/>
      <c r="G13925" s="95"/>
      <c r="I13925" s="95"/>
      <c r="L13925" s="95"/>
    </row>
    <row r="13926" spans="4:12">
      <c r="D13926" s="95"/>
      <c r="E13926" s="95"/>
      <c r="G13926" s="95"/>
      <c r="I13926" s="95"/>
      <c r="L13926" s="95"/>
    </row>
    <row r="13927" spans="4:12">
      <c r="D13927" s="95"/>
      <c r="E13927" s="95"/>
      <c r="G13927" s="95"/>
      <c r="I13927" s="95"/>
      <c r="L13927" s="95"/>
    </row>
    <row r="13928" spans="4:12">
      <c r="D13928" s="95"/>
      <c r="E13928" s="95"/>
      <c r="G13928" s="95"/>
      <c r="I13928" s="95"/>
      <c r="L13928" s="95"/>
    </row>
    <row r="13929" spans="4:12">
      <c r="D13929" s="95"/>
      <c r="E13929" s="95"/>
      <c r="G13929" s="95"/>
      <c r="I13929" s="95"/>
      <c r="L13929" s="95"/>
    </row>
    <row r="13930" spans="4:12">
      <c r="D13930" s="95"/>
      <c r="E13930" s="95"/>
      <c r="G13930" s="95"/>
      <c r="I13930" s="95"/>
      <c r="L13930" s="95"/>
    </row>
    <row r="13931" spans="4:12">
      <c r="D13931" s="95"/>
      <c r="E13931" s="95"/>
      <c r="G13931" s="95"/>
      <c r="I13931" s="95"/>
      <c r="L13931" s="95"/>
    </row>
    <row r="13932" spans="4:12">
      <c r="D13932" s="95"/>
      <c r="E13932" s="95"/>
      <c r="G13932" s="95"/>
      <c r="I13932" s="95"/>
      <c r="L13932" s="95"/>
    </row>
    <row r="13933" spans="4:12">
      <c r="D13933" s="95"/>
      <c r="E13933" s="95"/>
      <c r="G13933" s="95"/>
      <c r="I13933" s="95"/>
      <c r="L13933" s="95"/>
    </row>
    <row r="13934" spans="4:12">
      <c r="D13934" s="95"/>
      <c r="E13934" s="95"/>
      <c r="G13934" s="95"/>
      <c r="I13934" s="95"/>
      <c r="L13934" s="95"/>
    </row>
    <row r="13935" spans="4:12">
      <c r="D13935" s="95"/>
      <c r="E13935" s="95"/>
      <c r="G13935" s="95"/>
      <c r="I13935" s="95"/>
      <c r="L13935" s="95"/>
    </row>
    <row r="13936" spans="4:12">
      <c r="D13936" s="95"/>
      <c r="E13936" s="95"/>
      <c r="G13936" s="95"/>
      <c r="I13936" s="95"/>
      <c r="L13936" s="95"/>
    </row>
    <row r="13937" spans="4:12">
      <c r="D13937" s="95"/>
      <c r="E13937" s="95"/>
      <c r="G13937" s="95"/>
      <c r="I13937" s="95"/>
      <c r="L13937" s="95"/>
    </row>
    <row r="13938" spans="4:12">
      <c r="D13938" s="95"/>
      <c r="E13938" s="95"/>
      <c r="G13938" s="95"/>
      <c r="I13938" s="95"/>
      <c r="L13938" s="95"/>
    </row>
    <row r="13939" spans="4:12">
      <c r="D13939" s="95"/>
      <c r="E13939" s="95"/>
      <c r="G13939" s="95"/>
      <c r="I13939" s="95"/>
      <c r="L13939" s="95"/>
    </row>
    <row r="13940" spans="4:12">
      <c r="D13940" s="95"/>
      <c r="E13940" s="95"/>
      <c r="G13940" s="95"/>
      <c r="I13940" s="95"/>
      <c r="L13940" s="95"/>
    </row>
    <row r="13941" spans="4:12">
      <c r="D13941" s="95"/>
      <c r="E13941" s="95"/>
      <c r="G13941" s="95"/>
      <c r="I13941" s="95"/>
      <c r="L13941" s="95"/>
    </row>
    <row r="13942" spans="4:12">
      <c r="D13942" s="95"/>
      <c r="E13942" s="95"/>
      <c r="G13942" s="95"/>
      <c r="I13942" s="95"/>
      <c r="L13942" s="95"/>
    </row>
    <row r="13943" spans="4:12">
      <c r="D13943" s="95"/>
      <c r="E13943" s="95"/>
      <c r="G13943" s="95"/>
      <c r="I13943" s="95"/>
      <c r="L13943" s="95"/>
    </row>
    <row r="13944" spans="4:12">
      <c r="D13944" s="95"/>
      <c r="E13944" s="95"/>
      <c r="G13944" s="95"/>
      <c r="I13944" s="95"/>
      <c r="L13944" s="95"/>
    </row>
    <row r="13945" spans="4:12">
      <c r="D13945" s="95"/>
      <c r="E13945" s="95"/>
      <c r="G13945" s="95"/>
      <c r="I13945" s="95"/>
      <c r="L13945" s="95"/>
    </row>
    <row r="13946" spans="4:12">
      <c r="D13946" s="95"/>
      <c r="E13946" s="95"/>
      <c r="G13946" s="95"/>
      <c r="I13946" s="95"/>
      <c r="L13946" s="95"/>
    </row>
    <row r="13947" spans="4:12">
      <c r="D13947" s="95"/>
      <c r="E13947" s="95"/>
      <c r="G13947" s="95"/>
      <c r="I13947" s="95"/>
      <c r="L13947" s="95"/>
    </row>
    <row r="13948" spans="4:12">
      <c r="D13948" s="95"/>
      <c r="E13948" s="95"/>
      <c r="G13948" s="95"/>
      <c r="I13948" s="95"/>
      <c r="L13948" s="95"/>
    </row>
    <row r="13949" spans="4:12">
      <c r="D13949" s="95"/>
      <c r="E13949" s="95"/>
      <c r="G13949" s="95"/>
      <c r="I13949" s="95"/>
      <c r="L13949" s="95"/>
    </row>
    <row r="13950" spans="4:12">
      <c r="D13950" s="95"/>
      <c r="E13950" s="95"/>
      <c r="G13950" s="95"/>
      <c r="I13950" s="95"/>
      <c r="L13950" s="95"/>
    </row>
    <row r="13951" spans="4:12">
      <c r="D13951" s="95"/>
      <c r="E13951" s="95"/>
      <c r="G13951" s="95"/>
      <c r="I13951" s="95"/>
      <c r="L13951" s="95"/>
    </row>
    <row r="13952" spans="4:12">
      <c r="D13952" s="95"/>
      <c r="E13952" s="95"/>
      <c r="G13952" s="95"/>
      <c r="I13952" s="95"/>
      <c r="L13952" s="95"/>
    </row>
    <row r="13953" spans="4:12">
      <c r="D13953" s="95"/>
      <c r="E13953" s="95"/>
      <c r="G13953" s="95"/>
      <c r="I13953" s="95"/>
      <c r="L13953" s="95"/>
    </row>
    <row r="13954" spans="4:12">
      <c r="D13954" s="95"/>
      <c r="E13954" s="95"/>
      <c r="G13954" s="95"/>
      <c r="I13954" s="95"/>
      <c r="L13954" s="95"/>
    </row>
    <row r="13955" spans="4:12">
      <c r="D13955" s="95"/>
      <c r="E13955" s="95"/>
      <c r="G13955" s="95"/>
      <c r="I13955" s="95"/>
      <c r="L13955" s="95"/>
    </row>
    <row r="13956" spans="4:12">
      <c r="D13956" s="95"/>
      <c r="E13956" s="95"/>
      <c r="G13956" s="95"/>
      <c r="I13956" s="95"/>
      <c r="L13956" s="95"/>
    </row>
    <row r="13957" spans="4:12">
      <c r="D13957" s="95"/>
      <c r="E13957" s="95"/>
      <c r="G13957" s="95"/>
      <c r="I13957" s="95"/>
      <c r="L13957" s="95"/>
    </row>
    <row r="13958" spans="4:12">
      <c r="D13958" s="95"/>
      <c r="E13958" s="95"/>
      <c r="G13958" s="95"/>
      <c r="I13958" s="95"/>
      <c r="L13958" s="95"/>
    </row>
    <row r="13959" spans="4:12">
      <c r="D13959" s="95"/>
      <c r="E13959" s="95"/>
      <c r="G13959" s="95"/>
      <c r="I13959" s="95"/>
      <c r="L13959" s="95"/>
    </row>
    <row r="13960" spans="4:12">
      <c r="D13960" s="95"/>
      <c r="E13960" s="95"/>
      <c r="G13960" s="95"/>
      <c r="I13960" s="95"/>
      <c r="L13960" s="95"/>
    </row>
    <row r="13961" spans="4:12">
      <c r="D13961" s="95"/>
      <c r="E13961" s="95"/>
      <c r="G13961" s="95"/>
      <c r="I13961" s="95"/>
      <c r="L13961" s="95"/>
    </row>
    <row r="13962" spans="4:12">
      <c r="D13962" s="95"/>
      <c r="E13962" s="95"/>
      <c r="G13962" s="95"/>
      <c r="I13962" s="95"/>
      <c r="L13962" s="95"/>
    </row>
    <row r="13963" spans="4:12">
      <c r="D13963" s="95"/>
      <c r="E13963" s="95"/>
      <c r="G13963" s="95"/>
      <c r="I13963" s="95"/>
      <c r="L13963" s="95"/>
    </row>
    <row r="13964" spans="4:12">
      <c r="D13964" s="95"/>
      <c r="E13964" s="95"/>
      <c r="G13964" s="95"/>
      <c r="I13964" s="95"/>
      <c r="L13964" s="95"/>
    </row>
    <row r="13965" spans="4:12">
      <c r="D13965" s="95"/>
      <c r="E13965" s="95"/>
      <c r="G13965" s="95"/>
      <c r="I13965" s="95"/>
      <c r="L13965" s="95"/>
    </row>
    <row r="13966" spans="4:12">
      <c r="D13966" s="95"/>
      <c r="E13966" s="95"/>
      <c r="G13966" s="95"/>
      <c r="I13966" s="95"/>
      <c r="L13966" s="95"/>
    </row>
    <row r="13967" spans="4:12">
      <c r="D13967" s="95"/>
      <c r="E13967" s="95"/>
      <c r="G13967" s="95"/>
      <c r="I13967" s="95"/>
      <c r="L13967" s="95"/>
    </row>
    <row r="13968" spans="4:12">
      <c r="D13968" s="95"/>
      <c r="E13968" s="95"/>
      <c r="G13968" s="95"/>
      <c r="I13968" s="95"/>
      <c r="L13968" s="95"/>
    </row>
    <row r="13969" spans="4:12">
      <c r="D13969" s="95"/>
      <c r="E13969" s="95"/>
      <c r="G13969" s="95"/>
      <c r="I13969" s="95"/>
      <c r="L13969" s="95"/>
    </row>
    <row r="13970" spans="4:12">
      <c r="D13970" s="95"/>
      <c r="E13970" s="95"/>
      <c r="G13970" s="95"/>
      <c r="I13970" s="95"/>
      <c r="L13970" s="95"/>
    </row>
    <row r="13971" spans="4:12">
      <c r="D13971" s="95"/>
      <c r="E13971" s="95"/>
      <c r="G13971" s="95"/>
      <c r="I13971" s="95"/>
      <c r="L13971" s="95"/>
    </row>
    <row r="13972" spans="4:12">
      <c r="D13972" s="95"/>
      <c r="E13972" s="95"/>
      <c r="G13972" s="95"/>
      <c r="I13972" s="95"/>
      <c r="L13972" s="95"/>
    </row>
    <row r="13973" spans="4:12">
      <c r="D13973" s="95"/>
      <c r="E13973" s="95"/>
      <c r="G13973" s="95"/>
      <c r="I13973" s="95"/>
      <c r="L13973" s="95"/>
    </row>
    <row r="13974" spans="4:12">
      <c r="D13974" s="95"/>
      <c r="E13974" s="95"/>
      <c r="G13974" s="95"/>
      <c r="I13974" s="95"/>
      <c r="L13974" s="95"/>
    </row>
    <row r="13975" spans="4:12">
      <c r="D13975" s="95"/>
      <c r="E13975" s="95"/>
      <c r="G13975" s="95"/>
      <c r="I13975" s="95"/>
      <c r="L13975" s="95"/>
    </row>
    <row r="13976" spans="4:12">
      <c r="D13976" s="95"/>
      <c r="E13976" s="95"/>
      <c r="G13976" s="95"/>
      <c r="I13976" s="95"/>
      <c r="L13976" s="95"/>
    </row>
    <row r="13977" spans="4:12">
      <c r="D13977" s="95"/>
      <c r="E13977" s="95"/>
      <c r="G13977" s="95"/>
      <c r="I13977" s="95"/>
      <c r="L13977" s="95"/>
    </row>
    <row r="13978" spans="4:12">
      <c r="D13978" s="95"/>
      <c r="E13978" s="95"/>
      <c r="G13978" s="95"/>
      <c r="I13978" s="95"/>
      <c r="L13978" s="95"/>
    </row>
    <row r="13979" spans="4:12">
      <c r="D13979" s="95"/>
      <c r="E13979" s="95"/>
      <c r="G13979" s="95"/>
      <c r="I13979" s="95"/>
      <c r="L13979" s="95"/>
    </row>
    <row r="13980" spans="4:12">
      <c r="D13980" s="95"/>
      <c r="E13980" s="95"/>
      <c r="G13980" s="95"/>
      <c r="I13980" s="95"/>
      <c r="L13980" s="95"/>
    </row>
    <row r="13981" spans="4:12">
      <c r="D13981" s="95"/>
      <c r="E13981" s="95"/>
      <c r="G13981" s="95"/>
      <c r="I13981" s="95"/>
      <c r="L13981" s="95"/>
    </row>
    <row r="13982" spans="4:12">
      <c r="D13982" s="95"/>
      <c r="E13982" s="95"/>
      <c r="G13982" s="95"/>
      <c r="I13982" s="95"/>
      <c r="L13982" s="95"/>
    </row>
    <row r="13983" spans="4:12">
      <c r="D13983" s="95"/>
      <c r="E13983" s="95"/>
      <c r="G13983" s="95"/>
      <c r="I13983" s="95"/>
      <c r="L13983" s="95"/>
    </row>
    <row r="13984" spans="4:12">
      <c r="D13984" s="95"/>
      <c r="E13984" s="95"/>
      <c r="G13984" s="95"/>
      <c r="I13984" s="95"/>
      <c r="L13984" s="95"/>
    </row>
    <row r="13985" spans="4:12">
      <c r="D13985" s="95"/>
      <c r="E13985" s="95"/>
      <c r="G13985" s="95"/>
      <c r="I13985" s="95"/>
      <c r="L13985" s="95"/>
    </row>
    <row r="13986" spans="4:12">
      <c r="D13986" s="95"/>
      <c r="E13986" s="95"/>
      <c r="G13986" s="95"/>
      <c r="I13986" s="95"/>
      <c r="L13986" s="95"/>
    </row>
    <row r="13987" spans="4:12">
      <c r="D13987" s="95"/>
      <c r="E13987" s="95"/>
      <c r="G13987" s="95"/>
      <c r="I13987" s="95"/>
      <c r="L13987" s="95"/>
    </row>
    <row r="13988" spans="4:12">
      <c r="D13988" s="95"/>
      <c r="E13988" s="95"/>
      <c r="G13988" s="95"/>
      <c r="I13988" s="95"/>
      <c r="L13988" s="95"/>
    </row>
    <row r="13989" spans="4:12">
      <c r="D13989" s="95"/>
      <c r="E13989" s="95"/>
      <c r="G13989" s="95"/>
      <c r="I13989" s="95"/>
      <c r="L13989" s="95"/>
    </row>
    <row r="13990" spans="4:12">
      <c r="D13990" s="95"/>
      <c r="E13990" s="95"/>
      <c r="G13990" s="95"/>
      <c r="I13990" s="95"/>
      <c r="L13990" s="95"/>
    </row>
    <row r="13991" spans="4:12">
      <c r="D13991" s="95"/>
      <c r="E13991" s="95"/>
      <c r="G13991" s="95"/>
      <c r="I13991" s="95"/>
      <c r="L13991" s="95"/>
    </row>
    <row r="13992" spans="4:12">
      <c r="D13992" s="95"/>
      <c r="E13992" s="95"/>
      <c r="G13992" s="95"/>
      <c r="I13992" s="95"/>
      <c r="L13992" s="95"/>
    </row>
    <row r="13993" spans="4:12">
      <c r="D13993" s="95"/>
      <c r="E13993" s="95"/>
      <c r="G13993" s="95"/>
      <c r="I13993" s="95"/>
      <c r="L13993" s="95"/>
    </row>
    <row r="13994" spans="4:12">
      <c r="D13994" s="95"/>
      <c r="E13994" s="95"/>
      <c r="G13994" s="95"/>
      <c r="I13994" s="95"/>
      <c r="L13994" s="95"/>
    </row>
    <row r="13995" spans="4:12">
      <c r="D13995" s="95"/>
      <c r="E13995" s="95"/>
      <c r="G13995" s="95"/>
      <c r="I13995" s="95"/>
      <c r="L13995" s="95"/>
    </row>
    <row r="13996" spans="4:12">
      <c r="D13996" s="95"/>
      <c r="E13996" s="95"/>
      <c r="G13996" s="95"/>
      <c r="I13996" s="95"/>
      <c r="L13996" s="95"/>
    </row>
    <row r="13997" spans="4:12">
      <c r="D13997" s="95"/>
      <c r="E13997" s="95"/>
      <c r="G13997" s="95"/>
      <c r="I13997" s="95"/>
      <c r="L13997" s="95"/>
    </row>
    <row r="13998" spans="4:12">
      <c r="D13998" s="95"/>
      <c r="E13998" s="95"/>
      <c r="G13998" s="95"/>
      <c r="I13998" s="95"/>
      <c r="L13998" s="95"/>
    </row>
    <row r="13999" spans="4:12">
      <c r="D13999" s="95"/>
      <c r="E13999" s="95"/>
      <c r="G13999" s="95"/>
      <c r="I13999" s="95"/>
      <c r="L13999" s="95"/>
    </row>
    <row r="14000" spans="4:12">
      <c r="D14000" s="95"/>
      <c r="E14000" s="95"/>
      <c r="G14000" s="95"/>
      <c r="I14000" s="95"/>
      <c r="L14000" s="95"/>
    </row>
    <row r="14001" spans="4:12">
      <c r="D14001" s="95"/>
      <c r="E14001" s="95"/>
      <c r="G14001" s="95"/>
      <c r="I14001" s="95"/>
      <c r="L14001" s="95"/>
    </row>
    <row r="14002" spans="4:12">
      <c r="D14002" s="95"/>
      <c r="E14002" s="95"/>
      <c r="G14002" s="95"/>
      <c r="I14002" s="95"/>
      <c r="L14002" s="95"/>
    </row>
    <row r="14003" spans="4:12">
      <c r="D14003" s="95"/>
      <c r="E14003" s="95"/>
      <c r="G14003" s="95"/>
      <c r="I14003" s="95"/>
      <c r="L14003" s="95"/>
    </row>
    <row r="14004" spans="4:12">
      <c r="D14004" s="95"/>
      <c r="E14004" s="95"/>
      <c r="G14004" s="95"/>
      <c r="I14004" s="95"/>
      <c r="L14004" s="95"/>
    </row>
    <row r="14005" spans="4:12">
      <c r="D14005" s="95"/>
      <c r="E14005" s="95"/>
      <c r="G14005" s="95"/>
      <c r="I14005" s="95"/>
      <c r="L14005" s="95"/>
    </row>
    <row r="14006" spans="4:12">
      <c r="D14006" s="95"/>
      <c r="E14006" s="95"/>
      <c r="G14006" s="95"/>
      <c r="I14006" s="95"/>
      <c r="L14006" s="95"/>
    </row>
    <row r="14007" spans="4:12">
      <c r="D14007" s="95"/>
      <c r="E14007" s="95"/>
      <c r="G14007" s="95"/>
      <c r="I14007" s="95"/>
      <c r="L14007" s="95"/>
    </row>
    <row r="14008" spans="4:12">
      <c r="D14008" s="95"/>
      <c r="E14008" s="95"/>
      <c r="G14008" s="95"/>
      <c r="I14008" s="95"/>
      <c r="L14008" s="95"/>
    </row>
    <row r="14009" spans="4:12">
      <c r="D14009" s="95"/>
      <c r="E14009" s="95"/>
      <c r="G14009" s="95"/>
      <c r="I14009" s="95"/>
      <c r="L14009" s="95"/>
    </row>
    <row r="14010" spans="4:12">
      <c r="D14010" s="95"/>
      <c r="E14010" s="95"/>
      <c r="G14010" s="95"/>
      <c r="I14010" s="95"/>
      <c r="L14010" s="95"/>
    </row>
    <row r="14011" spans="4:12">
      <c r="D14011" s="95"/>
      <c r="E14011" s="95"/>
      <c r="G14011" s="95"/>
      <c r="I14011" s="95"/>
      <c r="L14011" s="95"/>
    </row>
    <row r="14012" spans="4:12">
      <c r="D14012" s="95"/>
      <c r="E14012" s="95"/>
      <c r="G14012" s="95"/>
      <c r="I14012" s="95"/>
      <c r="L14012" s="95"/>
    </row>
    <row r="14013" spans="4:12">
      <c r="D14013" s="95"/>
      <c r="E14013" s="95"/>
      <c r="G14013" s="95"/>
      <c r="I14013" s="95"/>
      <c r="L14013" s="95"/>
    </row>
    <row r="14014" spans="4:12">
      <c r="D14014" s="95"/>
      <c r="E14014" s="95"/>
      <c r="G14014" s="95"/>
      <c r="I14014" s="95"/>
      <c r="L14014" s="95"/>
    </row>
    <row r="14015" spans="4:12">
      <c r="D14015" s="95"/>
      <c r="E14015" s="95"/>
      <c r="G14015" s="95"/>
      <c r="I14015" s="95"/>
      <c r="L14015" s="95"/>
    </row>
    <row r="14016" spans="4:12">
      <c r="D14016" s="95"/>
      <c r="E14016" s="95"/>
      <c r="G14016" s="95"/>
      <c r="I14016" s="95"/>
      <c r="L14016" s="95"/>
    </row>
    <row r="14017" spans="4:12">
      <c r="D14017" s="95"/>
      <c r="E14017" s="95"/>
      <c r="G14017" s="95"/>
      <c r="I14017" s="95"/>
      <c r="L14017" s="95"/>
    </row>
    <row r="14018" spans="4:12">
      <c r="D14018" s="95"/>
      <c r="E14018" s="95"/>
      <c r="G14018" s="95"/>
      <c r="I14018" s="95"/>
      <c r="L14018" s="95"/>
    </row>
    <row r="14019" spans="4:12">
      <c r="D14019" s="95"/>
      <c r="E14019" s="95"/>
      <c r="G14019" s="95"/>
      <c r="I14019" s="95"/>
      <c r="L14019" s="95"/>
    </row>
    <row r="14020" spans="4:12">
      <c r="D14020" s="95"/>
      <c r="E14020" s="95"/>
      <c r="G14020" s="95"/>
      <c r="I14020" s="95"/>
      <c r="L14020" s="95"/>
    </row>
    <row r="14021" spans="4:12">
      <c r="D14021" s="95"/>
      <c r="E14021" s="95"/>
      <c r="G14021" s="95"/>
      <c r="I14021" s="95"/>
      <c r="L14021" s="95"/>
    </row>
    <row r="14022" spans="4:12">
      <c r="D14022" s="95"/>
      <c r="E14022" s="95"/>
      <c r="G14022" s="95"/>
      <c r="I14022" s="95"/>
      <c r="L14022" s="95"/>
    </row>
    <row r="14023" spans="4:12">
      <c r="D14023" s="95"/>
      <c r="E14023" s="95"/>
      <c r="G14023" s="95"/>
      <c r="I14023" s="95"/>
      <c r="L14023" s="95"/>
    </row>
    <row r="14024" spans="4:12">
      <c r="D14024" s="95"/>
      <c r="E14024" s="95"/>
      <c r="G14024" s="95"/>
      <c r="I14024" s="95"/>
      <c r="L14024" s="95"/>
    </row>
    <row r="14025" spans="4:12">
      <c r="D14025" s="95"/>
      <c r="E14025" s="95"/>
      <c r="G14025" s="95"/>
      <c r="I14025" s="95"/>
      <c r="L14025" s="95"/>
    </row>
    <row r="14026" spans="4:12">
      <c r="D14026" s="95"/>
      <c r="E14026" s="95"/>
      <c r="G14026" s="95"/>
      <c r="I14026" s="95"/>
      <c r="L14026" s="95"/>
    </row>
    <row r="14027" spans="4:12">
      <c r="D14027" s="95"/>
      <c r="E14027" s="95"/>
      <c r="G14027" s="95"/>
      <c r="I14027" s="95"/>
      <c r="L14027" s="95"/>
    </row>
    <row r="14028" spans="4:12">
      <c r="D14028" s="95"/>
      <c r="E14028" s="95"/>
      <c r="G14028" s="95"/>
      <c r="I14028" s="95"/>
      <c r="L14028" s="95"/>
    </row>
    <row r="14029" spans="4:12">
      <c r="D14029" s="95"/>
      <c r="E14029" s="95"/>
      <c r="G14029" s="95"/>
      <c r="I14029" s="95"/>
      <c r="L14029" s="95"/>
    </row>
    <row r="14030" spans="4:12">
      <c r="D14030" s="95"/>
      <c r="E14030" s="95"/>
      <c r="G14030" s="95"/>
      <c r="I14030" s="95"/>
      <c r="L14030" s="95"/>
    </row>
    <row r="14031" spans="4:12">
      <c r="D14031" s="95"/>
      <c r="E14031" s="95"/>
      <c r="G14031" s="95"/>
      <c r="I14031" s="95"/>
      <c r="L14031" s="95"/>
    </row>
    <row r="14032" spans="4:12">
      <c r="D14032" s="95"/>
      <c r="E14032" s="95"/>
      <c r="G14032" s="95"/>
      <c r="I14032" s="95"/>
      <c r="L14032" s="95"/>
    </row>
    <row r="14033" spans="4:12">
      <c r="D14033" s="95"/>
      <c r="E14033" s="95"/>
      <c r="G14033" s="95"/>
      <c r="I14033" s="95"/>
      <c r="L14033" s="95"/>
    </row>
    <row r="14034" spans="4:12">
      <c r="D14034" s="95"/>
      <c r="E14034" s="95"/>
      <c r="G14034" s="95"/>
      <c r="I14034" s="95"/>
      <c r="L14034" s="95"/>
    </row>
    <row r="14035" spans="4:12">
      <c r="D14035" s="95"/>
      <c r="E14035" s="95"/>
      <c r="G14035" s="95"/>
      <c r="I14035" s="95"/>
      <c r="L14035" s="95"/>
    </row>
    <row r="14036" spans="4:12">
      <c r="D14036" s="95"/>
      <c r="E14036" s="95"/>
      <c r="G14036" s="95"/>
      <c r="I14036" s="95"/>
      <c r="L14036" s="95"/>
    </row>
    <row r="14037" spans="4:12">
      <c r="D14037" s="95"/>
      <c r="E14037" s="95"/>
      <c r="G14037" s="95"/>
      <c r="I14037" s="95"/>
      <c r="L14037" s="95"/>
    </row>
    <row r="14038" spans="4:12">
      <c r="D14038" s="95"/>
      <c r="E14038" s="95"/>
      <c r="G14038" s="95"/>
      <c r="I14038" s="95"/>
      <c r="L14038" s="95"/>
    </row>
    <row r="14039" spans="4:12">
      <c r="D14039" s="95"/>
      <c r="E14039" s="95"/>
      <c r="G14039" s="95"/>
      <c r="I14039" s="95"/>
      <c r="L14039" s="95"/>
    </row>
    <row r="14040" spans="4:12">
      <c r="D14040" s="95"/>
      <c r="E14040" s="95"/>
      <c r="G14040" s="95"/>
      <c r="I14040" s="95"/>
      <c r="L14040" s="95"/>
    </row>
    <row r="14041" spans="4:12">
      <c r="D14041" s="95"/>
      <c r="E14041" s="95"/>
      <c r="G14041" s="95"/>
      <c r="I14041" s="95"/>
      <c r="L14041" s="95"/>
    </row>
    <row r="14042" spans="4:12">
      <c r="D14042" s="95"/>
      <c r="E14042" s="95"/>
      <c r="G14042" s="95"/>
      <c r="I14042" s="95"/>
      <c r="L14042" s="95"/>
    </row>
    <row r="14043" spans="4:12">
      <c r="D14043" s="95"/>
      <c r="E14043" s="95"/>
      <c r="G14043" s="95"/>
      <c r="I14043" s="95"/>
      <c r="L14043" s="95"/>
    </row>
    <row r="14044" spans="4:12">
      <c r="D14044" s="95"/>
      <c r="E14044" s="95"/>
      <c r="G14044" s="95"/>
      <c r="I14044" s="95"/>
      <c r="L14044" s="95"/>
    </row>
    <row r="14045" spans="4:12">
      <c r="D14045" s="95"/>
      <c r="E14045" s="95"/>
      <c r="G14045" s="95"/>
      <c r="I14045" s="95"/>
      <c r="L14045" s="95"/>
    </row>
    <row r="14046" spans="4:12">
      <c r="D14046" s="95"/>
      <c r="E14046" s="95"/>
      <c r="G14046" s="95"/>
      <c r="I14046" s="95"/>
      <c r="L14046" s="95"/>
    </row>
    <row r="14047" spans="4:12">
      <c r="D14047" s="95"/>
      <c r="E14047" s="95"/>
      <c r="G14047" s="95"/>
      <c r="I14047" s="95"/>
      <c r="L14047" s="95"/>
    </row>
    <row r="14048" spans="4:12">
      <c r="D14048" s="95"/>
      <c r="E14048" s="95"/>
      <c r="G14048" s="95"/>
      <c r="I14048" s="95"/>
      <c r="L14048" s="95"/>
    </row>
    <row r="14049" spans="4:12">
      <c r="D14049" s="95"/>
      <c r="E14049" s="95"/>
      <c r="G14049" s="95"/>
      <c r="I14049" s="95"/>
      <c r="L14049" s="95"/>
    </row>
    <row r="14050" spans="4:12">
      <c r="D14050" s="95"/>
      <c r="E14050" s="95"/>
      <c r="G14050" s="95"/>
      <c r="I14050" s="95"/>
      <c r="L14050" s="95"/>
    </row>
    <row r="14051" spans="4:12">
      <c r="D14051" s="95"/>
      <c r="E14051" s="95"/>
      <c r="G14051" s="95"/>
      <c r="I14051" s="95"/>
      <c r="L14051" s="95"/>
    </row>
    <row r="14052" spans="4:12">
      <c r="D14052" s="95"/>
      <c r="E14052" s="95"/>
      <c r="G14052" s="95"/>
      <c r="I14052" s="95"/>
      <c r="L14052" s="95"/>
    </row>
    <row r="14053" spans="4:12">
      <c r="D14053" s="95"/>
      <c r="E14053" s="95"/>
      <c r="G14053" s="95"/>
      <c r="I14053" s="95"/>
      <c r="L14053" s="95"/>
    </row>
    <row r="14054" spans="4:12">
      <c r="D14054" s="95"/>
      <c r="E14054" s="95"/>
      <c r="G14054" s="95"/>
      <c r="I14054" s="95"/>
      <c r="L14054" s="95"/>
    </row>
    <row r="14055" spans="4:12">
      <c r="D14055" s="95"/>
      <c r="E14055" s="95"/>
      <c r="G14055" s="95"/>
      <c r="I14055" s="95"/>
      <c r="L14055" s="95"/>
    </row>
    <row r="14056" spans="4:12">
      <c r="D14056" s="95"/>
      <c r="E14056" s="95"/>
      <c r="G14056" s="95"/>
      <c r="I14056" s="95"/>
      <c r="L14056" s="95"/>
    </row>
    <row r="14057" spans="4:12">
      <c r="D14057" s="95"/>
      <c r="E14057" s="95"/>
      <c r="G14057" s="95"/>
      <c r="I14057" s="95"/>
      <c r="L14057" s="95"/>
    </row>
    <row r="14058" spans="4:12">
      <c r="D14058" s="95"/>
      <c r="E14058" s="95"/>
      <c r="G14058" s="95"/>
      <c r="I14058" s="95"/>
      <c r="L14058" s="95"/>
    </row>
    <row r="14059" spans="4:12">
      <c r="D14059" s="95"/>
      <c r="E14059" s="95"/>
      <c r="G14059" s="95"/>
      <c r="I14059" s="95"/>
      <c r="L14059" s="95"/>
    </row>
    <row r="14060" spans="4:12">
      <c r="D14060" s="95"/>
      <c r="E14060" s="95"/>
      <c r="G14060" s="95"/>
      <c r="I14060" s="95"/>
      <c r="L14060" s="95"/>
    </row>
    <row r="14061" spans="4:12">
      <c r="D14061" s="95"/>
      <c r="E14061" s="95"/>
      <c r="G14061" s="95"/>
      <c r="I14061" s="95"/>
      <c r="L14061" s="95"/>
    </row>
    <row r="14062" spans="4:12">
      <c r="D14062" s="95"/>
      <c r="E14062" s="95"/>
      <c r="G14062" s="95"/>
      <c r="I14062" s="95"/>
      <c r="L14062" s="95"/>
    </row>
    <row r="14063" spans="4:12">
      <c r="D14063" s="95"/>
      <c r="E14063" s="95"/>
      <c r="G14063" s="95"/>
      <c r="I14063" s="95"/>
      <c r="L14063" s="95"/>
    </row>
    <row r="14064" spans="4:12">
      <c r="D14064" s="95"/>
      <c r="E14064" s="95"/>
      <c r="G14064" s="95"/>
      <c r="I14064" s="95"/>
      <c r="L14064" s="95"/>
    </row>
    <row r="14065" spans="4:12">
      <c r="D14065" s="95"/>
      <c r="E14065" s="95"/>
      <c r="G14065" s="95"/>
      <c r="I14065" s="95"/>
      <c r="L14065" s="95"/>
    </row>
    <row r="14066" spans="4:12">
      <c r="D14066" s="95"/>
      <c r="E14066" s="95"/>
      <c r="G14066" s="95"/>
      <c r="I14066" s="95"/>
      <c r="L14066" s="95"/>
    </row>
    <row r="14067" spans="4:12">
      <c r="D14067" s="95"/>
      <c r="E14067" s="95"/>
      <c r="G14067" s="95"/>
      <c r="I14067" s="95"/>
      <c r="L14067" s="95"/>
    </row>
    <row r="14068" spans="4:12">
      <c r="D14068" s="95"/>
      <c r="E14068" s="95"/>
      <c r="G14068" s="95"/>
      <c r="I14068" s="95"/>
      <c r="L14068" s="95"/>
    </row>
    <row r="14069" spans="4:12">
      <c r="D14069" s="95"/>
      <c r="E14069" s="95"/>
      <c r="G14069" s="95"/>
      <c r="I14069" s="95"/>
      <c r="L14069" s="95"/>
    </row>
    <row r="14070" spans="4:12">
      <c r="D14070" s="95"/>
      <c r="E14070" s="95"/>
      <c r="G14070" s="95"/>
      <c r="I14070" s="95"/>
      <c r="L14070" s="95"/>
    </row>
    <row r="14071" spans="4:12">
      <c r="D14071" s="95"/>
      <c r="E14071" s="95"/>
      <c r="G14071" s="95"/>
      <c r="I14071" s="95"/>
      <c r="L14071" s="95"/>
    </row>
    <row r="14072" spans="4:12">
      <c r="D14072" s="95"/>
      <c r="E14072" s="95"/>
      <c r="G14072" s="95"/>
      <c r="I14072" s="95"/>
      <c r="L14072" s="95"/>
    </row>
    <row r="14073" spans="4:12">
      <c r="D14073" s="95"/>
      <c r="E14073" s="95"/>
      <c r="G14073" s="95"/>
      <c r="I14073" s="95"/>
      <c r="L14073" s="95"/>
    </row>
    <row r="14074" spans="4:12">
      <c r="D14074" s="95"/>
      <c r="E14074" s="95"/>
      <c r="G14074" s="95"/>
      <c r="I14074" s="95"/>
      <c r="L14074" s="95"/>
    </row>
    <row r="14075" spans="4:12">
      <c r="D14075" s="95"/>
      <c r="E14075" s="95"/>
      <c r="G14075" s="95"/>
      <c r="I14075" s="95"/>
      <c r="L14075" s="95"/>
    </row>
    <row r="14076" spans="4:12">
      <c r="D14076" s="95"/>
      <c r="E14076" s="95"/>
      <c r="G14076" s="95"/>
      <c r="I14076" s="95"/>
      <c r="L14076" s="95"/>
    </row>
    <row r="14077" spans="4:12">
      <c r="D14077" s="95"/>
      <c r="E14077" s="95"/>
      <c r="G14077" s="95"/>
      <c r="I14077" s="95"/>
      <c r="L14077" s="95"/>
    </row>
    <row r="14078" spans="4:12">
      <c r="D14078" s="95"/>
      <c r="E14078" s="95"/>
      <c r="G14078" s="95"/>
      <c r="I14078" s="95"/>
      <c r="L14078" s="95"/>
    </row>
    <row r="14079" spans="4:12">
      <c r="D14079" s="95"/>
      <c r="E14079" s="95"/>
      <c r="G14079" s="95"/>
      <c r="I14079" s="95"/>
      <c r="L14079" s="95"/>
    </row>
    <row r="14080" spans="4:12">
      <c r="D14080" s="95"/>
      <c r="E14080" s="95"/>
      <c r="G14080" s="95"/>
      <c r="I14080" s="95"/>
      <c r="L14080" s="95"/>
    </row>
    <row r="14081" spans="4:12">
      <c r="D14081" s="95"/>
      <c r="E14081" s="95"/>
      <c r="G14081" s="95"/>
      <c r="I14081" s="95"/>
      <c r="L14081" s="95"/>
    </row>
    <row r="14082" spans="4:12">
      <c r="D14082" s="95"/>
      <c r="E14082" s="95"/>
      <c r="G14082" s="95"/>
      <c r="I14082" s="95"/>
      <c r="L14082" s="95"/>
    </row>
    <row r="14083" spans="4:12">
      <c r="D14083" s="95"/>
      <c r="E14083" s="95"/>
      <c r="G14083" s="95"/>
      <c r="I14083" s="95"/>
      <c r="L14083" s="95"/>
    </row>
    <row r="14084" spans="4:12">
      <c r="D14084" s="95"/>
      <c r="E14084" s="95"/>
      <c r="G14084" s="95"/>
      <c r="I14084" s="95"/>
      <c r="L14084" s="95"/>
    </row>
    <row r="14085" spans="4:12">
      <c r="D14085" s="95"/>
      <c r="E14085" s="95"/>
      <c r="G14085" s="95"/>
      <c r="I14085" s="95"/>
      <c r="L14085" s="95"/>
    </row>
    <row r="14086" spans="4:12">
      <c r="D14086" s="95"/>
      <c r="E14086" s="95"/>
      <c r="G14086" s="95"/>
      <c r="I14086" s="95"/>
      <c r="L14086" s="95"/>
    </row>
    <row r="14087" spans="4:12">
      <c r="D14087" s="95"/>
      <c r="E14087" s="95"/>
      <c r="G14087" s="95"/>
      <c r="I14087" s="95"/>
      <c r="L14087" s="95"/>
    </row>
    <row r="14088" spans="4:12">
      <c r="D14088" s="95"/>
      <c r="E14088" s="95"/>
      <c r="G14088" s="95"/>
      <c r="I14088" s="95"/>
      <c r="L14088" s="95"/>
    </row>
    <row r="14089" spans="4:12">
      <c r="D14089" s="95"/>
      <c r="E14089" s="95"/>
      <c r="G14089" s="95"/>
      <c r="I14089" s="95"/>
      <c r="L14089" s="95"/>
    </row>
    <row r="14090" spans="4:12">
      <c r="D14090" s="95"/>
      <c r="E14090" s="95"/>
      <c r="G14090" s="95"/>
      <c r="I14090" s="95"/>
      <c r="L14090" s="95"/>
    </row>
    <row r="14091" spans="4:12">
      <c r="D14091" s="95"/>
      <c r="E14091" s="95"/>
      <c r="G14091" s="95"/>
      <c r="I14091" s="95"/>
      <c r="L14091" s="95"/>
    </row>
    <row r="14092" spans="4:12">
      <c r="D14092" s="95"/>
      <c r="E14092" s="95"/>
      <c r="G14092" s="95"/>
      <c r="I14092" s="95"/>
      <c r="L14092" s="95"/>
    </row>
    <row r="14093" spans="4:12">
      <c r="D14093" s="95"/>
      <c r="E14093" s="95"/>
      <c r="G14093" s="95"/>
      <c r="I14093" s="95"/>
      <c r="L14093" s="95"/>
    </row>
    <row r="14094" spans="4:12">
      <c r="D14094" s="95"/>
      <c r="E14094" s="95"/>
      <c r="G14094" s="95"/>
      <c r="I14094" s="95"/>
      <c r="L14094" s="95"/>
    </row>
    <row r="14095" spans="4:12">
      <c r="D14095" s="95"/>
      <c r="E14095" s="95"/>
      <c r="G14095" s="95"/>
      <c r="I14095" s="95"/>
      <c r="L14095" s="95"/>
    </row>
    <row r="14096" spans="4:12">
      <c r="D14096" s="95"/>
      <c r="E14096" s="95"/>
      <c r="G14096" s="95"/>
      <c r="I14096" s="95"/>
      <c r="L14096" s="95"/>
    </row>
    <row r="14097" spans="4:12">
      <c r="D14097" s="95"/>
      <c r="E14097" s="95"/>
      <c r="G14097" s="95"/>
      <c r="I14097" s="95"/>
      <c r="L14097" s="95"/>
    </row>
    <row r="14098" spans="4:12">
      <c r="D14098" s="95"/>
      <c r="E14098" s="95"/>
      <c r="G14098" s="95"/>
      <c r="I14098" s="95"/>
      <c r="L14098" s="95"/>
    </row>
    <row r="14099" spans="4:12">
      <c r="D14099" s="95"/>
      <c r="E14099" s="95"/>
      <c r="G14099" s="95"/>
      <c r="I14099" s="95"/>
      <c r="L14099" s="95"/>
    </row>
    <row r="14100" spans="4:12">
      <c r="D14100" s="95"/>
      <c r="E14100" s="95"/>
      <c r="G14100" s="95"/>
      <c r="I14100" s="95"/>
      <c r="L14100" s="95"/>
    </row>
    <row r="14101" spans="4:12">
      <c r="D14101" s="95"/>
      <c r="E14101" s="95"/>
      <c r="G14101" s="95"/>
      <c r="I14101" s="95"/>
      <c r="L14101" s="95"/>
    </row>
    <row r="14102" spans="4:12">
      <c r="D14102" s="95"/>
      <c r="E14102" s="95"/>
      <c r="G14102" s="95"/>
      <c r="I14102" s="95"/>
      <c r="L14102" s="95"/>
    </row>
    <row r="14103" spans="4:12">
      <c r="D14103" s="95"/>
      <c r="E14103" s="95"/>
      <c r="G14103" s="95"/>
      <c r="I14103" s="95"/>
      <c r="L14103" s="95"/>
    </row>
    <row r="14104" spans="4:12">
      <c r="D14104" s="95"/>
      <c r="E14104" s="95"/>
      <c r="G14104" s="95"/>
      <c r="I14104" s="95"/>
      <c r="L14104" s="95"/>
    </row>
    <row r="14105" spans="4:12">
      <c r="D14105" s="95"/>
      <c r="E14105" s="95"/>
      <c r="G14105" s="95"/>
      <c r="I14105" s="95"/>
      <c r="L14105" s="95"/>
    </row>
    <row r="14106" spans="4:12">
      <c r="D14106" s="95"/>
      <c r="E14106" s="95"/>
      <c r="G14106" s="95"/>
      <c r="I14106" s="95"/>
      <c r="L14106" s="95"/>
    </row>
    <row r="14107" spans="4:12">
      <c r="D14107" s="95"/>
      <c r="E14107" s="95"/>
      <c r="G14107" s="95"/>
      <c r="I14107" s="95"/>
      <c r="L14107" s="95"/>
    </row>
    <row r="14108" spans="4:12">
      <c r="D14108" s="95"/>
      <c r="E14108" s="95"/>
      <c r="G14108" s="95"/>
      <c r="I14108" s="95"/>
      <c r="L14108" s="95"/>
    </row>
    <row r="14109" spans="4:12">
      <c r="D14109" s="95"/>
      <c r="E14109" s="95"/>
      <c r="G14109" s="95"/>
      <c r="I14109" s="95"/>
      <c r="L14109" s="95"/>
    </row>
    <row r="14110" spans="4:12">
      <c r="D14110" s="95"/>
      <c r="E14110" s="95"/>
      <c r="G14110" s="95"/>
      <c r="I14110" s="95"/>
      <c r="L14110" s="95"/>
    </row>
    <row r="14111" spans="4:12">
      <c r="D14111" s="95"/>
      <c r="E14111" s="95"/>
      <c r="G14111" s="95"/>
      <c r="I14111" s="95"/>
      <c r="L14111" s="95"/>
    </row>
    <row r="14112" spans="4:12">
      <c r="D14112" s="95"/>
      <c r="E14112" s="95"/>
      <c r="G14112" s="95"/>
      <c r="I14112" s="95"/>
      <c r="L14112" s="95"/>
    </row>
    <row r="14113" spans="4:12">
      <c r="D14113" s="95"/>
      <c r="E14113" s="95"/>
      <c r="G14113" s="95"/>
      <c r="I14113" s="95"/>
      <c r="L14113" s="95"/>
    </row>
    <row r="14114" spans="4:12">
      <c r="D14114" s="95"/>
      <c r="E14114" s="95"/>
      <c r="G14114" s="95"/>
      <c r="I14114" s="95"/>
      <c r="L14114" s="95"/>
    </row>
    <row r="14115" spans="4:12">
      <c r="D14115" s="95"/>
      <c r="E14115" s="95"/>
      <c r="G14115" s="95"/>
      <c r="I14115" s="95"/>
      <c r="L14115" s="95"/>
    </row>
    <row r="14116" spans="4:12">
      <c r="D14116" s="95"/>
      <c r="E14116" s="95"/>
      <c r="G14116" s="95"/>
      <c r="I14116" s="95"/>
      <c r="L14116" s="95"/>
    </row>
    <row r="14117" spans="4:12">
      <c r="D14117" s="95"/>
      <c r="E14117" s="95"/>
      <c r="G14117" s="95"/>
      <c r="I14117" s="95"/>
      <c r="L14117" s="95"/>
    </row>
    <row r="14118" spans="4:12">
      <c r="D14118" s="95"/>
      <c r="E14118" s="95"/>
      <c r="G14118" s="95"/>
      <c r="I14118" s="95"/>
      <c r="L14118" s="95"/>
    </row>
    <row r="14119" spans="4:12">
      <c r="D14119" s="95"/>
      <c r="E14119" s="95"/>
      <c r="G14119" s="95"/>
      <c r="I14119" s="95"/>
      <c r="L14119" s="95"/>
    </row>
    <row r="14120" spans="4:12">
      <c r="D14120" s="95"/>
      <c r="E14120" s="95"/>
      <c r="G14120" s="95"/>
      <c r="I14120" s="95"/>
      <c r="L14120" s="95"/>
    </row>
    <row r="14121" spans="4:12">
      <c r="D14121" s="95"/>
      <c r="E14121" s="95"/>
      <c r="G14121" s="95"/>
      <c r="I14121" s="95"/>
      <c r="L14121" s="95"/>
    </row>
    <row r="14122" spans="4:12">
      <c r="D14122" s="95"/>
      <c r="E14122" s="95"/>
      <c r="G14122" s="95"/>
      <c r="I14122" s="95"/>
      <c r="L14122" s="95"/>
    </row>
    <row r="14123" spans="4:12">
      <c r="D14123" s="95"/>
      <c r="E14123" s="95"/>
      <c r="G14123" s="95"/>
      <c r="I14123" s="95"/>
      <c r="L14123" s="95"/>
    </row>
    <row r="14124" spans="4:12">
      <c r="D14124" s="95"/>
      <c r="E14124" s="95"/>
      <c r="G14124" s="95"/>
      <c r="I14124" s="95"/>
      <c r="L14124" s="95"/>
    </row>
    <row r="14125" spans="4:12">
      <c r="D14125" s="95"/>
      <c r="E14125" s="95"/>
      <c r="G14125" s="95"/>
      <c r="I14125" s="95"/>
      <c r="L14125" s="95"/>
    </row>
    <row r="14126" spans="4:12">
      <c r="D14126" s="95"/>
      <c r="E14126" s="95"/>
      <c r="G14126" s="95"/>
      <c r="I14126" s="95"/>
      <c r="L14126" s="95"/>
    </row>
    <row r="14127" spans="4:12">
      <c r="D14127" s="95"/>
      <c r="E14127" s="95"/>
      <c r="G14127" s="95"/>
      <c r="I14127" s="95"/>
      <c r="L14127" s="95"/>
    </row>
    <row r="14128" spans="4:12">
      <c r="D14128" s="95"/>
      <c r="E14128" s="95"/>
      <c r="G14128" s="95"/>
      <c r="I14128" s="95"/>
      <c r="L14128" s="95"/>
    </row>
    <row r="14129" spans="4:12">
      <c r="D14129" s="95"/>
      <c r="E14129" s="95"/>
      <c r="G14129" s="95"/>
      <c r="I14129" s="95"/>
      <c r="L14129" s="95"/>
    </row>
    <row r="14130" spans="4:12">
      <c r="D14130" s="95"/>
      <c r="E14130" s="95"/>
      <c r="G14130" s="95"/>
      <c r="I14130" s="95"/>
      <c r="L14130" s="95"/>
    </row>
    <row r="14131" spans="4:12">
      <c r="D14131" s="95"/>
      <c r="E14131" s="95"/>
      <c r="G14131" s="95"/>
      <c r="I14131" s="95"/>
      <c r="L14131" s="95"/>
    </row>
    <row r="14132" spans="4:12">
      <c r="D14132" s="95"/>
      <c r="E14132" s="95"/>
      <c r="G14132" s="95"/>
      <c r="I14132" s="95"/>
      <c r="L14132" s="95"/>
    </row>
    <row r="14133" spans="4:12">
      <c r="D14133" s="95"/>
      <c r="E14133" s="95"/>
      <c r="G14133" s="95"/>
      <c r="I14133" s="95"/>
      <c r="L14133" s="95"/>
    </row>
    <row r="14134" spans="4:12">
      <c r="D14134" s="95"/>
      <c r="E14134" s="95"/>
      <c r="G14134" s="95"/>
      <c r="I14134" s="95"/>
      <c r="L14134" s="95"/>
    </row>
    <row r="14135" spans="4:12">
      <c r="D14135" s="95"/>
      <c r="E14135" s="95"/>
      <c r="G14135" s="95"/>
      <c r="I14135" s="95"/>
      <c r="L14135" s="95"/>
    </row>
    <row r="14136" spans="4:12">
      <c r="D14136" s="95"/>
      <c r="E14136" s="95"/>
      <c r="G14136" s="95"/>
      <c r="I14136" s="95"/>
      <c r="L14136" s="95"/>
    </row>
    <row r="14137" spans="4:12">
      <c r="D14137" s="95"/>
      <c r="E14137" s="95"/>
      <c r="G14137" s="95"/>
      <c r="I14137" s="95"/>
      <c r="L14137" s="95"/>
    </row>
    <row r="14138" spans="4:12">
      <c r="D14138" s="95"/>
      <c r="E14138" s="95"/>
      <c r="G14138" s="95"/>
      <c r="I14138" s="95"/>
      <c r="L14138" s="95"/>
    </row>
    <row r="14139" spans="4:12">
      <c r="D14139" s="95"/>
      <c r="E14139" s="95"/>
      <c r="G14139" s="95"/>
      <c r="I14139" s="95"/>
      <c r="L14139" s="95"/>
    </row>
    <row r="14140" spans="4:12">
      <c r="D14140" s="95"/>
      <c r="E14140" s="95"/>
      <c r="G14140" s="95"/>
      <c r="I14140" s="95"/>
      <c r="L14140" s="95"/>
    </row>
    <row r="14141" spans="4:12">
      <c r="D14141" s="95"/>
      <c r="E14141" s="95"/>
      <c r="G14141" s="95"/>
      <c r="I14141" s="95"/>
      <c r="L14141" s="95"/>
    </row>
    <row r="14142" spans="4:12">
      <c r="D14142" s="95"/>
      <c r="E14142" s="95"/>
      <c r="G14142" s="95"/>
      <c r="I14142" s="95"/>
      <c r="L14142" s="95"/>
    </row>
    <row r="14143" spans="4:12">
      <c r="D14143" s="95"/>
      <c r="E14143" s="95"/>
      <c r="G14143" s="95"/>
      <c r="I14143" s="95"/>
      <c r="L14143" s="95"/>
    </row>
    <row r="14144" spans="4:12">
      <c r="D14144" s="95"/>
      <c r="E14144" s="95"/>
      <c r="G14144" s="95"/>
      <c r="I14144" s="95"/>
      <c r="L14144" s="95"/>
    </row>
    <row r="14145" spans="4:12">
      <c r="D14145" s="95"/>
      <c r="E14145" s="95"/>
      <c r="G14145" s="95"/>
      <c r="I14145" s="95"/>
      <c r="L14145" s="95"/>
    </row>
    <row r="14146" spans="4:12">
      <c r="D14146" s="95"/>
      <c r="E14146" s="95"/>
      <c r="G14146" s="95"/>
      <c r="I14146" s="95"/>
      <c r="L14146" s="95"/>
    </row>
    <row r="14147" spans="4:12">
      <c r="D14147" s="95"/>
      <c r="E14147" s="95"/>
      <c r="G14147" s="95"/>
      <c r="I14147" s="95"/>
      <c r="L14147" s="95"/>
    </row>
    <row r="14148" spans="4:12">
      <c r="D14148" s="95"/>
      <c r="E14148" s="95"/>
      <c r="G14148" s="95"/>
      <c r="I14148" s="95"/>
      <c r="L14148" s="95"/>
    </row>
    <row r="14149" spans="4:12">
      <c r="D14149" s="95"/>
      <c r="E14149" s="95"/>
      <c r="G14149" s="95"/>
      <c r="I14149" s="95"/>
      <c r="L14149" s="95"/>
    </row>
    <row r="14150" spans="4:12">
      <c r="D14150" s="95"/>
      <c r="E14150" s="95"/>
      <c r="G14150" s="95"/>
      <c r="I14150" s="95"/>
      <c r="L14150" s="95"/>
    </row>
    <row r="14151" spans="4:12">
      <c r="D14151" s="95"/>
      <c r="E14151" s="95"/>
      <c r="G14151" s="95"/>
      <c r="I14151" s="95"/>
      <c r="L14151" s="95"/>
    </row>
    <row r="14152" spans="4:12">
      <c r="D14152" s="95"/>
      <c r="E14152" s="95"/>
      <c r="G14152" s="95"/>
      <c r="I14152" s="95"/>
      <c r="L14152" s="95"/>
    </row>
    <row r="14153" spans="4:12">
      <c r="D14153" s="95"/>
      <c r="E14153" s="95"/>
      <c r="G14153" s="95"/>
      <c r="I14153" s="95"/>
      <c r="L14153" s="95"/>
    </row>
    <row r="14154" spans="4:12">
      <c r="D14154" s="95"/>
      <c r="E14154" s="95"/>
      <c r="G14154" s="95"/>
      <c r="I14154" s="95"/>
      <c r="L14154" s="95"/>
    </row>
    <row r="14155" spans="4:12">
      <c r="D14155" s="95"/>
      <c r="E14155" s="95"/>
      <c r="G14155" s="95"/>
      <c r="I14155" s="95"/>
      <c r="L14155" s="95"/>
    </row>
    <row r="14156" spans="4:12">
      <c r="D14156" s="95"/>
      <c r="E14156" s="95"/>
      <c r="G14156" s="95"/>
      <c r="I14156" s="95"/>
      <c r="L14156" s="95"/>
    </row>
    <row r="14157" spans="4:12">
      <c r="D14157" s="95"/>
      <c r="E14157" s="95"/>
      <c r="G14157" s="95"/>
      <c r="I14157" s="95"/>
      <c r="L14157" s="95"/>
    </row>
    <row r="14158" spans="4:12">
      <c r="D14158" s="95"/>
      <c r="E14158" s="95"/>
      <c r="G14158" s="95"/>
      <c r="I14158" s="95"/>
      <c r="L14158" s="95"/>
    </row>
    <row r="14159" spans="4:12">
      <c r="D14159" s="95"/>
      <c r="E14159" s="95"/>
      <c r="G14159" s="95"/>
      <c r="I14159" s="95"/>
      <c r="L14159" s="95"/>
    </row>
    <row r="14160" spans="4:12">
      <c r="D14160" s="95"/>
      <c r="E14160" s="95"/>
      <c r="G14160" s="95"/>
      <c r="I14160" s="95"/>
      <c r="L14160" s="95"/>
    </row>
    <row r="14161" spans="4:12">
      <c r="D14161" s="95"/>
      <c r="E14161" s="95"/>
      <c r="G14161" s="95"/>
      <c r="I14161" s="95"/>
      <c r="L14161" s="95"/>
    </row>
    <row r="14162" spans="4:12">
      <c r="D14162" s="95"/>
      <c r="E14162" s="95"/>
      <c r="G14162" s="95"/>
      <c r="I14162" s="95"/>
      <c r="L14162" s="95"/>
    </row>
    <row r="14163" spans="4:12">
      <c r="D14163" s="95"/>
      <c r="E14163" s="95"/>
      <c r="G14163" s="95"/>
      <c r="I14163" s="95"/>
      <c r="L14163" s="95"/>
    </row>
    <row r="14164" spans="4:12">
      <c r="D14164" s="95"/>
      <c r="E14164" s="95"/>
      <c r="G14164" s="95"/>
      <c r="I14164" s="95"/>
      <c r="L14164" s="95"/>
    </row>
    <row r="14165" spans="4:12">
      <c r="D14165" s="95"/>
      <c r="E14165" s="95"/>
      <c r="G14165" s="95"/>
      <c r="I14165" s="95"/>
      <c r="L14165" s="95"/>
    </row>
    <row r="14166" spans="4:12">
      <c r="D14166" s="95"/>
      <c r="E14166" s="95"/>
      <c r="G14166" s="95"/>
      <c r="I14166" s="95"/>
      <c r="L14166" s="95"/>
    </row>
    <row r="14167" spans="4:12">
      <c r="D14167" s="95"/>
      <c r="E14167" s="95"/>
      <c r="G14167" s="95"/>
      <c r="I14167" s="95"/>
      <c r="L14167" s="95"/>
    </row>
    <row r="14168" spans="4:12">
      <c r="D14168" s="95"/>
      <c r="E14168" s="95"/>
      <c r="G14168" s="95"/>
      <c r="I14168" s="95"/>
      <c r="L14168" s="95"/>
    </row>
    <row r="14169" spans="4:12">
      <c r="D14169" s="95"/>
      <c r="E14169" s="95"/>
      <c r="G14169" s="95"/>
      <c r="I14169" s="95"/>
      <c r="L14169" s="95"/>
    </row>
    <row r="14170" spans="4:12">
      <c r="D14170" s="95"/>
      <c r="E14170" s="95"/>
      <c r="G14170" s="95"/>
      <c r="I14170" s="95"/>
      <c r="L14170" s="95"/>
    </row>
    <row r="14171" spans="4:12">
      <c r="D14171" s="95"/>
      <c r="E14171" s="95"/>
      <c r="G14171" s="95"/>
      <c r="I14171" s="95"/>
      <c r="L14171" s="95"/>
    </row>
    <row r="14172" spans="4:12">
      <c r="D14172" s="95"/>
      <c r="E14172" s="95"/>
      <c r="G14172" s="95"/>
      <c r="I14172" s="95"/>
      <c r="L14172" s="95"/>
    </row>
    <row r="14173" spans="4:12">
      <c r="D14173" s="95"/>
      <c r="E14173" s="95"/>
      <c r="G14173" s="95"/>
      <c r="I14173" s="95"/>
      <c r="L14173" s="95"/>
    </row>
    <row r="14174" spans="4:12">
      <c r="D14174" s="95"/>
      <c r="E14174" s="95"/>
      <c r="G14174" s="95"/>
      <c r="I14174" s="95"/>
      <c r="L14174" s="95"/>
    </row>
    <row r="14175" spans="4:12">
      <c r="D14175" s="95"/>
      <c r="E14175" s="95"/>
      <c r="G14175" s="95"/>
      <c r="I14175" s="95"/>
      <c r="L14175" s="95"/>
    </row>
    <row r="14176" spans="4:12">
      <c r="D14176" s="95"/>
      <c r="E14176" s="95"/>
      <c r="G14176" s="95"/>
      <c r="I14176" s="95"/>
      <c r="L14176" s="95"/>
    </row>
    <row r="14177" spans="4:12">
      <c r="D14177" s="95"/>
      <c r="E14177" s="95"/>
      <c r="G14177" s="95"/>
      <c r="I14177" s="95"/>
      <c r="L14177" s="95"/>
    </row>
    <row r="14178" spans="4:12">
      <c r="D14178" s="95"/>
      <c r="E14178" s="95"/>
      <c r="G14178" s="95"/>
      <c r="I14178" s="95"/>
      <c r="L14178" s="95"/>
    </row>
    <row r="14179" spans="4:12">
      <c r="D14179" s="95"/>
      <c r="E14179" s="95"/>
      <c r="G14179" s="95"/>
      <c r="I14179" s="95"/>
      <c r="L14179" s="95"/>
    </row>
    <row r="14180" spans="4:12">
      <c r="D14180" s="95"/>
      <c r="E14180" s="95"/>
      <c r="G14180" s="95"/>
      <c r="I14180" s="95"/>
      <c r="L14180" s="95"/>
    </row>
    <row r="14181" spans="4:12">
      <c r="D14181" s="95"/>
      <c r="E14181" s="95"/>
      <c r="G14181" s="95"/>
      <c r="I14181" s="95"/>
      <c r="L14181" s="95"/>
    </row>
    <row r="14182" spans="4:12">
      <c r="D14182" s="95"/>
      <c r="E14182" s="95"/>
      <c r="G14182" s="95"/>
      <c r="I14182" s="95"/>
      <c r="L14182" s="95"/>
    </row>
    <row r="14183" spans="4:12">
      <c r="D14183" s="95"/>
      <c r="E14183" s="95"/>
      <c r="G14183" s="95"/>
      <c r="I14183" s="95"/>
      <c r="L14183" s="95"/>
    </row>
    <row r="14184" spans="4:12">
      <c r="D14184" s="95"/>
      <c r="E14184" s="95"/>
      <c r="G14184" s="95"/>
      <c r="I14184" s="95"/>
      <c r="L14184" s="95"/>
    </row>
    <row r="14185" spans="4:12">
      <c r="D14185" s="95"/>
      <c r="E14185" s="95"/>
      <c r="G14185" s="95"/>
      <c r="I14185" s="95"/>
      <c r="L14185" s="95"/>
    </row>
    <row r="14186" spans="4:12">
      <c r="D14186" s="95"/>
      <c r="E14186" s="95"/>
      <c r="G14186" s="95"/>
      <c r="I14186" s="95"/>
      <c r="L14186" s="95"/>
    </row>
    <row r="14187" spans="4:12">
      <c r="D14187" s="95"/>
      <c r="E14187" s="95"/>
      <c r="G14187" s="95"/>
      <c r="I14187" s="95"/>
      <c r="L14187" s="95"/>
    </row>
    <row r="14188" spans="4:12">
      <c r="D14188" s="95"/>
      <c r="E14188" s="95"/>
      <c r="G14188" s="95"/>
      <c r="I14188" s="95"/>
      <c r="L14188" s="95"/>
    </row>
    <row r="14189" spans="4:12">
      <c r="D14189" s="95"/>
      <c r="E14189" s="95"/>
      <c r="G14189" s="95"/>
      <c r="I14189" s="95"/>
      <c r="L14189" s="95"/>
    </row>
    <row r="14190" spans="4:12">
      <c r="D14190" s="95"/>
      <c r="E14190" s="95"/>
      <c r="G14190" s="95"/>
      <c r="I14190" s="95"/>
      <c r="L14190" s="95"/>
    </row>
    <row r="14191" spans="4:12">
      <c r="D14191" s="95"/>
      <c r="E14191" s="95"/>
      <c r="G14191" s="95"/>
      <c r="I14191" s="95"/>
      <c r="L14191" s="95"/>
    </row>
    <row r="14192" spans="4:12">
      <c r="D14192" s="95"/>
      <c r="E14192" s="95"/>
      <c r="G14192" s="95"/>
      <c r="I14192" s="95"/>
      <c r="L14192" s="95"/>
    </row>
    <row r="14193" spans="4:12">
      <c r="D14193" s="95"/>
      <c r="E14193" s="95"/>
      <c r="G14193" s="95"/>
      <c r="I14193" s="95"/>
      <c r="L14193" s="95"/>
    </row>
    <row r="14194" spans="4:12">
      <c r="D14194" s="95"/>
      <c r="E14194" s="95"/>
      <c r="G14194" s="95"/>
      <c r="I14194" s="95"/>
      <c r="L14194" s="95"/>
    </row>
    <row r="14195" spans="4:12">
      <c r="D14195" s="95"/>
      <c r="E14195" s="95"/>
      <c r="G14195" s="95"/>
      <c r="I14195" s="95"/>
      <c r="L14195" s="95"/>
    </row>
    <row r="14196" spans="4:12">
      <c r="D14196" s="95"/>
      <c r="E14196" s="95"/>
      <c r="G14196" s="95"/>
      <c r="I14196" s="95"/>
      <c r="L14196" s="95"/>
    </row>
    <row r="14197" spans="4:12">
      <c r="D14197" s="95"/>
      <c r="E14197" s="95"/>
      <c r="G14197" s="95"/>
      <c r="I14197" s="95"/>
      <c r="L14197" s="95"/>
    </row>
    <row r="14198" spans="4:12">
      <c r="D14198" s="95"/>
      <c r="E14198" s="95"/>
      <c r="G14198" s="95"/>
      <c r="I14198" s="95"/>
      <c r="L14198" s="95"/>
    </row>
    <row r="14199" spans="4:12">
      <c r="D14199" s="95"/>
      <c r="E14199" s="95"/>
      <c r="G14199" s="95"/>
      <c r="I14199" s="95"/>
      <c r="L14199" s="95"/>
    </row>
    <row r="14200" spans="4:12">
      <c r="D14200" s="95"/>
      <c r="E14200" s="95"/>
      <c r="G14200" s="95"/>
      <c r="I14200" s="95"/>
      <c r="L14200" s="95"/>
    </row>
    <row r="14201" spans="4:12">
      <c r="D14201" s="95"/>
      <c r="E14201" s="95"/>
      <c r="G14201" s="95"/>
      <c r="I14201" s="95"/>
      <c r="L14201" s="95"/>
    </row>
    <row r="14202" spans="4:12">
      <c r="D14202" s="95"/>
      <c r="E14202" s="95"/>
      <c r="G14202" s="95"/>
      <c r="I14202" s="95"/>
      <c r="L14202" s="95"/>
    </row>
    <row r="14203" spans="4:12">
      <c r="D14203" s="95"/>
      <c r="E14203" s="95"/>
      <c r="G14203" s="95"/>
      <c r="I14203" s="95"/>
      <c r="L14203" s="95"/>
    </row>
    <row r="14204" spans="4:12">
      <c r="D14204" s="95"/>
      <c r="E14204" s="95"/>
      <c r="G14204" s="95"/>
      <c r="I14204" s="95"/>
      <c r="L14204" s="95"/>
    </row>
    <row r="14205" spans="4:12">
      <c r="D14205" s="95"/>
      <c r="E14205" s="95"/>
      <c r="G14205" s="95"/>
      <c r="I14205" s="95"/>
      <c r="L14205" s="95"/>
    </row>
    <row r="14206" spans="4:12">
      <c r="D14206" s="95"/>
      <c r="E14206" s="95"/>
      <c r="G14206" s="95"/>
      <c r="I14206" s="95"/>
      <c r="L14206" s="95"/>
    </row>
    <row r="14207" spans="4:12">
      <c r="D14207" s="95"/>
      <c r="E14207" s="95"/>
      <c r="G14207" s="95"/>
      <c r="I14207" s="95"/>
      <c r="L14207" s="95"/>
    </row>
    <row r="14208" spans="4:12">
      <c r="D14208" s="95"/>
      <c r="E14208" s="95"/>
      <c r="G14208" s="95"/>
      <c r="I14208" s="95"/>
      <c r="L14208" s="95"/>
    </row>
    <row r="14209" spans="4:12">
      <c r="D14209" s="95"/>
      <c r="E14209" s="95"/>
      <c r="G14209" s="95"/>
      <c r="I14209" s="95"/>
      <c r="L14209" s="95"/>
    </row>
    <row r="14210" spans="4:12">
      <c r="D14210" s="95"/>
      <c r="E14210" s="95"/>
      <c r="G14210" s="95"/>
      <c r="I14210" s="95"/>
      <c r="L14210" s="95"/>
    </row>
    <row r="14211" spans="4:12">
      <c r="D14211" s="95"/>
      <c r="E14211" s="95"/>
      <c r="G14211" s="95"/>
      <c r="I14211" s="95"/>
      <c r="L14211" s="95"/>
    </row>
    <row r="14212" spans="4:12">
      <c r="D14212" s="95"/>
      <c r="E14212" s="95"/>
      <c r="G14212" s="95"/>
      <c r="I14212" s="95"/>
      <c r="L14212" s="95"/>
    </row>
    <row r="14213" spans="4:12">
      <c r="D14213" s="95"/>
      <c r="E14213" s="95"/>
      <c r="G14213" s="95"/>
      <c r="I14213" s="95"/>
      <c r="L14213" s="95"/>
    </row>
    <row r="14214" spans="4:12">
      <c r="D14214" s="95"/>
      <c r="E14214" s="95"/>
      <c r="G14214" s="95"/>
      <c r="I14214" s="95"/>
      <c r="L14214" s="95"/>
    </row>
    <row r="14215" spans="4:12">
      <c r="D14215" s="95"/>
      <c r="E14215" s="95"/>
      <c r="G14215" s="95"/>
      <c r="I14215" s="95"/>
      <c r="L14215" s="95"/>
    </row>
    <row r="14216" spans="4:12">
      <c r="D14216" s="95"/>
      <c r="E14216" s="95"/>
      <c r="G14216" s="95"/>
      <c r="I14216" s="95"/>
      <c r="L14216" s="95"/>
    </row>
    <row r="14217" spans="4:12">
      <c r="D14217" s="95"/>
      <c r="E14217" s="95"/>
      <c r="G14217" s="95"/>
      <c r="I14217" s="95"/>
      <c r="L14217" s="95"/>
    </row>
    <row r="14218" spans="4:12">
      <c r="D14218" s="95"/>
      <c r="E14218" s="95"/>
      <c r="G14218" s="95"/>
      <c r="I14218" s="95"/>
      <c r="L14218" s="95"/>
    </row>
    <row r="14219" spans="4:12">
      <c r="D14219" s="95"/>
      <c r="E14219" s="95"/>
      <c r="G14219" s="95"/>
      <c r="I14219" s="95"/>
      <c r="L14219" s="95"/>
    </row>
    <row r="14220" spans="4:12">
      <c r="D14220" s="95"/>
      <c r="E14220" s="95"/>
      <c r="G14220" s="95"/>
      <c r="I14220" s="95"/>
      <c r="L14220" s="95"/>
    </row>
    <row r="14221" spans="4:12">
      <c r="D14221" s="95"/>
      <c r="E14221" s="95"/>
      <c r="G14221" s="95"/>
      <c r="I14221" s="95"/>
      <c r="L14221" s="95"/>
    </row>
    <row r="14222" spans="4:12">
      <c r="D14222" s="95"/>
      <c r="E14222" s="95"/>
      <c r="G14222" s="95"/>
      <c r="I14222" s="95"/>
      <c r="L14222" s="95"/>
    </row>
    <row r="14223" spans="4:12">
      <c r="D14223" s="95"/>
      <c r="E14223" s="95"/>
      <c r="G14223" s="95"/>
      <c r="I14223" s="95"/>
      <c r="L14223" s="95"/>
    </row>
    <row r="14224" spans="4:12">
      <c r="D14224" s="95"/>
      <c r="E14224" s="95"/>
      <c r="G14224" s="95"/>
      <c r="I14224" s="95"/>
      <c r="L14224" s="95"/>
    </row>
    <row r="14225" spans="4:12">
      <c r="D14225" s="95"/>
      <c r="E14225" s="95"/>
      <c r="G14225" s="95"/>
      <c r="I14225" s="95"/>
      <c r="L14225" s="95"/>
    </row>
    <row r="14226" spans="4:12">
      <c r="D14226" s="95"/>
      <c r="E14226" s="95"/>
      <c r="G14226" s="95"/>
      <c r="I14226" s="95"/>
      <c r="L14226" s="95"/>
    </row>
    <row r="14227" spans="4:12">
      <c r="D14227" s="95"/>
      <c r="E14227" s="95"/>
      <c r="G14227" s="95"/>
      <c r="I14227" s="95"/>
      <c r="L14227" s="95"/>
    </row>
    <row r="14228" spans="4:12">
      <c r="D14228" s="95"/>
      <c r="E14228" s="95"/>
      <c r="G14228" s="95"/>
      <c r="I14228" s="95"/>
      <c r="L14228" s="95"/>
    </row>
    <row r="14229" spans="4:12">
      <c r="D14229" s="95"/>
      <c r="E14229" s="95"/>
      <c r="G14229" s="95"/>
      <c r="I14229" s="95"/>
      <c r="L14229" s="95"/>
    </row>
    <row r="14230" spans="4:12">
      <c r="D14230" s="95"/>
      <c r="E14230" s="95"/>
      <c r="G14230" s="95"/>
      <c r="I14230" s="95"/>
      <c r="L14230" s="95"/>
    </row>
    <row r="14231" spans="4:12">
      <c r="D14231" s="95"/>
      <c r="E14231" s="95"/>
      <c r="G14231" s="95"/>
      <c r="I14231" s="95"/>
      <c r="L14231" s="95"/>
    </row>
    <row r="14232" spans="4:12">
      <c r="D14232" s="95"/>
      <c r="E14232" s="95"/>
      <c r="G14232" s="95"/>
      <c r="I14232" s="95"/>
      <c r="L14232" s="95"/>
    </row>
    <row r="14233" spans="4:12">
      <c r="D14233" s="95"/>
      <c r="E14233" s="95"/>
      <c r="G14233" s="95"/>
      <c r="I14233" s="95"/>
      <c r="L14233" s="95"/>
    </row>
    <row r="14234" spans="4:12">
      <c r="D14234" s="95"/>
      <c r="E14234" s="95"/>
      <c r="G14234" s="95"/>
      <c r="I14234" s="95"/>
      <c r="L14234" s="95"/>
    </row>
    <row r="14235" spans="4:12">
      <c r="D14235" s="95"/>
      <c r="E14235" s="95"/>
      <c r="G14235" s="95"/>
      <c r="I14235" s="95"/>
      <c r="L14235" s="95"/>
    </row>
    <row r="14236" spans="4:12">
      <c r="D14236" s="95"/>
      <c r="E14236" s="95"/>
      <c r="G14236" s="95"/>
      <c r="I14236" s="95"/>
      <c r="L14236" s="95"/>
    </row>
    <row r="14237" spans="4:12">
      <c r="D14237" s="95"/>
      <c r="E14237" s="95"/>
      <c r="G14237" s="95"/>
      <c r="I14237" s="95"/>
      <c r="L14237" s="95"/>
    </row>
    <row r="14238" spans="4:12">
      <c r="D14238" s="95"/>
      <c r="E14238" s="95"/>
      <c r="G14238" s="95"/>
      <c r="I14238" s="95"/>
      <c r="L14238" s="95"/>
    </row>
    <row r="14239" spans="4:12">
      <c r="D14239" s="95"/>
      <c r="E14239" s="95"/>
      <c r="G14239" s="95"/>
      <c r="I14239" s="95"/>
      <c r="L14239" s="95"/>
    </row>
    <row r="14240" spans="4:12">
      <c r="D14240" s="95"/>
      <c r="E14240" s="95"/>
      <c r="G14240" s="95"/>
      <c r="I14240" s="95"/>
      <c r="L14240" s="95"/>
    </row>
    <row r="14241" spans="4:12">
      <c r="D14241" s="95"/>
      <c r="E14241" s="95"/>
      <c r="G14241" s="95"/>
      <c r="I14241" s="95"/>
      <c r="L14241" s="95"/>
    </row>
    <row r="14242" spans="4:12">
      <c r="D14242" s="95"/>
      <c r="E14242" s="95"/>
      <c r="G14242" s="95"/>
      <c r="I14242" s="95"/>
      <c r="L14242" s="95"/>
    </row>
    <row r="14243" spans="4:12">
      <c r="D14243" s="95"/>
      <c r="E14243" s="95"/>
      <c r="G14243" s="95"/>
      <c r="I14243" s="95"/>
      <c r="L14243" s="95"/>
    </row>
    <row r="14244" spans="4:12">
      <c r="D14244" s="95"/>
      <c r="E14244" s="95"/>
      <c r="G14244" s="95"/>
      <c r="I14244" s="95"/>
      <c r="L14244" s="95"/>
    </row>
    <row r="14245" spans="4:12">
      <c r="D14245" s="95"/>
      <c r="E14245" s="95"/>
      <c r="G14245" s="95"/>
      <c r="I14245" s="95"/>
      <c r="L14245" s="95"/>
    </row>
    <row r="14246" spans="4:12">
      <c r="D14246" s="95"/>
      <c r="E14246" s="95"/>
      <c r="G14246" s="95"/>
      <c r="I14246" s="95"/>
      <c r="L14246" s="95"/>
    </row>
    <row r="14247" spans="4:12">
      <c r="D14247" s="95"/>
      <c r="E14247" s="95"/>
      <c r="G14247" s="95"/>
      <c r="I14247" s="95"/>
      <c r="L14247" s="95"/>
    </row>
    <row r="14248" spans="4:12">
      <c r="D14248" s="95"/>
      <c r="E14248" s="95"/>
      <c r="G14248" s="95"/>
      <c r="I14248" s="95"/>
      <c r="L14248" s="95"/>
    </row>
    <row r="14249" spans="4:12">
      <c r="D14249" s="95"/>
      <c r="E14249" s="95"/>
      <c r="G14249" s="95"/>
      <c r="I14249" s="95"/>
      <c r="L14249" s="95"/>
    </row>
    <row r="14250" spans="4:12">
      <c r="D14250" s="95"/>
      <c r="E14250" s="95"/>
      <c r="G14250" s="95"/>
      <c r="I14250" s="95"/>
      <c r="L14250" s="95"/>
    </row>
    <row r="14251" spans="4:12">
      <c r="D14251" s="95"/>
      <c r="E14251" s="95"/>
      <c r="G14251" s="95"/>
      <c r="I14251" s="95"/>
      <c r="L14251" s="95"/>
    </row>
    <row r="14252" spans="4:12">
      <c r="D14252" s="95"/>
      <c r="E14252" s="95"/>
      <c r="G14252" s="95"/>
      <c r="I14252" s="95"/>
      <c r="L14252" s="95"/>
    </row>
    <row r="14253" spans="4:12">
      <c r="D14253" s="95"/>
      <c r="E14253" s="95"/>
      <c r="G14253" s="95"/>
      <c r="I14253" s="95"/>
      <c r="L14253" s="95"/>
    </row>
    <row r="14254" spans="4:12">
      <c r="D14254" s="95"/>
      <c r="E14254" s="95"/>
      <c r="G14254" s="95"/>
      <c r="I14254" s="95"/>
      <c r="L14254" s="95"/>
    </row>
    <row r="14255" spans="4:12">
      <c r="D14255" s="95"/>
      <c r="E14255" s="95"/>
      <c r="G14255" s="95"/>
      <c r="I14255" s="95"/>
      <c r="L14255" s="95"/>
    </row>
    <row r="14256" spans="4:12">
      <c r="D14256" s="95"/>
      <c r="E14256" s="95"/>
      <c r="G14256" s="95"/>
      <c r="I14256" s="95"/>
      <c r="L14256" s="95"/>
    </row>
    <row r="14257" spans="4:12">
      <c r="D14257" s="95"/>
      <c r="E14257" s="95"/>
      <c r="G14257" s="95"/>
      <c r="I14257" s="95"/>
      <c r="L14257" s="95"/>
    </row>
    <row r="14258" spans="4:12">
      <c r="D14258" s="95"/>
      <c r="E14258" s="95"/>
      <c r="G14258" s="95"/>
      <c r="I14258" s="95"/>
      <c r="L14258" s="95"/>
    </row>
    <row r="14259" spans="4:12">
      <c r="D14259" s="95"/>
      <c r="E14259" s="95"/>
      <c r="G14259" s="95"/>
      <c r="I14259" s="95"/>
      <c r="L14259" s="95"/>
    </row>
    <row r="14260" spans="4:12">
      <c r="D14260" s="95"/>
      <c r="E14260" s="95"/>
      <c r="G14260" s="95"/>
      <c r="I14260" s="95"/>
      <c r="L14260" s="95"/>
    </row>
    <row r="14261" spans="4:12">
      <c r="D14261" s="95"/>
      <c r="E14261" s="95"/>
      <c r="G14261" s="95"/>
      <c r="I14261" s="95"/>
      <c r="L14261" s="95"/>
    </row>
    <row r="14262" spans="4:12">
      <c r="D14262" s="95"/>
      <c r="E14262" s="95"/>
      <c r="G14262" s="95"/>
      <c r="I14262" s="95"/>
      <c r="L14262" s="95"/>
    </row>
    <row r="14263" spans="4:12">
      <c r="D14263" s="95"/>
      <c r="E14263" s="95"/>
      <c r="G14263" s="95"/>
      <c r="I14263" s="95"/>
      <c r="L14263" s="95"/>
    </row>
    <row r="14264" spans="4:12">
      <c r="D14264" s="95"/>
      <c r="E14264" s="95"/>
      <c r="G14264" s="95"/>
      <c r="I14264" s="95"/>
      <c r="L14264" s="95"/>
    </row>
    <row r="14265" spans="4:12">
      <c r="D14265" s="95"/>
      <c r="E14265" s="95"/>
      <c r="G14265" s="95"/>
      <c r="I14265" s="95"/>
      <c r="L14265" s="95"/>
    </row>
    <row r="14266" spans="4:12">
      <c r="D14266" s="95"/>
      <c r="E14266" s="95"/>
      <c r="G14266" s="95"/>
      <c r="I14266" s="95"/>
      <c r="L14266" s="95"/>
    </row>
    <row r="14267" spans="4:12">
      <c r="D14267" s="95"/>
      <c r="E14267" s="95"/>
      <c r="G14267" s="95"/>
      <c r="I14267" s="95"/>
      <c r="L14267" s="95"/>
    </row>
    <row r="14268" spans="4:12">
      <c r="D14268" s="95"/>
      <c r="E14268" s="95"/>
      <c r="G14268" s="95"/>
      <c r="I14268" s="95"/>
      <c r="L14268" s="95"/>
    </row>
    <row r="14269" spans="4:12">
      <c r="D14269" s="95"/>
      <c r="E14269" s="95"/>
      <c r="G14269" s="95"/>
      <c r="I14269" s="95"/>
      <c r="L14269" s="95"/>
    </row>
    <row r="14270" spans="4:12">
      <c r="D14270" s="95"/>
      <c r="E14270" s="95"/>
      <c r="G14270" s="95"/>
      <c r="I14270" s="95"/>
      <c r="L14270" s="95"/>
    </row>
    <row r="14271" spans="4:12">
      <c r="D14271" s="95"/>
      <c r="E14271" s="95"/>
      <c r="G14271" s="95"/>
      <c r="I14271" s="95"/>
      <c r="L14271" s="95"/>
    </row>
    <row r="14272" spans="4:12">
      <c r="D14272" s="95"/>
      <c r="E14272" s="95"/>
      <c r="G14272" s="95"/>
      <c r="I14272" s="95"/>
      <c r="L14272" s="95"/>
    </row>
    <row r="14273" spans="4:12">
      <c r="D14273" s="95"/>
      <c r="E14273" s="95"/>
      <c r="G14273" s="95"/>
      <c r="I14273" s="95"/>
      <c r="L14273" s="95"/>
    </row>
    <row r="14274" spans="4:12">
      <c r="D14274" s="95"/>
      <c r="E14274" s="95"/>
      <c r="G14274" s="95"/>
      <c r="I14274" s="95"/>
      <c r="L14274" s="95"/>
    </row>
    <row r="14275" spans="4:12">
      <c r="D14275" s="95"/>
      <c r="E14275" s="95"/>
      <c r="G14275" s="95"/>
      <c r="I14275" s="95"/>
      <c r="L14275" s="95"/>
    </row>
    <row r="14276" spans="4:12">
      <c r="D14276" s="95"/>
      <c r="E14276" s="95"/>
      <c r="G14276" s="95"/>
      <c r="I14276" s="95"/>
      <c r="L14276" s="95"/>
    </row>
    <row r="14277" spans="4:12">
      <c r="D14277" s="95"/>
      <c r="E14277" s="95"/>
      <c r="G14277" s="95"/>
      <c r="I14277" s="95"/>
      <c r="L14277" s="95"/>
    </row>
    <row r="14278" spans="4:12">
      <c r="D14278" s="95"/>
      <c r="E14278" s="95"/>
      <c r="G14278" s="95"/>
      <c r="I14278" s="95"/>
      <c r="L14278" s="95"/>
    </row>
    <row r="14279" spans="4:12">
      <c r="D14279" s="95"/>
      <c r="E14279" s="95"/>
      <c r="G14279" s="95"/>
      <c r="I14279" s="95"/>
      <c r="L14279" s="95"/>
    </row>
    <row r="14280" spans="4:12">
      <c r="D14280" s="95"/>
      <c r="E14280" s="95"/>
      <c r="G14280" s="95"/>
      <c r="I14280" s="95"/>
      <c r="L14280" s="95"/>
    </row>
    <row r="14281" spans="4:12">
      <c r="D14281" s="95"/>
      <c r="E14281" s="95"/>
      <c r="G14281" s="95"/>
      <c r="I14281" s="95"/>
      <c r="L14281" s="95"/>
    </row>
    <row r="14282" spans="4:12">
      <c r="D14282" s="95"/>
      <c r="E14282" s="95"/>
      <c r="G14282" s="95"/>
      <c r="I14282" s="95"/>
      <c r="L14282" s="95"/>
    </row>
    <row r="14283" spans="4:12">
      <c r="D14283" s="95"/>
      <c r="E14283" s="95"/>
      <c r="G14283" s="95"/>
      <c r="I14283" s="95"/>
      <c r="L14283" s="95"/>
    </row>
    <row r="14284" spans="4:12">
      <c r="D14284" s="95"/>
      <c r="E14284" s="95"/>
      <c r="G14284" s="95"/>
      <c r="I14284" s="95"/>
      <c r="L14284" s="95"/>
    </row>
    <row r="14285" spans="4:12">
      <c r="D14285" s="95"/>
      <c r="E14285" s="95"/>
      <c r="G14285" s="95"/>
      <c r="I14285" s="95"/>
      <c r="L14285" s="95"/>
    </row>
    <row r="14286" spans="4:12">
      <c r="D14286" s="95"/>
      <c r="E14286" s="95"/>
      <c r="G14286" s="95"/>
      <c r="I14286" s="95"/>
      <c r="L14286" s="95"/>
    </row>
    <row r="14287" spans="4:12">
      <c r="D14287" s="95"/>
      <c r="E14287" s="95"/>
      <c r="G14287" s="95"/>
      <c r="I14287" s="95"/>
      <c r="L14287" s="95"/>
    </row>
    <row r="14288" spans="4:12">
      <c r="D14288" s="95"/>
      <c r="E14288" s="95"/>
      <c r="G14288" s="95"/>
      <c r="I14288" s="95"/>
      <c r="L14288" s="95"/>
    </row>
    <row r="14289" spans="4:12">
      <c r="D14289" s="95"/>
      <c r="E14289" s="95"/>
      <c r="G14289" s="95"/>
      <c r="I14289" s="95"/>
      <c r="L14289" s="95"/>
    </row>
    <row r="14290" spans="4:12">
      <c r="D14290" s="95"/>
      <c r="E14290" s="95"/>
      <c r="G14290" s="95"/>
      <c r="I14290" s="95"/>
      <c r="L14290" s="95"/>
    </row>
    <row r="14291" spans="4:12">
      <c r="D14291" s="95"/>
      <c r="E14291" s="95"/>
      <c r="G14291" s="95"/>
      <c r="I14291" s="95"/>
      <c r="L14291" s="95"/>
    </row>
    <row r="14292" spans="4:12">
      <c r="D14292" s="95"/>
      <c r="E14292" s="95"/>
      <c r="G14292" s="95"/>
      <c r="I14292" s="95"/>
      <c r="L14292" s="95"/>
    </row>
    <row r="14293" spans="4:12">
      <c r="D14293" s="95"/>
      <c r="E14293" s="95"/>
      <c r="G14293" s="95"/>
      <c r="I14293" s="95"/>
      <c r="L14293" s="95"/>
    </row>
    <row r="14294" spans="4:12">
      <c r="D14294" s="95"/>
      <c r="E14294" s="95"/>
      <c r="G14294" s="95"/>
      <c r="I14294" s="95"/>
      <c r="L14294" s="95"/>
    </row>
    <row r="14295" spans="4:12">
      <c r="D14295" s="95"/>
      <c r="E14295" s="95"/>
      <c r="G14295" s="95"/>
      <c r="I14295" s="95"/>
      <c r="L14295" s="95"/>
    </row>
    <row r="14296" spans="4:12">
      <c r="D14296" s="95"/>
      <c r="E14296" s="95"/>
      <c r="G14296" s="95"/>
      <c r="I14296" s="95"/>
      <c r="L14296" s="95"/>
    </row>
    <row r="14297" spans="4:12">
      <c r="D14297" s="95"/>
      <c r="E14297" s="95"/>
      <c r="G14297" s="95"/>
      <c r="I14297" s="95"/>
      <c r="L14297" s="95"/>
    </row>
    <row r="14298" spans="4:12">
      <c r="D14298" s="95"/>
      <c r="E14298" s="95"/>
      <c r="G14298" s="95"/>
      <c r="I14298" s="95"/>
      <c r="L14298" s="95"/>
    </row>
    <row r="14299" spans="4:12">
      <c r="D14299" s="95"/>
      <c r="E14299" s="95"/>
      <c r="G14299" s="95"/>
      <c r="I14299" s="95"/>
      <c r="L14299" s="95"/>
    </row>
    <row r="14300" spans="4:12">
      <c r="D14300" s="95"/>
      <c r="E14300" s="95"/>
      <c r="G14300" s="95"/>
      <c r="I14300" s="95"/>
      <c r="L14300" s="95"/>
    </row>
    <row r="14301" spans="4:12">
      <c r="D14301" s="95"/>
      <c r="E14301" s="95"/>
      <c r="G14301" s="95"/>
      <c r="I14301" s="95"/>
      <c r="L14301" s="95"/>
    </row>
    <row r="14302" spans="4:12">
      <c r="D14302" s="95"/>
      <c r="E14302" s="95"/>
      <c r="G14302" s="95"/>
      <c r="I14302" s="95"/>
      <c r="L14302" s="95"/>
    </row>
    <row r="14303" spans="4:12">
      <c r="D14303" s="95"/>
      <c r="E14303" s="95"/>
      <c r="G14303" s="95"/>
      <c r="I14303" s="95"/>
      <c r="L14303" s="95"/>
    </row>
    <row r="14304" spans="4:12">
      <c r="D14304" s="95"/>
      <c r="E14304" s="95"/>
      <c r="G14304" s="95"/>
      <c r="I14304" s="95"/>
      <c r="L14304" s="95"/>
    </row>
    <row r="14305" spans="4:12">
      <c r="D14305" s="95"/>
      <c r="E14305" s="95"/>
      <c r="G14305" s="95"/>
      <c r="I14305" s="95"/>
      <c r="L14305" s="95"/>
    </row>
    <row r="14306" spans="4:12">
      <c r="D14306" s="95"/>
      <c r="E14306" s="95"/>
      <c r="G14306" s="95"/>
      <c r="I14306" s="95"/>
      <c r="L14306" s="95"/>
    </row>
    <row r="14307" spans="4:12">
      <c r="D14307" s="95"/>
      <c r="E14307" s="95"/>
      <c r="G14307" s="95"/>
      <c r="I14307" s="95"/>
      <c r="L14307" s="95"/>
    </row>
    <row r="14308" spans="4:12">
      <c r="D14308" s="95"/>
      <c r="E14308" s="95"/>
      <c r="G14308" s="95"/>
      <c r="I14308" s="95"/>
      <c r="L14308" s="95"/>
    </row>
    <row r="14309" spans="4:12">
      <c r="D14309" s="95"/>
      <c r="E14309" s="95"/>
      <c r="G14309" s="95"/>
      <c r="I14309" s="95"/>
      <c r="L14309" s="95"/>
    </row>
    <row r="14310" spans="4:12">
      <c r="D14310" s="95"/>
      <c r="E14310" s="95"/>
      <c r="G14310" s="95"/>
      <c r="I14310" s="95"/>
      <c r="L14310" s="95"/>
    </row>
    <row r="14311" spans="4:12">
      <c r="D14311" s="95"/>
      <c r="E14311" s="95"/>
      <c r="G14311" s="95"/>
      <c r="I14311" s="95"/>
      <c r="L14311" s="95"/>
    </row>
    <row r="14312" spans="4:12">
      <c r="D14312" s="95"/>
      <c r="E14312" s="95"/>
      <c r="G14312" s="95"/>
      <c r="I14312" s="95"/>
      <c r="L14312" s="95"/>
    </row>
    <row r="14313" spans="4:12">
      <c r="D14313" s="95"/>
      <c r="E14313" s="95"/>
      <c r="G14313" s="95"/>
      <c r="I14313" s="95"/>
      <c r="L14313" s="95"/>
    </row>
    <row r="14314" spans="4:12">
      <c r="D14314" s="95"/>
      <c r="E14314" s="95"/>
      <c r="G14314" s="95"/>
      <c r="I14314" s="95"/>
      <c r="L14314" s="95"/>
    </row>
    <row r="14315" spans="4:12">
      <c r="D14315" s="95"/>
      <c r="E14315" s="95"/>
      <c r="G14315" s="95"/>
      <c r="I14315" s="95"/>
      <c r="L14315" s="95"/>
    </row>
    <row r="14316" spans="4:12">
      <c r="D14316" s="95"/>
      <c r="E14316" s="95"/>
      <c r="G14316" s="95"/>
      <c r="I14316" s="95"/>
      <c r="L14316" s="95"/>
    </row>
    <row r="14317" spans="4:12">
      <c r="D14317" s="95"/>
      <c r="E14317" s="95"/>
      <c r="G14317" s="95"/>
      <c r="I14317" s="95"/>
      <c r="L14317" s="95"/>
    </row>
    <row r="14318" spans="4:12">
      <c r="D14318" s="95"/>
      <c r="E14318" s="95"/>
      <c r="G14318" s="95"/>
      <c r="I14318" s="95"/>
      <c r="L14318" s="95"/>
    </row>
    <row r="14319" spans="4:12">
      <c r="D14319" s="95"/>
      <c r="E14319" s="95"/>
      <c r="G14319" s="95"/>
      <c r="I14319" s="95"/>
      <c r="L14319" s="95"/>
    </row>
    <row r="14320" spans="4:12">
      <c r="D14320" s="95"/>
      <c r="E14320" s="95"/>
      <c r="G14320" s="95"/>
      <c r="I14320" s="95"/>
      <c r="L14320" s="95"/>
    </row>
    <row r="14321" spans="4:12">
      <c r="D14321" s="95"/>
      <c r="E14321" s="95"/>
      <c r="G14321" s="95"/>
      <c r="I14321" s="95"/>
      <c r="L14321" s="95"/>
    </row>
    <row r="14322" spans="4:12">
      <c r="D14322" s="95"/>
      <c r="E14322" s="95"/>
      <c r="G14322" s="95"/>
      <c r="I14322" s="95"/>
      <c r="L14322" s="95"/>
    </row>
    <row r="14323" spans="4:12">
      <c r="D14323" s="95"/>
      <c r="E14323" s="95"/>
      <c r="G14323" s="95"/>
      <c r="I14323" s="95"/>
      <c r="L14323" s="95"/>
    </row>
    <row r="14324" spans="4:12">
      <c r="D14324" s="95"/>
      <c r="E14324" s="95"/>
      <c r="G14324" s="95"/>
      <c r="I14324" s="95"/>
      <c r="L14324" s="95"/>
    </row>
    <row r="14325" spans="4:12">
      <c r="D14325" s="95"/>
      <c r="E14325" s="95"/>
      <c r="G14325" s="95"/>
      <c r="I14325" s="95"/>
      <c r="L14325" s="95"/>
    </row>
    <row r="14326" spans="4:12">
      <c r="D14326" s="95"/>
      <c r="E14326" s="95"/>
      <c r="G14326" s="95"/>
      <c r="I14326" s="95"/>
      <c r="L14326" s="95"/>
    </row>
    <row r="14327" spans="4:12">
      <c r="D14327" s="95"/>
      <c r="E14327" s="95"/>
      <c r="G14327" s="95"/>
      <c r="I14327" s="95"/>
      <c r="L14327" s="95"/>
    </row>
    <row r="14328" spans="4:12">
      <c r="D14328" s="95"/>
      <c r="E14328" s="95"/>
      <c r="G14328" s="95"/>
      <c r="I14328" s="95"/>
      <c r="L14328" s="95"/>
    </row>
    <row r="14329" spans="4:12">
      <c r="D14329" s="95"/>
      <c r="E14329" s="95"/>
      <c r="G14329" s="95"/>
      <c r="I14329" s="95"/>
      <c r="L14329" s="95"/>
    </row>
    <row r="14330" spans="4:12">
      <c r="D14330" s="95"/>
      <c r="E14330" s="95"/>
      <c r="G14330" s="95"/>
      <c r="I14330" s="95"/>
      <c r="L14330" s="95"/>
    </row>
    <row r="14331" spans="4:12">
      <c r="D14331" s="95"/>
      <c r="E14331" s="95"/>
      <c r="G14331" s="95"/>
      <c r="I14331" s="95"/>
      <c r="L14331" s="95"/>
    </row>
    <row r="14332" spans="4:12">
      <c r="D14332" s="95"/>
      <c r="E14332" s="95"/>
      <c r="G14332" s="95"/>
      <c r="I14332" s="95"/>
      <c r="L14332" s="95"/>
    </row>
    <row r="14333" spans="4:12">
      <c r="D14333" s="95"/>
      <c r="E14333" s="95"/>
      <c r="G14333" s="95"/>
      <c r="I14333" s="95"/>
      <c r="L14333" s="95"/>
    </row>
    <row r="14334" spans="4:12">
      <c r="D14334" s="95"/>
      <c r="E14334" s="95"/>
      <c r="G14334" s="95"/>
      <c r="I14334" s="95"/>
      <c r="L14334" s="95"/>
    </row>
    <row r="14335" spans="4:12">
      <c r="D14335" s="95"/>
      <c r="E14335" s="95"/>
      <c r="G14335" s="95"/>
      <c r="I14335" s="95"/>
      <c r="L14335" s="95"/>
    </row>
    <row r="14336" spans="4:12">
      <c r="D14336" s="95"/>
      <c r="E14336" s="95"/>
      <c r="G14336" s="95"/>
      <c r="I14336" s="95"/>
      <c r="L14336" s="95"/>
    </row>
    <row r="14337" spans="4:12">
      <c r="D14337" s="95"/>
      <c r="E14337" s="95"/>
      <c r="G14337" s="95"/>
      <c r="I14337" s="95"/>
      <c r="L14337" s="95"/>
    </row>
    <row r="14338" spans="4:12">
      <c r="D14338" s="95"/>
      <c r="E14338" s="95"/>
      <c r="G14338" s="95"/>
      <c r="I14338" s="95"/>
      <c r="L14338" s="95"/>
    </row>
    <row r="14339" spans="4:12">
      <c r="D14339" s="95"/>
      <c r="E14339" s="95"/>
      <c r="G14339" s="95"/>
      <c r="I14339" s="95"/>
      <c r="L14339" s="95"/>
    </row>
    <row r="14340" spans="4:12">
      <c r="D14340" s="95"/>
      <c r="E14340" s="95"/>
      <c r="G14340" s="95"/>
      <c r="I14340" s="95"/>
      <c r="L14340" s="95"/>
    </row>
    <row r="14341" spans="4:12">
      <c r="D14341" s="95"/>
      <c r="E14341" s="95"/>
      <c r="G14341" s="95"/>
      <c r="I14341" s="95"/>
      <c r="L14341" s="95"/>
    </row>
    <row r="14342" spans="4:12">
      <c r="D14342" s="95"/>
      <c r="E14342" s="95"/>
      <c r="G14342" s="95"/>
      <c r="I14342" s="95"/>
      <c r="L14342" s="95"/>
    </row>
    <row r="14343" spans="4:12">
      <c r="D14343" s="95"/>
      <c r="E14343" s="95"/>
      <c r="G14343" s="95"/>
      <c r="I14343" s="95"/>
      <c r="L14343" s="95"/>
    </row>
    <row r="14344" spans="4:12">
      <c r="D14344" s="95"/>
      <c r="E14344" s="95"/>
      <c r="G14344" s="95"/>
      <c r="I14344" s="95"/>
      <c r="L14344" s="95"/>
    </row>
    <row r="14345" spans="4:12">
      <c r="D14345" s="95"/>
      <c r="E14345" s="95"/>
      <c r="G14345" s="95"/>
      <c r="I14345" s="95"/>
      <c r="L14345" s="95"/>
    </row>
    <row r="14346" spans="4:12">
      <c r="D14346" s="95"/>
      <c r="E14346" s="95"/>
      <c r="G14346" s="95"/>
      <c r="I14346" s="95"/>
      <c r="L14346" s="95"/>
    </row>
    <row r="14347" spans="4:12">
      <c r="D14347" s="95"/>
      <c r="E14347" s="95"/>
      <c r="G14347" s="95"/>
      <c r="I14347" s="95"/>
      <c r="L14347" s="95"/>
    </row>
    <row r="14348" spans="4:12">
      <c r="D14348" s="95"/>
      <c r="E14348" s="95"/>
      <c r="G14348" s="95"/>
      <c r="I14348" s="95"/>
      <c r="L14348" s="95"/>
    </row>
    <row r="14349" spans="4:12">
      <c r="D14349" s="95"/>
      <c r="E14349" s="95"/>
      <c r="G14349" s="95"/>
      <c r="I14349" s="95"/>
      <c r="L14349" s="95"/>
    </row>
    <row r="14350" spans="4:12">
      <c r="D14350" s="95"/>
      <c r="E14350" s="95"/>
      <c r="G14350" s="95"/>
      <c r="I14350" s="95"/>
      <c r="L14350" s="95"/>
    </row>
    <row r="14351" spans="4:12">
      <c r="D14351" s="95"/>
      <c r="E14351" s="95"/>
      <c r="G14351" s="95"/>
      <c r="I14351" s="95"/>
      <c r="L14351" s="95"/>
    </row>
    <row r="14352" spans="4:12">
      <c r="D14352" s="95"/>
      <c r="E14352" s="95"/>
      <c r="G14352" s="95"/>
      <c r="I14352" s="95"/>
      <c r="L14352" s="95"/>
    </row>
    <row r="14353" spans="4:12">
      <c r="D14353" s="95"/>
      <c r="E14353" s="95"/>
      <c r="G14353" s="95"/>
      <c r="I14353" s="95"/>
      <c r="L14353" s="95"/>
    </row>
    <row r="14354" spans="4:12">
      <c r="D14354" s="95"/>
      <c r="E14354" s="95"/>
      <c r="G14354" s="95"/>
      <c r="I14354" s="95"/>
      <c r="L14354" s="95"/>
    </row>
    <row r="14355" spans="4:12">
      <c r="D14355" s="95"/>
      <c r="E14355" s="95"/>
      <c r="G14355" s="95"/>
      <c r="I14355" s="95"/>
      <c r="L14355" s="95"/>
    </row>
    <row r="14356" spans="4:12">
      <c r="D14356" s="95"/>
      <c r="E14356" s="95"/>
      <c r="G14356" s="95"/>
      <c r="I14356" s="95"/>
      <c r="L14356" s="95"/>
    </row>
    <row r="14357" spans="4:12">
      <c r="D14357" s="95"/>
      <c r="E14357" s="95"/>
      <c r="G14357" s="95"/>
      <c r="I14357" s="95"/>
      <c r="L14357" s="95"/>
    </row>
    <row r="14358" spans="4:12">
      <c r="D14358" s="95"/>
      <c r="E14358" s="95"/>
      <c r="G14358" s="95"/>
      <c r="I14358" s="95"/>
      <c r="L14358" s="95"/>
    </row>
    <row r="14359" spans="4:12">
      <c r="D14359" s="95"/>
      <c r="E14359" s="95"/>
      <c r="G14359" s="95"/>
      <c r="I14359" s="95"/>
      <c r="L14359" s="95"/>
    </row>
    <row r="14360" spans="4:12">
      <c r="D14360" s="95"/>
      <c r="E14360" s="95"/>
      <c r="G14360" s="95"/>
      <c r="I14360" s="95"/>
      <c r="L14360" s="95"/>
    </row>
    <row r="14361" spans="4:12">
      <c r="D14361" s="95"/>
      <c r="E14361" s="95"/>
      <c r="G14361" s="95"/>
      <c r="I14361" s="95"/>
      <c r="L14361" s="95"/>
    </row>
    <row r="14362" spans="4:12">
      <c r="D14362" s="95"/>
      <c r="E14362" s="95"/>
      <c r="G14362" s="95"/>
      <c r="I14362" s="95"/>
      <c r="L14362" s="95"/>
    </row>
    <row r="14363" spans="4:12">
      <c r="D14363" s="95"/>
      <c r="E14363" s="95"/>
      <c r="G14363" s="95"/>
      <c r="I14363" s="95"/>
      <c r="L14363" s="95"/>
    </row>
    <row r="14364" spans="4:12">
      <c r="D14364" s="95"/>
      <c r="E14364" s="95"/>
      <c r="G14364" s="95"/>
      <c r="I14364" s="95"/>
      <c r="L14364" s="95"/>
    </row>
    <row r="14365" spans="4:12">
      <c r="D14365" s="95"/>
      <c r="E14365" s="95"/>
      <c r="G14365" s="95"/>
      <c r="I14365" s="95"/>
      <c r="L14365" s="95"/>
    </row>
    <row r="14366" spans="4:12">
      <c r="D14366" s="95"/>
      <c r="E14366" s="95"/>
      <c r="G14366" s="95"/>
      <c r="I14366" s="95"/>
      <c r="L14366" s="95"/>
    </row>
    <row r="14367" spans="4:12">
      <c r="D14367" s="95"/>
      <c r="E14367" s="95"/>
      <c r="G14367" s="95"/>
      <c r="I14367" s="95"/>
      <c r="L14367" s="95"/>
    </row>
    <row r="14368" spans="4:12">
      <c r="D14368" s="95"/>
      <c r="E14368" s="95"/>
      <c r="G14368" s="95"/>
      <c r="I14368" s="95"/>
      <c r="L14368" s="95"/>
    </row>
    <row r="14369" spans="4:12">
      <c r="D14369" s="95"/>
      <c r="E14369" s="95"/>
      <c r="G14369" s="95"/>
      <c r="I14369" s="95"/>
      <c r="L14369" s="95"/>
    </row>
    <row r="14370" spans="4:12">
      <c r="D14370" s="95"/>
      <c r="E14370" s="95"/>
      <c r="G14370" s="95"/>
      <c r="I14370" s="95"/>
      <c r="L14370" s="95"/>
    </row>
    <row r="14371" spans="4:12">
      <c r="D14371" s="95"/>
      <c r="E14371" s="95"/>
      <c r="G14371" s="95"/>
      <c r="I14371" s="95"/>
      <c r="L14371" s="95"/>
    </row>
    <row r="14372" spans="4:12">
      <c r="D14372" s="95"/>
      <c r="E14372" s="95"/>
      <c r="G14372" s="95"/>
      <c r="I14372" s="95"/>
      <c r="L14372" s="95"/>
    </row>
    <row r="14373" spans="4:12">
      <c r="D14373" s="95"/>
      <c r="E14373" s="95"/>
      <c r="G14373" s="95"/>
      <c r="I14373" s="95"/>
      <c r="L14373" s="95"/>
    </row>
    <row r="14374" spans="4:12">
      <c r="D14374" s="95"/>
      <c r="E14374" s="95"/>
      <c r="G14374" s="95"/>
      <c r="I14374" s="95"/>
      <c r="L14374" s="95"/>
    </row>
    <row r="14375" spans="4:12">
      <c r="D14375" s="95"/>
      <c r="E14375" s="95"/>
      <c r="G14375" s="95"/>
      <c r="I14375" s="95"/>
      <c r="L14375" s="95"/>
    </row>
    <row r="14376" spans="4:12">
      <c r="D14376" s="95"/>
      <c r="E14376" s="95"/>
      <c r="G14376" s="95"/>
      <c r="I14376" s="95"/>
      <c r="L14376" s="95"/>
    </row>
    <row r="14377" spans="4:12">
      <c r="D14377" s="95"/>
      <c r="E14377" s="95"/>
      <c r="G14377" s="95"/>
      <c r="I14377" s="95"/>
      <c r="L14377" s="95"/>
    </row>
    <row r="14378" spans="4:12">
      <c r="D14378" s="95"/>
      <c r="E14378" s="95"/>
      <c r="G14378" s="95"/>
      <c r="I14378" s="95"/>
      <c r="L14378" s="95"/>
    </row>
    <row r="14379" spans="4:12">
      <c r="D14379" s="95"/>
      <c r="E14379" s="95"/>
      <c r="G14379" s="95"/>
      <c r="I14379" s="95"/>
      <c r="L14379" s="95"/>
    </row>
    <row r="14380" spans="4:12">
      <c r="D14380" s="95"/>
      <c r="E14380" s="95"/>
      <c r="G14380" s="95"/>
      <c r="I14380" s="95"/>
      <c r="L14380" s="95"/>
    </row>
    <row r="14381" spans="4:12">
      <c r="D14381" s="95"/>
      <c r="E14381" s="95"/>
      <c r="G14381" s="95"/>
      <c r="I14381" s="95"/>
      <c r="L14381" s="95"/>
    </row>
    <row r="14382" spans="4:12">
      <c r="D14382" s="95"/>
      <c r="E14382" s="95"/>
      <c r="G14382" s="95"/>
      <c r="I14382" s="95"/>
      <c r="L14382" s="95"/>
    </row>
    <row r="14383" spans="4:12">
      <c r="D14383" s="95"/>
      <c r="E14383" s="95"/>
      <c r="G14383" s="95"/>
      <c r="I14383" s="95"/>
      <c r="L14383" s="95"/>
    </row>
    <row r="14384" spans="4:12">
      <c r="D14384" s="95"/>
      <c r="E14384" s="95"/>
      <c r="G14384" s="95"/>
      <c r="I14384" s="95"/>
      <c r="L14384" s="95"/>
    </row>
    <row r="14385" spans="4:12">
      <c r="D14385" s="95"/>
      <c r="E14385" s="95"/>
      <c r="G14385" s="95"/>
      <c r="I14385" s="95"/>
      <c r="L14385" s="95"/>
    </row>
    <row r="14386" spans="4:12">
      <c r="D14386" s="95"/>
      <c r="E14386" s="95"/>
      <c r="G14386" s="95"/>
      <c r="I14386" s="95"/>
      <c r="L14386" s="95"/>
    </row>
    <row r="14387" spans="4:12">
      <c r="D14387" s="95"/>
      <c r="E14387" s="95"/>
      <c r="G14387" s="95"/>
      <c r="I14387" s="95"/>
      <c r="L14387" s="95"/>
    </row>
    <row r="14388" spans="4:12">
      <c r="D14388" s="95"/>
      <c r="E14388" s="95"/>
      <c r="G14388" s="95"/>
      <c r="I14388" s="95"/>
      <c r="L14388" s="95"/>
    </row>
    <row r="14389" spans="4:12">
      <c r="D14389" s="95"/>
      <c r="E14389" s="95"/>
      <c r="G14389" s="95"/>
      <c r="I14389" s="95"/>
      <c r="L14389" s="95"/>
    </row>
    <row r="14390" spans="4:12">
      <c r="D14390" s="95"/>
      <c r="E14390" s="95"/>
      <c r="G14390" s="95"/>
      <c r="I14390" s="95"/>
      <c r="L14390" s="95"/>
    </row>
    <row r="14391" spans="4:12">
      <c r="D14391" s="95"/>
      <c r="E14391" s="95"/>
      <c r="G14391" s="95"/>
      <c r="I14391" s="95"/>
      <c r="L14391" s="95"/>
    </row>
    <row r="14392" spans="4:12">
      <c r="D14392" s="95"/>
      <c r="E14392" s="95"/>
      <c r="G14392" s="95"/>
      <c r="I14392" s="95"/>
      <c r="L14392" s="95"/>
    </row>
    <row r="14393" spans="4:12">
      <c r="D14393" s="95"/>
      <c r="E14393" s="95"/>
      <c r="G14393" s="95"/>
      <c r="I14393" s="95"/>
      <c r="L14393" s="95"/>
    </row>
    <row r="14394" spans="4:12">
      <c r="D14394" s="95"/>
      <c r="E14394" s="95"/>
      <c r="G14394" s="95"/>
      <c r="I14394" s="95"/>
      <c r="L14394" s="95"/>
    </row>
    <row r="14395" spans="4:12">
      <c r="D14395" s="95"/>
      <c r="E14395" s="95"/>
      <c r="G14395" s="95"/>
      <c r="I14395" s="95"/>
      <c r="L14395" s="95"/>
    </row>
    <row r="14396" spans="4:12">
      <c r="D14396" s="95"/>
      <c r="E14396" s="95"/>
      <c r="G14396" s="95"/>
      <c r="I14396" s="95"/>
      <c r="L14396" s="95"/>
    </row>
    <row r="14397" spans="4:12">
      <c r="D14397" s="95"/>
      <c r="E14397" s="95"/>
      <c r="G14397" s="95"/>
      <c r="I14397" s="95"/>
      <c r="L14397" s="95"/>
    </row>
    <row r="14398" spans="4:12">
      <c r="D14398" s="95"/>
      <c r="E14398" s="95"/>
      <c r="G14398" s="95"/>
      <c r="I14398" s="95"/>
      <c r="L14398" s="95"/>
    </row>
    <row r="14399" spans="4:12">
      <c r="D14399" s="95"/>
      <c r="E14399" s="95"/>
      <c r="G14399" s="95"/>
      <c r="I14399" s="95"/>
      <c r="L14399" s="95"/>
    </row>
    <row r="14400" spans="4:12">
      <c r="D14400" s="95"/>
      <c r="E14400" s="95"/>
      <c r="G14400" s="95"/>
      <c r="I14400" s="95"/>
      <c r="L14400" s="95"/>
    </row>
    <row r="14401" spans="4:12">
      <c r="D14401" s="95"/>
      <c r="E14401" s="95"/>
      <c r="G14401" s="95"/>
      <c r="I14401" s="95"/>
      <c r="L14401" s="95"/>
    </row>
    <row r="14402" spans="4:12">
      <c r="D14402" s="95"/>
      <c r="E14402" s="95"/>
      <c r="G14402" s="95"/>
      <c r="I14402" s="95"/>
      <c r="L14402" s="95"/>
    </row>
    <row r="14403" spans="4:12">
      <c r="D14403" s="95"/>
      <c r="E14403" s="95"/>
      <c r="G14403" s="95"/>
      <c r="I14403" s="95"/>
      <c r="L14403" s="95"/>
    </row>
    <row r="14404" spans="4:12">
      <c r="D14404" s="95"/>
      <c r="E14404" s="95"/>
      <c r="G14404" s="95"/>
      <c r="I14404" s="95"/>
      <c r="L14404" s="95"/>
    </row>
    <row r="14405" spans="4:12">
      <c r="D14405" s="95"/>
      <c r="E14405" s="95"/>
      <c r="G14405" s="95"/>
      <c r="I14405" s="95"/>
      <c r="L14405" s="95"/>
    </row>
    <row r="14406" spans="4:12">
      <c r="D14406" s="95"/>
      <c r="E14406" s="95"/>
      <c r="G14406" s="95"/>
      <c r="I14406" s="95"/>
      <c r="L14406" s="95"/>
    </row>
    <row r="14407" spans="4:12">
      <c r="D14407" s="95"/>
      <c r="E14407" s="95"/>
      <c r="G14407" s="95"/>
      <c r="I14407" s="95"/>
      <c r="L14407" s="95"/>
    </row>
    <row r="14408" spans="4:12">
      <c r="D14408" s="95"/>
      <c r="E14408" s="95"/>
      <c r="G14408" s="95"/>
      <c r="I14408" s="95"/>
      <c r="L14408" s="95"/>
    </row>
    <row r="14409" spans="4:12">
      <c r="D14409" s="95"/>
      <c r="E14409" s="95"/>
      <c r="G14409" s="95"/>
      <c r="I14409" s="95"/>
      <c r="L14409" s="95"/>
    </row>
    <row r="14410" spans="4:12">
      <c r="D14410" s="95"/>
      <c r="E14410" s="95"/>
      <c r="G14410" s="95"/>
      <c r="I14410" s="95"/>
      <c r="L14410" s="95"/>
    </row>
    <row r="14411" spans="4:12">
      <c r="D14411" s="95"/>
      <c r="E14411" s="95"/>
      <c r="G14411" s="95"/>
      <c r="I14411" s="95"/>
      <c r="L14411" s="95"/>
    </row>
    <row r="14412" spans="4:12">
      <c r="D14412" s="95"/>
      <c r="E14412" s="95"/>
      <c r="G14412" s="95"/>
      <c r="I14412" s="95"/>
      <c r="L14412" s="95"/>
    </row>
    <row r="14413" spans="4:12">
      <c r="D14413" s="95"/>
      <c r="E14413" s="95"/>
      <c r="G14413" s="95"/>
      <c r="I14413" s="95"/>
      <c r="L14413" s="95"/>
    </row>
    <row r="14414" spans="4:12">
      <c r="D14414" s="95"/>
      <c r="E14414" s="95"/>
      <c r="G14414" s="95"/>
      <c r="I14414" s="95"/>
      <c r="L14414" s="95"/>
    </row>
    <row r="14415" spans="4:12">
      <c r="D14415" s="95"/>
      <c r="E14415" s="95"/>
      <c r="G14415" s="95"/>
      <c r="I14415" s="95"/>
      <c r="L14415" s="95"/>
    </row>
    <row r="14416" spans="4:12">
      <c r="D14416" s="95"/>
      <c r="E14416" s="95"/>
      <c r="G14416" s="95"/>
      <c r="I14416" s="95"/>
      <c r="L14416" s="95"/>
    </row>
    <row r="14417" spans="4:12">
      <c r="D14417" s="95"/>
      <c r="E14417" s="95"/>
      <c r="G14417" s="95"/>
      <c r="I14417" s="95"/>
      <c r="L14417" s="95"/>
    </row>
    <row r="14418" spans="4:12">
      <c r="D14418" s="95"/>
      <c r="E14418" s="95"/>
      <c r="G14418" s="95"/>
      <c r="I14418" s="95"/>
      <c r="L14418" s="95"/>
    </row>
    <row r="14419" spans="4:12">
      <c r="D14419" s="95"/>
      <c r="E14419" s="95"/>
      <c r="G14419" s="95"/>
      <c r="I14419" s="95"/>
      <c r="L14419" s="95"/>
    </row>
    <row r="14420" spans="4:12">
      <c r="D14420" s="95"/>
      <c r="E14420" s="95"/>
      <c r="G14420" s="95"/>
      <c r="I14420" s="95"/>
      <c r="L14420" s="95"/>
    </row>
    <row r="14421" spans="4:12">
      <c r="D14421" s="95"/>
      <c r="E14421" s="95"/>
      <c r="G14421" s="95"/>
      <c r="I14421" s="95"/>
      <c r="L14421" s="95"/>
    </row>
    <row r="14422" spans="4:12">
      <c r="D14422" s="95"/>
      <c r="E14422" s="95"/>
      <c r="G14422" s="95"/>
      <c r="I14422" s="95"/>
      <c r="L14422" s="95"/>
    </row>
    <row r="14423" spans="4:12">
      <c r="D14423" s="95"/>
      <c r="E14423" s="95"/>
      <c r="G14423" s="95"/>
      <c r="I14423" s="95"/>
      <c r="L14423" s="95"/>
    </row>
    <row r="14424" spans="4:12">
      <c r="D14424" s="95"/>
      <c r="E14424" s="95"/>
      <c r="G14424" s="95"/>
      <c r="I14424" s="95"/>
      <c r="L14424" s="95"/>
    </row>
    <row r="14425" spans="4:12">
      <c r="D14425" s="95"/>
      <c r="E14425" s="95"/>
      <c r="G14425" s="95"/>
      <c r="I14425" s="95"/>
      <c r="L14425" s="95"/>
    </row>
    <row r="14426" spans="4:12">
      <c r="D14426" s="95"/>
      <c r="E14426" s="95"/>
      <c r="G14426" s="95"/>
      <c r="I14426" s="95"/>
      <c r="L14426" s="95"/>
    </row>
    <row r="14427" spans="4:12">
      <c r="D14427" s="95"/>
      <c r="E14427" s="95"/>
      <c r="G14427" s="95"/>
      <c r="I14427" s="95"/>
      <c r="L14427" s="95"/>
    </row>
    <row r="14428" spans="4:12">
      <c r="D14428" s="95"/>
      <c r="E14428" s="95"/>
      <c r="G14428" s="95"/>
      <c r="I14428" s="95"/>
      <c r="L14428" s="95"/>
    </row>
    <row r="14429" spans="4:12">
      <c r="D14429" s="95"/>
      <c r="E14429" s="95"/>
      <c r="G14429" s="95"/>
      <c r="I14429" s="95"/>
      <c r="L14429" s="95"/>
    </row>
    <row r="14430" spans="4:12">
      <c r="D14430" s="95"/>
      <c r="E14430" s="95"/>
      <c r="G14430" s="95"/>
      <c r="I14430" s="95"/>
      <c r="L14430" s="95"/>
    </row>
    <row r="14431" spans="4:12">
      <c r="D14431" s="95"/>
      <c r="E14431" s="95"/>
      <c r="G14431" s="95"/>
      <c r="I14431" s="95"/>
      <c r="L14431" s="95"/>
    </row>
    <row r="14432" spans="4:12">
      <c r="D14432" s="95"/>
      <c r="E14432" s="95"/>
      <c r="G14432" s="95"/>
      <c r="I14432" s="95"/>
      <c r="L14432" s="95"/>
    </row>
    <row r="14433" spans="4:12">
      <c r="D14433" s="95"/>
      <c r="E14433" s="95"/>
      <c r="G14433" s="95"/>
      <c r="I14433" s="95"/>
      <c r="L14433" s="95"/>
    </row>
    <row r="14434" spans="4:12">
      <c r="D14434" s="95"/>
      <c r="E14434" s="95"/>
      <c r="G14434" s="95"/>
      <c r="I14434" s="95"/>
      <c r="L14434" s="95"/>
    </row>
    <row r="14435" spans="4:12">
      <c r="D14435" s="95"/>
      <c r="E14435" s="95"/>
      <c r="G14435" s="95"/>
      <c r="I14435" s="95"/>
      <c r="L14435" s="95"/>
    </row>
    <row r="14436" spans="4:12">
      <c r="D14436" s="95"/>
      <c r="E14436" s="95"/>
      <c r="G14436" s="95"/>
      <c r="I14436" s="95"/>
      <c r="L14436" s="95"/>
    </row>
    <row r="14437" spans="4:12">
      <c r="D14437" s="95"/>
      <c r="E14437" s="95"/>
      <c r="G14437" s="95"/>
      <c r="I14437" s="95"/>
      <c r="L14437" s="95"/>
    </row>
    <row r="14438" spans="4:12">
      <c r="D14438" s="95"/>
      <c r="E14438" s="95"/>
      <c r="G14438" s="95"/>
      <c r="I14438" s="95"/>
      <c r="L14438" s="95"/>
    </row>
    <row r="14439" spans="4:12">
      <c r="D14439" s="95"/>
      <c r="E14439" s="95"/>
      <c r="G14439" s="95"/>
      <c r="I14439" s="95"/>
      <c r="L14439" s="95"/>
    </row>
    <row r="14440" spans="4:12">
      <c r="D14440" s="95"/>
      <c r="E14440" s="95"/>
      <c r="G14440" s="95"/>
      <c r="I14440" s="95"/>
      <c r="L14440" s="95"/>
    </row>
    <row r="14441" spans="4:12">
      <c r="D14441" s="95"/>
      <c r="E14441" s="95"/>
      <c r="G14441" s="95"/>
      <c r="I14441" s="95"/>
      <c r="L14441" s="95"/>
    </row>
    <row r="14442" spans="4:12">
      <c r="D14442" s="95"/>
      <c r="E14442" s="95"/>
      <c r="G14442" s="95"/>
      <c r="I14442" s="95"/>
      <c r="L14442" s="95"/>
    </row>
    <row r="14443" spans="4:12">
      <c r="D14443" s="95"/>
      <c r="E14443" s="95"/>
      <c r="G14443" s="95"/>
      <c r="I14443" s="95"/>
      <c r="L14443" s="95"/>
    </row>
    <row r="14444" spans="4:12">
      <c r="D14444" s="95"/>
      <c r="E14444" s="95"/>
      <c r="G14444" s="95"/>
      <c r="I14444" s="95"/>
      <c r="L14444" s="95"/>
    </row>
    <row r="14445" spans="4:12">
      <c r="D14445" s="95"/>
      <c r="E14445" s="95"/>
      <c r="G14445" s="95"/>
      <c r="I14445" s="95"/>
      <c r="L14445" s="95"/>
    </row>
    <row r="14446" spans="4:12">
      <c r="D14446" s="95"/>
      <c r="E14446" s="95"/>
      <c r="G14446" s="95"/>
      <c r="I14446" s="95"/>
      <c r="L14446" s="95"/>
    </row>
    <row r="14447" spans="4:12">
      <c r="D14447" s="95"/>
      <c r="E14447" s="95"/>
      <c r="G14447" s="95"/>
      <c r="I14447" s="95"/>
      <c r="L14447" s="95"/>
    </row>
    <row r="14448" spans="4:12">
      <c r="D14448" s="95"/>
      <c r="E14448" s="95"/>
      <c r="G14448" s="95"/>
      <c r="I14448" s="95"/>
      <c r="L14448" s="95"/>
    </row>
    <row r="14449" spans="4:12">
      <c r="D14449" s="95"/>
      <c r="E14449" s="95"/>
      <c r="G14449" s="95"/>
      <c r="I14449" s="95"/>
      <c r="L14449" s="95"/>
    </row>
    <row r="14450" spans="4:12">
      <c r="D14450" s="95"/>
      <c r="E14450" s="95"/>
      <c r="G14450" s="95"/>
      <c r="I14450" s="95"/>
      <c r="L14450" s="95"/>
    </row>
    <row r="14451" spans="4:12">
      <c r="D14451" s="95"/>
      <c r="E14451" s="95"/>
      <c r="G14451" s="95"/>
      <c r="I14451" s="95"/>
      <c r="L14451" s="95"/>
    </row>
    <row r="14452" spans="4:12">
      <c r="D14452" s="95"/>
      <c r="E14452" s="95"/>
      <c r="G14452" s="95"/>
      <c r="I14452" s="95"/>
      <c r="L14452" s="95"/>
    </row>
    <row r="14453" spans="4:12">
      <c r="D14453" s="95"/>
      <c r="E14453" s="95"/>
      <c r="G14453" s="95"/>
      <c r="I14453" s="95"/>
      <c r="L14453" s="95"/>
    </row>
    <row r="14454" spans="4:12">
      <c r="D14454" s="95"/>
      <c r="E14454" s="95"/>
      <c r="G14454" s="95"/>
      <c r="I14454" s="95"/>
      <c r="L14454" s="95"/>
    </row>
    <row r="14455" spans="4:12">
      <c r="D14455" s="95"/>
      <c r="E14455" s="95"/>
      <c r="G14455" s="95"/>
      <c r="I14455" s="95"/>
      <c r="L14455" s="95"/>
    </row>
    <row r="14456" spans="4:12">
      <c r="D14456" s="95"/>
      <c r="E14456" s="95"/>
      <c r="G14456" s="95"/>
      <c r="I14456" s="95"/>
      <c r="L14456" s="95"/>
    </row>
    <row r="14457" spans="4:12">
      <c r="D14457" s="95"/>
      <c r="E14457" s="95"/>
      <c r="G14457" s="95"/>
      <c r="I14457" s="95"/>
      <c r="L14457" s="95"/>
    </row>
    <row r="14458" spans="4:12">
      <c r="D14458" s="95"/>
      <c r="E14458" s="95"/>
      <c r="G14458" s="95"/>
      <c r="I14458" s="95"/>
      <c r="L14458" s="95"/>
    </row>
    <row r="14459" spans="4:12">
      <c r="D14459" s="95"/>
      <c r="E14459" s="95"/>
      <c r="G14459" s="95"/>
      <c r="I14459" s="95"/>
      <c r="L14459" s="95"/>
    </row>
    <row r="14460" spans="4:12">
      <c r="D14460" s="95"/>
      <c r="E14460" s="95"/>
      <c r="G14460" s="95"/>
      <c r="I14460" s="95"/>
      <c r="L14460" s="95"/>
    </row>
    <row r="14461" spans="4:12">
      <c r="D14461" s="95"/>
      <c r="E14461" s="95"/>
      <c r="G14461" s="95"/>
      <c r="I14461" s="95"/>
      <c r="L14461" s="95"/>
    </row>
    <row r="14462" spans="4:12">
      <c r="D14462" s="95"/>
      <c r="E14462" s="95"/>
      <c r="G14462" s="95"/>
      <c r="I14462" s="95"/>
      <c r="L14462" s="95"/>
    </row>
    <row r="14463" spans="4:12">
      <c r="D14463" s="95"/>
      <c r="E14463" s="95"/>
      <c r="G14463" s="95"/>
      <c r="I14463" s="95"/>
      <c r="L14463" s="95"/>
    </row>
    <row r="14464" spans="4:12">
      <c r="D14464" s="95"/>
      <c r="E14464" s="95"/>
      <c r="G14464" s="95"/>
      <c r="I14464" s="95"/>
      <c r="L14464" s="95"/>
    </row>
    <row r="14465" spans="4:12">
      <c r="D14465" s="95"/>
      <c r="E14465" s="95"/>
      <c r="G14465" s="95"/>
      <c r="I14465" s="95"/>
      <c r="L14465" s="95"/>
    </row>
    <row r="14466" spans="4:12">
      <c r="D14466" s="95"/>
      <c r="E14466" s="95"/>
      <c r="G14466" s="95"/>
      <c r="I14466" s="95"/>
      <c r="L14466" s="95"/>
    </row>
    <row r="14467" spans="4:12">
      <c r="D14467" s="95"/>
      <c r="E14467" s="95"/>
      <c r="G14467" s="95"/>
      <c r="I14467" s="95"/>
      <c r="L14467" s="95"/>
    </row>
    <row r="14468" spans="4:12">
      <c r="D14468" s="95"/>
      <c r="E14468" s="95"/>
      <c r="G14468" s="95"/>
      <c r="I14468" s="95"/>
      <c r="L14468" s="95"/>
    </row>
    <row r="14469" spans="4:12">
      <c r="D14469" s="95"/>
      <c r="E14469" s="95"/>
      <c r="G14469" s="95"/>
      <c r="I14469" s="95"/>
      <c r="L14469" s="95"/>
    </row>
    <row r="14470" spans="4:12">
      <c r="D14470" s="95"/>
      <c r="E14470" s="95"/>
      <c r="G14470" s="95"/>
      <c r="I14470" s="95"/>
      <c r="L14470" s="95"/>
    </row>
    <row r="14471" spans="4:12">
      <c r="D14471" s="95"/>
      <c r="E14471" s="95"/>
      <c r="G14471" s="95"/>
      <c r="I14471" s="95"/>
      <c r="L14471" s="95"/>
    </row>
    <row r="14472" spans="4:12">
      <c r="D14472" s="95"/>
      <c r="E14472" s="95"/>
      <c r="G14472" s="95"/>
      <c r="I14472" s="95"/>
      <c r="L14472" s="95"/>
    </row>
    <row r="14473" spans="4:12">
      <c r="D14473" s="95"/>
      <c r="E14473" s="95"/>
      <c r="G14473" s="95"/>
      <c r="I14473" s="95"/>
      <c r="L14473" s="95"/>
    </row>
    <row r="14474" spans="4:12">
      <c r="D14474" s="95"/>
      <c r="E14474" s="95"/>
      <c r="G14474" s="95"/>
      <c r="I14474" s="95"/>
      <c r="L14474" s="95"/>
    </row>
    <row r="14475" spans="4:12">
      <c r="D14475" s="95"/>
      <c r="E14475" s="95"/>
      <c r="G14475" s="95"/>
      <c r="I14475" s="95"/>
      <c r="L14475" s="95"/>
    </row>
    <row r="14476" spans="4:12">
      <c r="D14476" s="95"/>
      <c r="E14476" s="95"/>
      <c r="G14476" s="95"/>
      <c r="I14476" s="95"/>
      <c r="L14476" s="95"/>
    </row>
    <row r="14477" spans="4:12">
      <c r="D14477" s="95"/>
      <c r="E14477" s="95"/>
      <c r="G14477" s="95"/>
      <c r="I14477" s="95"/>
      <c r="L14477" s="95"/>
    </row>
    <row r="14478" spans="4:12">
      <c r="D14478" s="95"/>
      <c r="E14478" s="95"/>
      <c r="G14478" s="95"/>
      <c r="I14478" s="95"/>
      <c r="L14478" s="95"/>
    </row>
    <row r="14479" spans="4:12">
      <c r="D14479" s="95"/>
      <c r="E14479" s="95"/>
      <c r="G14479" s="95"/>
      <c r="I14479" s="95"/>
      <c r="L14479" s="95"/>
    </row>
    <row r="14480" spans="4:12">
      <c r="D14480" s="95"/>
      <c r="E14480" s="95"/>
      <c r="G14480" s="95"/>
      <c r="I14480" s="95"/>
      <c r="L14480" s="95"/>
    </row>
    <row r="14481" spans="4:12">
      <c r="D14481" s="95"/>
      <c r="E14481" s="95"/>
      <c r="G14481" s="95"/>
      <c r="I14481" s="95"/>
      <c r="L14481" s="95"/>
    </row>
    <row r="14482" spans="4:12">
      <c r="D14482" s="95"/>
      <c r="E14482" s="95"/>
      <c r="G14482" s="95"/>
      <c r="I14482" s="95"/>
      <c r="L14482" s="95"/>
    </row>
    <row r="14483" spans="4:12">
      <c r="D14483" s="95"/>
      <c r="E14483" s="95"/>
      <c r="G14483" s="95"/>
      <c r="I14483" s="95"/>
      <c r="L14483" s="95"/>
    </row>
    <row r="14484" spans="4:12">
      <c r="D14484" s="95"/>
      <c r="E14484" s="95"/>
      <c r="G14484" s="95"/>
      <c r="I14484" s="95"/>
      <c r="L14484" s="95"/>
    </row>
    <row r="14485" spans="4:12">
      <c r="D14485" s="95"/>
      <c r="E14485" s="95"/>
      <c r="G14485" s="95"/>
      <c r="I14485" s="95"/>
      <c r="L14485" s="95"/>
    </row>
    <row r="14486" spans="4:12">
      <c r="D14486" s="95"/>
      <c r="E14486" s="95"/>
      <c r="G14486" s="95"/>
      <c r="I14486" s="95"/>
      <c r="L14486" s="95"/>
    </row>
    <row r="14487" spans="4:12">
      <c r="D14487" s="95"/>
      <c r="E14487" s="95"/>
      <c r="G14487" s="95"/>
      <c r="I14487" s="95"/>
      <c r="L14487" s="95"/>
    </row>
    <row r="14488" spans="4:12">
      <c r="D14488" s="95"/>
      <c r="E14488" s="95"/>
      <c r="G14488" s="95"/>
      <c r="I14488" s="95"/>
      <c r="L14488" s="95"/>
    </row>
    <row r="14489" spans="4:12">
      <c r="D14489" s="95"/>
      <c r="E14489" s="95"/>
      <c r="G14489" s="95"/>
      <c r="I14489" s="95"/>
      <c r="L14489" s="95"/>
    </row>
    <row r="14490" spans="4:12">
      <c r="D14490" s="95"/>
      <c r="E14490" s="95"/>
      <c r="G14490" s="95"/>
      <c r="I14490" s="95"/>
      <c r="L14490" s="95"/>
    </row>
    <row r="14491" spans="4:12">
      <c r="D14491" s="95"/>
      <c r="E14491" s="95"/>
      <c r="G14491" s="95"/>
      <c r="I14491" s="95"/>
      <c r="L14491" s="95"/>
    </row>
    <row r="14492" spans="4:12">
      <c r="D14492" s="95"/>
      <c r="E14492" s="95"/>
      <c r="G14492" s="95"/>
      <c r="I14492" s="95"/>
      <c r="L14492" s="95"/>
    </row>
    <row r="14493" spans="4:12">
      <c r="D14493" s="95"/>
      <c r="E14493" s="95"/>
      <c r="G14493" s="95"/>
      <c r="I14493" s="95"/>
      <c r="L14493" s="95"/>
    </row>
    <row r="14494" spans="4:12">
      <c r="D14494" s="95"/>
      <c r="E14494" s="95"/>
      <c r="G14494" s="95"/>
      <c r="I14494" s="95"/>
      <c r="L14494" s="95"/>
    </row>
    <row r="14495" spans="4:12">
      <c r="D14495" s="95"/>
      <c r="E14495" s="95"/>
      <c r="G14495" s="95"/>
      <c r="I14495" s="95"/>
      <c r="L14495" s="95"/>
    </row>
    <row r="14496" spans="4:12">
      <c r="D14496" s="95"/>
      <c r="E14496" s="95"/>
      <c r="G14496" s="95"/>
      <c r="I14496" s="95"/>
      <c r="L14496" s="95"/>
    </row>
    <row r="14497" spans="4:12">
      <c r="D14497" s="95"/>
      <c r="E14497" s="95"/>
      <c r="G14497" s="95"/>
      <c r="I14497" s="95"/>
      <c r="L14497" s="95"/>
    </row>
    <row r="14498" spans="4:12">
      <c r="D14498" s="95"/>
      <c r="E14498" s="95"/>
      <c r="G14498" s="95"/>
      <c r="I14498" s="95"/>
      <c r="L14498" s="95"/>
    </row>
    <row r="14499" spans="4:12">
      <c r="D14499" s="95"/>
      <c r="E14499" s="95"/>
      <c r="G14499" s="95"/>
      <c r="I14499" s="95"/>
      <c r="L14499" s="95"/>
    </row>
    <row r="14500" spans="4:12">
      <c r="D14500" s="95"/>
      <c r="E14500" s="95"/>
      <c r="G14500" s="95"/>
      <c r="I14500" s="95"/>
      <c r="L14500" s="95"/>
    </row>
    <row r="14501" spans="4:12">
      <c r="D14501" s="95"/>
      <c r="E14501" s="95"/>
      <c r="G14501" s="95"/>
      <c r="I14501" s="95"/>
      <c r="L14501" s="95"/>
    </row>
    <row r="14502" spans="4:12">
      <c r="D14502" s="95"/>
      <c r="E14502" s="95"/>
      <c r="G14502" s="95"/>
      <c r="I14502" s="95"/>
      <c r="L14502" s="95"/>
    </row>
    <row r="14503" spans="4:12">
      <c r="D14503" s="95"/>
      <c r="E14503" s="95"/>
      <c r="G14503" s="95"/>
      <c r="I14503" s="95"/>
      <c r="L14503" s="95"/>
    </row>
    <row r="14504" spans="4:12">
      <c r="D14504" s="95"/>
      <c r="E14504" s="95"/>
      <c r="G14504" s="95"/>
      <c r="I14504" s="95"/>
      <c r="L14504" s="95"/>
    </row>
    <row r="14505" spans="4:12">
      <c r="D14505" s="95"/>
      <c r="E14505" s="95"/>
      <c r="G14505" s="95"/>
      <c r="I14505" s="95"/>
      <c r="L14505" s="95"/>
    </row>
    <row r="14506" spans="4:12">
      <c r="D14506" s="95"/>
      <c r="E14506" s="95"/>
      <c r="G14506" s="95"/>
      <c r="I14506" s="95"/>
      <c r="L14506" s="95"/>
    </row>
    <row r="14507" spans="4:12">
      <c r="D14507" s="95"/>
      <c r="E14507" s="95"/>
      <c r="G14507" s="95"/>
      <c r="I14507" s="95"/>
      <c r="L14507" s="95"/>
    </row>
    <row r="14508" spans="4:12">
      <c r="D14508" s="95"/>
      <c r="E14508" s="95"/>
      <c r="G14508" s="95"/>
      <c r="I14508" s="95"/>
      <c r="L14508" s="95"/>
    </row>
    <row r="14509" spans="4:12">
      <c r="D14509" s="95"/>
      <c r="E14509" s="95"/>
      <c r="G14509" s="95"/>
      <c r="I14509" s="95"/>
      <c r="L14509" s="95"/>
    </row>
    <row r="14510" spans="4:12">
      <c r="D14510" s="95"/>
      <c r="E14510" s="95"/>
      <c r="G14510" s="95"/>
      <c r="I14510" s="95"/>
      <c r="L14510" s="95"/>
    </row>
    <row r="14511" spans="4:12">
      <c r="D14511" s="95"/>
      <c r="E14511" s="95"/>
      <c r="G14511" s="95"/>
      <c r="I14511" s="95"/>
      <c r="L14511" s="95"/>
    </row>
    <row r="14512" spans="4:12">
      <c r="D14512" s="95"/>
      <c r="E14512" s="95"/>
      <c r="G14512" s="95"/>
      <c r="I14512" s="95"/>
      <c r="L14512" s="95"/>
    </row>
    <row r="14513" spans="4:12">
      <c r="D14513" s="95"/>
      <c r="E14513" s="95"/>
      <c r="G14513" s="95"/>
      <c r="I14513" s="95"/>
      <c r="L14513" s="95"/>
    </row>
    <row r="14514" spans="4:12">
      <c r="D14514" s="95"/>
      <c r="E14514" s="95"/>
      <c r="G14514" s="95"/>
      <c r="I14514" s="95"/>
      <c r="L14514" s="95"/>
    </row>
    <row r="14515" spans="4:12">
      <c r="D14515" s="95"/>
      <c r="E14515" s="95"/>
      <c r="G14515" s="95"/>
      <c r="I14515" s="95"/>
      <c r="L14515" s="95"/>
    </row>
    <row r="14516" spans="4:12">
      <c r="D14516" s="95"/>
      <c r="E14516" s="95"/>
      <c r="G14516" s="95"/>
      <c r="I14516" s="95"/>
      <c r="L14516" s="95"/>
    </row>
    <row r="14517" spans="4:12">
      <c r="D14517" s="95"/>
      <c r="E14517" s="95"/>
      <c r="G14517" s="95"/>
      <c r="I14517" s="95"/>
      <c r="L14517" s="95"/>
    </row>
    <row r="14518" spans="4:12">
      <c r="D14518" s="95"/>
      <c r="E14518" s="95"/>
      <c r="G14518" s="95"/>
      <c r="I14518" s="95"/>
      <c r="L14518" s="95"/>
    </row>
    <row r="14519" spans="4:12">
      <c r="D14519" s="95"/>
      <c r="E14519" s="95"/>
      <c r="G14519" s="95"/>
      <c r="I14519" s="95"/>
      <c r="L14519" s="95"/>
    </row>
    <row r="14520" spans="4:12">
      <c r="D14520" s="95"/>
      <c r="E14520" s="95"/>
      <c r="G14520" s="95"/>
      <c r="I14520" s="95"/>
      <c r="L14520" s="95"/>
    </row>
    <row r="14521" spans="4:12">
      <c r="D14521" s="95"/>
      <c r="E14521" s="95"/>
      <c r="G14521" s="95"/>
      <c r="I14521" s="95"/>
      <c r="L14521" s="95"/>
    </row>
    <row r="14522" spans="4:12">
      <c r="D14522" s="95"/>
      <c r="E14522" s="95"/>
      <c r="G14522" s="95"/>
      <c r="I14522" s="95"/>
      <c r="L14522" s="95"/>
    </row>
    <row r="14523" spans="4:12">
      <c r="D14523" s="95"/>
      <c r="E14523" s="95"/>
      <c r="G14523" s="95"/>
      <c r="I14523" s="95"/>
      <c r="L14523" s="95"/>
    </row>
    <row r="14524" spans="4:12">
      <c r="D14524" s="95"/>
      <c r="E14524" s="95"/>
      <c r="G14524" s="95"/>
      <c r="I14524" s="95"/>
      <c r="L14524" s="95"/>
    </row>
    <row r="14525" spans="4:12">
      <c r="D14525" s="95"/>
      <c r="E14525" s="95"/>
      <c r="G14525" s="95"/>
      <c r="I14525" s="95"/>
      <c r="L14525" s="95"/>
    </row>
    <row r="14526" spans="4:12">
      <c r="D14526" s="95"/>
      <c r="E14526" s="95"/>
      <c r="G14526" s="95"/>
      <c r="I14526" s="95"/>
      <c r="L14526" s="95"/>
    </row>
    <row r="14527" spans="4:12">
      <c r="D14527" s="95"/>
      <c r="E14527" s="95"/>
      <c r="G14527" s="95"/>
      <c r="I14527" s="95"/>
      <c r="L14527" s="95"/>
    </row>
    <row r="14528" spans="4:12">
      <c r="D14528" s="95"/>
      <c r="E14528" s="95"/>
      <c r="G14528" s="95"/>
      <c r="I14528" s="95"/>
      <c r="L14528" s="95"/>
    </row>
    <row r="14529" spans="4:12">
      <c r="D14529" s="95"/>
      <c r="E14529" s="95"/>
      <c r="G14529" s="95"/>
      <c r="I14529" s="95"/>
      <c r="L14529" s="95"/>
    </row>
    <row r="14530" spans="4:12">
      <c r="D14530" s="95"/>
      <c r="E14530" s="95"/>
      <c r="G14530" s="95"/>
      <c r="I14530" s="95"/>
      <c r="L14530" s="95"/>
    </row>
    <row r="14531" spans="4:12">
      <c r="D14531" s="95"/>
      <c r="E14531" s="95"/>
      <c r="G14531" s="95"/>
      <c r="I14531" s="95"/>
      <c r="L14531" s="95"/>
    </row>
    <row r="14532" spans="4:12">
      <c r="D14532" s="95"/>
      <c r="E14532" s="95"/>
      <c r="G14532" s="95"/>
      <c r="I14532" s="95"/>
      <c r="L14532" s="95"/>
    </row>
    <row r="14533" spans="4:12">
      <c r="D14533" s="95"/>
      <c r="E14533" s="95"/>
      <c r="G14533" s="95"/>
      <c r="I14533" s="95"/>
      <c r="L14533" s="95"/>
    </row>
    <row r="14534" spans="4:12">
      <c r="D14534" s="95"/>
      <c r="E14534" s="95"/>
      <c r="G14534" s="95"/>
      <c r="I14534" s="95"/>
      <c r="L14534" s="95"/>
    </row>
    <row r="14535" spans="4:12">
      <c r="D14535" s="95"/>
      <c r="E14535" s="95"/>
      <c r="G14535" s="95"/>
      <c r="I14535" s="95"/>
      <c r="L14535" s="95"/>
    </row>
    <row r="14536" spans="4:12">
      <c r="D14536" s="95"/>
      <c r="E14536" s="95"/>
      <c r="G14536" s="95"/>
      <c r="I14536" s="95"/>
      <c r="L14536" s="95"/>
    </row>
    <row r="14537" spans="4:12">
      <c r="D14537" s="95"/>
      <c r="E14537" s="95"/>
      <c r="G14537" s="95"/>
      <c r="I14537" s="95"/>
      <c r="L14537" s="95"/>
    </row>
    <row r="14538" spans="4:12">
      <c r="D14538" s="95"/>
      <c r="E14538" s="95"/>
      <c r="G14538" s="95"/>
      <c r="I14538" s="95"/>
      <c r="L14538" s="95"/>
    </row>
    <row r="14539" spans="4:12">
      <c r="D14539" s="95"/>
      <c r="E14539" s="95"/>
      <c r="G14539" s="95"/>
      <c r="I14539" s="95"/>
      <c r="L14539" s="95"/>
    </row>
    <row r="14540" spans="4:12">
      <c r="D14540" s="95"/>
      <c r="E14540" s="95"/>
      <c r="G14540" s="95"/>
      <c r="I14540" s="95"/>
      <c r="L14540" s="95"/>
    </row>
    <row r="14541" spans="4:12">
      <c r="D14541" s="95"/>
      <c r="E14541" s="95"/>
      <c r="G14541" s="95"/>
      <c r="I14541" s="95"/>
      <c r="L14541" s="95"/>
    </row>
    <row r="14542" spans="4:12">
      <c r="D14542" s="95"/>
      <c r="E14542" s="95"/>
      <c r="G14542" s="95"/>
      <c r="I14542" s="95"/>
      <c r="L14542" s="95"/>
    </row>
    <row r="14543" spans="4:12">
      <c r="D14543" s="95"/>
      <c r="E14543" s="95"/>
      <c r="G14543" s="95"/>
      <c r="I14543" s="95"/>
      <c r="L14543" s="95"/>
    </row>
    <row r="14544" spans="4:12">
      <c r="D14544" s="95"/>
      <c r="E14544" s="95"/>
      <c r="G14544" s="95"/>
      <c r="I14544" s="95"/>
      <c r="L14544" s="95"/>
    </row>
    <row r="14545" spans="4:12">
      <c r="D14545" s="95"/>
      <c r="E14545" s="95"/>
      <c r="G14545" s="95"/>
      <c r="I14545" s="95"/>
      <c r="L14545" s="95"/>
    </row>
    <row r="14546" spans="4:12">
      <c r="D14546" s="95"/>
      <c r="E14546" s="95"/>
      <c r="G14546" s="95"/>
      <c r="I14546" s="95"/>
      <c r="L14546" s="95"/>
    </row>
    <row r="14547" spans="4:12">
      <c r="D14547" s="95"/>
      <c r="E14547" s="95"/>
      <c r="G14547" s="95"/>
      <c r="I14547" s="95"/>
      <c r="L14547" s="95"/>
    </row>
    <row r="14548" spans="4:12">
      <c r="D14548" s="95"/>
      <c r="E14548" s="95"/>
      <c r="G14548" s="95"/>
      <c r="I14548" s="95"/>
      <c r="L14548" s="95"/>
    </row>
    <row r="14549" spans="4:12">
      <c r="D14549" s="95"/>
      <c r="E14549" s="95"/>
      <c r="G14549" s="95"/>
      <c r="I14549" s="95"/>
      <c r="L14549" s="95"/>
    </row>
    <row r="14550" spans="4:12">
      <c r="D14550" s="95"/>
      <c r="E14550" s="95"/>
      <c r="G14550" s="95"/>
      <c r="I14550" s="95"/>
      <c r="L14550" s="95"/>
    </row>
    <row r="14551" spans="4:12">
      <c r="D14551" s="95"/>
      <c r="E14551" s="95"/>
      <c r="G14551" s="95"/>
      <c r="I14551" s="95"/>
      <c r="L14551" s="95"/>
    </row>
    <row r="14552" spans="4:12">
      <c r="D14552" s="95"/>
      <c r="E14552" s="95"/>
      <c r="G14552" s="95"/>
      <c r="I14552" s="95"/>
      <c r="L14552" s="95"/>
    </row>
    <row r="14553" spans="4:12">
      <c r="D14553" s="95"/>
      <c r="E14553" s="95"/>
      <c r="G14553" s="95"/>
      <c r="I14553" s="95"/>
      <c r="L14553" s="95"/>
    </row>
    <row r="14554" spans="4:12">
      <c r="D14554" s="95"/>
      <c r="E14554" s="95"/>
      <c r="G14554" s="95"/>
      <c r="I14554" s="95"/>
      <c r="L14554" s="95"/>
    </row>
    <row r="14555" spans="4:12">
      <c r="D14555" s="95"/>
      <c r="E14555" s="95"/>
      <c r="G14555" s="95"/>
      <c r="I14555" s="95"/>
      <c r="L14555" s="95"/>
    </row>
    <row r="14556" spans="4:12">
      <c r="D14556" s="95"/>
      <c r="E14556" s="95"/>
      <c r="G14556" s="95"/>
      <c r="I14556" s="95"/>
      <c r="L14556" s="95"/>
    </row>
    <row r="14557" spans="4:12">
      <c r="D14557" s="95"/>
      <c r="E14557" s="95"/>
      <c r="G14557" s="95"/>
      <c r="I14557" s="95"/>
      <c r="L14557" s="95"/>
    </row>
    <row r="14558" spans="4:12">
      <c r="D14558" s="95"/>
      <c r="E14558" s="95"/>
      <c r="G14558" s="95"/>
      <c r="I14558" s="95"/>
      <c r="L14558" s="95"/>
    </row>
    <row r="14559" spans="4:12">
      <c r="D14559" s="95"/>
      <c r="E14559" s="95"/>
      <c r="G14559" s="95"/>
      <c r="I14559" s="95"/>
      <c r="L14559" s="95"/>
    </row>
    <row r="14560" spans="4:12">
      <c r="D14560" s="95"/>
      <c r="E14560" s="95"/>
      <c r="G14560" s="95"/>
      <c r="I14560" s="95"/>
      <c r="L14560" s="95"/>
    </row>
    <row r="14561" spans="4:12">
      <c r="D14561" s="95"/>
      <c r="E14561" s="95"/>
      <c r="G14561" s="95"/>
      <c r="I14561" s="95"/>
      <c r="L14561" s="95"/>
    </row>
    <row r="14562" spans="4:12">
      <c r="D14562" s="95"/>
      <c r="E14562" s="95"/>
      <c r="G14562" s="95"/>
      <c r="I14562" s="95"/>
      <c r="L14562" s="95"/>
    </row>
    <row r="14563" spans="4:12">
      <c r="D14563" s="95"/>
      <c r="E14563" s="95"/>
      <c r="G14563" s="95"/>
      <c r="I14563" s="95"/>
      <c r="L14563" s="95"/>
    </row>
    <row r="14564" spans="4:12">
      <c r="D14564" s="95"/>
      <c r="E14564" s="95"/>
      <c r="G14564" s="95"/>
      <c r="I14564" s="95"/>
      <c r="L14564" s="95"/>
    </row>
    <row r="14565" spans="4:12">
      <c r="D14565" s="95"/>
      <c r="E14565" s="95"/>
      <c r="G14565" s="95"/>
      <c r="I14565" s="95"/>
      <c r="L14565" s="95"/>
    </row>
    <row r="14566" spans="4:12">
      <c r="D14566" s="95"/>
      <c r="E14566" s="95"/>
      <c r="G14566" s="95"/>
      <c r="I14566" s="95"/>
      <c r="L14566" s="95"/>
    </row>
    <row r="14567" spans="4:12">
      <c r="D14567" s="95"/>
      <c r="E14567" s="95"/>
      <c r="G14567" s="95"/>
      <c r="I14567" s="95"/>
      <c r="L14567" s="95"/>
    </row>
    <row r="14568" spans="4:12">
      <c r="D14568" s="95"/>
      <c r="E14568" s="95"/>
      <c r="G14568" s="95"/>
      <c r="I14568" s="95"/>
      <c r="L14568" s="95"/>
    </row>
    <row r="14569" spans="4:12">
      <c r="D14569" s="95"/>
      <c r="E14569" s="95"/>
      <c r="G14569" s="95"/>
      <c r="I14569" s="95"/>
      <c r="L14569" s="95"/>
    </row>
    <row r="14570" spans="4:12">
      <c r="D14570" s="95"/>
      <c r="E14570" s="95"/>
      <c r="G14570" s="95"/>
      <c r="I14570" s="95"/>
      <c r="L14570" s="95"/>
    </row>
    <row r="14571" spans="4:12">
      <c r="D14571" s="95"/>
      <c r="E14571" s="95"/>
      <c r="G14571" s="95"/>
      <c r="I14571" s="95"/>
      <c r="L14571" s="95"/>
    </row>
    <row r="14572" spans="4:12">
      <c r="D14572" s="95"/>
      <c r="E14572" s="95"/>
      <c r="G14572" s="95"/>
      <c r="I14572" s="95"/>
      <c r="L14572" s="95"/>
    </row>
    <row r="14573" spans="4:12">
      <c r="D14573" s="95"/>
      <c r="E14573" s="95"/>
      <c r="G14573" s="95"/>
      <c r="I14573" s="95"/>
      <c r="L14573" s="95"/>
    </row>
    <row r="14574" spans="4:12">
      <c r="D14574" s="95"/>
      <c r="E14574" s="95"/>
      <c r="G14574" s="95"/>
      <c r="I14574" s="95"/>
      <c r="L14574" s="95"/>
    </row>
    <row r="14575" spans="4:12">
      <c r="D14575" s="95"/>
      <c r="E14575" s="95"/>
      <c r="G14575" s="95"/>
      <c r="I14575" s="95"/>
      <c r="L14575" s="95"/>
    </row>
    <row r="14576" spans="4:12">
      <c r="D14576" s="95"/>
      <c r="E14576" s="95"/>
      <c r="G14576" s="95"/>
      <c r="I14576" s="95"/>
      <c r="L14576" s="95"/>
    </row>
    <row r="14577" spans="4:12">
      <c r="D14577" s="95"/>
      <c r="E14577" s="95"/>
      <c r="G14577" s="95"/>
      <c r="I14577" s="95"/>
      <c r="L14577" s="95"/>
    </row>
    <row r="14578" spans="4:12">
      <c r="D14578" s="95"/>
      <c r="E14578" s="95"/>
      <c r="G14578" s="95"/>
      <c r="I14578" s="95"/>
      <c r="L14578" s="95"/>
    </row>
    <row r="14579" spans="4:12">
      <c r="D14579" s="95"/>
      <c r="E14579" s="95"/>
      <c r="G14579" s="95"/>
      <c r="I14579" s="95"/>
      <c r="L14579" s="95"/>
    </row>
    <row r="14580" spans="4:12">
      <c r="D14580" s="95"/>
      <c r="E14580" s="95"/>
      <c r="G14580" s="95"/>
      <c r="I14580" s="95"/>
      <c r="L14580" s="95"/>
    </row>
    <row r="14581" spans="4:12">
      <c r="D14581" s="95"/>
      <c r="E14581" s="95"/>
      <c r="G14581" s="95"/>
      <c r="I14581" s="95"/>
      <c r="L14581" s="95"/>
    </row>
    <row r="14582" spans="4:12">
      <c r="D14582" s="95"/>
      <c r="E14582" s="95"/>
      <c r="G14582" s="95"/>
      <c r="I14582" s="95"/>
      <c r="L14582" s="95"/>
    </row>
    <row r="14583" spans="4:12">
      <c r="D14583" s="95"/>
      <c r="E14583" s="95"/>
      <c r="G14583" s="95"/>
      <c r="I14583" s="95"/>
      <c r="L14583" s="95"/>
    </row>
    <row r="14584" spans="4:12">
      <c r="D14584" s="95"/>
      <c r="E14584" s="95"/>
      <c r="G14584" s="95"/>
      <c r="I14584" s="95"/>
      <c r="L14584" s="95"/>
    </row>
    <row r="14585" spans="4:12">
      <c r="D14585" s="95"/>
      <c r="E14585" s="95"/>
      <c r="G14585" s="95"/>
      <c r="I14585" s="95"/>
      <c r="L14585" s="95"/>
    </row>
    <row r="14586" spans="4:12">
      <c r="D14586" s="95"/>
      <c r="E14586" s="95"/>
      <c r="G14586" s="95"/>
      <c r="I14586" s="95"/>
      <c r="L14586" s="95"/>
    </row>
    <row r="14587" spans="4:12">
      <c r="D14587" s="95"/>
      <c r="E14587" s="95"/>
      <c r="G14587" s="95"/>
      <c r="I14587" s="95"/>
      <c r="L14587" s="95"/>
    </row>
    <row r="14588" spans="4:12">
      <c r="D14588" s="95"/>
      <c r="E14588" s="95"/>
      <c r="G14588" s="95"/>
      <c r="I14588" s="95"/>
      <c r="L14588" s="95"/>
    </row>
    <row r="14589" spans="4:12">
      <c r="D14589" s="95"/>
      <c r="E14589" s="95"/>
      <c r="G14589" s="95"/>
      <c r="I14589" s="95"/>
      <c r="L14589" s="95"/>
    </row>
    <row r="14590" spans="4:12">
      <c r="D14590" s="95"/>
      <c r="E14590" s="95"/>
      <c r="G14590" s="95"/>
      <c r="I14590" s="95"/>
      <c r="L14590" s="95"/>
    </row>
    <row r="14591" spans="4:12">
      <c r="D14591" s="95"/>
      <c r="E14591" s="95"/>
      <c r="G14591" s="95"/>
      <c r="I14591" s="95"/>
      <c r="L14591" s="95"/>
    </row>
    <row r="14592" spans="4:12">
      <c r="D14592" s="95"/>
      <c r="E14592" s="95"/>
      <c r="G14592" s="95"/>
      <c r="I14592" s="95"/>
      <c r="L14592" s="95"/>
    </row>
    <row r="14593" spans="4:12">
      <c r="D14593" s="95"/>
      <c r="E14593" s="95"/>
      <c r="G14593" s="95"/>
      <c r="I14593" s="95"/>
      <c r="L14593" s="95"/>
    </row>
    <row r="14594" spans="4:12">
      <c r="D14594" s="95"/>
      <c r="E14594" s="95"/>
      <c r="G14594" s="95"/>
      <c r="I14594" s="95"/>
      <c r="L14594" s="95"/>
    </row>
    <row r="14595" spans="4:12">
      <c r="D14595" s="95"/>
      <c r="E14595" s="95"/>
      <c r="G14595" s="95"/>
      <c r="I14595" s="95"/>
      <c r="L14595" s="95"/>
    </row>
    <row r="14596" spans="4:12">
      <c r="D14596" s="95"/>
      <c r="E14596" s="95"/>
      <c r="G14596" s="95"/>
      <c r="I14596" s="95"/>
      <c r="L14596" s="95"/>
    </row>
    <row r="14597" spans="4:12">
      <c r="D14597" s="95"/>
      <c r="E14597" s="95"/>
      <c r="G14597" s="95"/>
      <c r="I14597" s="95"/>
      <c r="L14597" s="95"/>
    </row>
    <row r="14598" spans="4:12">
      <c r="D14598" s="95"/>
      <c r="E14598" s="95"/>
      <c r="G14598" s="95"/>
      <c r="I14598" s="95"/>
      <c r="L14598" s="95"/>
    </row>
    <row r="14599" spans="4:12">
      <c r="D14599" s="95"/>
      <c r="E14599" s="95"/>
      <c r="G14599" s="95"/>
      <c r="I14599" s="95"/>
      <c r="L14599" s="95"/>
    </row>
    <row r="14600" spans="4:12">
      <c r="D14600" s="95"/>
      <c r="E14600" s="95"/>
      <c r="G14600" s="95"/>
      <c r="I14600" s="95"/>
      <c r="L14600" s="95"/>
    </row>
    <row r="14601" spans="4:12">
      <c r="D14601" s="95"/>
      <c r="E14601" s="95"/>
      <c r="G14601" s="95"/>
      <c r="I14601" s="95"/>
      <c r="L14601" s="95"/>
    </row>
    <row r="14602" spans="4:12">
      <c r="D14602" s="95"/>
      <c r="E14602" s="95"/>
      <c r="G14602" s="95"/>
      <c r="I14602" s="95"/>
      <c r="L14602" s="95"/>
    </row>
    <row r="14603" spans="4:12">
      <c r="D14603" s="95"/>
      <c r="E14603" s="95"/>
      <c r="G14603" s="95"/>
      <c r="I14603" s="95"/>
      <c r="L14603" s="95"/>
    </row>
    <row r="14604" spans="4:12">
      <c r="D14604" s="95"/>
      <c r="E14604" s="95"/>
      <c r="G14604" s="95"/>
      <c r="I14604" s="95"/>
      <c r="L14604" s="95"/>
    </row>
    <row r="14605" spans="4:12">
      <c r="D14605" s="95"/>
      <c r="E14605" s="95"/>
      <c r="G14605" s="95"/>
      <c r="I14605" s="95"/>
      <c r="L14605" s="95"/>
    </row>
    <row r="14606" spans="4:12">
      <c r="D14606" s="95"/>
      <c r="E14606" s="95"/>
      <c r="G14606" s="95"/>
      <c r="I14606" s="95"/>
      <c r="L14606" s="95"/>
    </row>
    <row r="14607" spans="4:12">
      <c r="D14607" s="95"/>
      <c r="E14607" s="95"/>
      <c r="G14607" s="95"/>
      <c r="I14607" s="95"/>
      <c r="L14607" s="95"/>
    </row>
    <row r="14608" spans="4:12">
      <c r="D14608" s="95"/>
      <c r="E14608" s="95"/>
      <c r="G14608" s="95"/>
      <c r="I14608" s="95"/>
      <c r="L14608" s="95"/>
    </row>
    <row r="14609" spans="4:12">
      <c r="D14609" s="95"/>
      <c r="E14609" s="95"/>
      <c r="G14609" s="95"/>
      <c r="I14609" s="95"/>
      <c r="L14609" s="95"/>
    </row>
    <row r="14610" spans="4:12">
      <c r="D14610" s="95"/>
      <c r="E14610" s="95"/>
      <c r="G14610" s="95"/>
      <c r="I14610" s="95"/>
      <c r="L14610" s="95"/>
    </row>
    <row r="14611" spans="4:12">
      <c r="D14611" s="95"/>
      <c r="E14611" s="95"/>
      <c r="G14611" s="95"/>
      <c r="I14611" s="95"/>
      <c r="L14611" s="95"/>
    </row>
    <row r="14612" spans="4:12">
      <c r="D14612" s="95"/>
      <c r="E14612" s="95"/>
      <c r="G14612" s="95"/>
      <c r="I14612" s="95"/>
      <c r="L14612" s="95"/>
    </row>
    <row r="14613" spans="4:12">
      <c r="D14613" s="95"/>
      <c r="E14613" s="95"/>
      <c r="G14613" s="95"/>
      <c r="I14613" s="95"/>
      <c r="L14613" s="95"/>
    </row>
    <row r="14614" spans="4:12">
      <c r="D14614" s="95"/>
      <c r="E14614" s="95"/>
      <c r="G14614" s="95"/>
      <c r="I14614" s="95"/>
      <c r="L14614" s="95"/>
    </row>
    <row r="14615" spans="4:12">
      <c r="D14615" s="95"/>
      <c r="E14615" s="95"/>
      <c r="G14615" s="95"/>
      <c r="I14615" s="95"/>
      <c r="L14615" s="95"/>
    </row>
    <row r="14616" spans="4:12">
      <c r="D14616" s="95"/>
      <c r="E14616" s="95"/>
      <c r="G14616" s="95"/>
      <c r="I14616" s="95"/>
      <c r="L14616" s="95"/>
    </row>
    <row r="14617" spans="4:12">
      <c r="D14617" s="95"/>
      <c r="E14617" s="95"/>
      <c r="G14617" s="95"/>
      <c r="I14617" s="95"/>
      <c r="L14617" s="95"/>
    </row>
    <row r="14618" spans="4:12">
      <c r="D14618" s="95"/>
      <c r="E14618" s="95"/>
      <c r="G14618" s="95"/>
      <c r="I14618" s="95"/>
      <c r="L14618" s="95"/>
    </row>
    <row r="14619" spans="4:12">
      <c r="D14619" s="95"/>
      <c r="E14619" s="95"/>
      <c r="G14619" s="95"/>
      <c r="I14619" s="95"/>
      <c r="L14619" s="95"/>
    </row>
    <row r="14620" spans="4:12">
      <c r="D14620" s="95"/>
      <c r="E14620" s="95"/>
      <c r="G14620" s="95"/>
      <c r="I14620" s="95"/>
      <c r="L14620" s="95"/>
    </row>
    <row r="14621" spans="4:12">
      <c r="D14621" s="95"/>
      <c r="E14621" s="95"/>
      <c r="G14621" s="95"/>
      <c r="I14621" s="95"/>
      <c r="L14621" s="95"/>
    </row>
    <row r="14622" spans="4:12">
      <c r="D14622" s="95"/>
      <c r="E14622" s="95"/>
      <c r="G14622" s="95"/>
      <c r="I14622" s="95"/>
      <c r="L14622" s="95"/>
    </row>
    <row r="14623" spans="4:12">
      <c r="D14623" s="95"/>
      <c r="E14623" s="95"/>
      <c r="G14623" s="95"/>
      <c r="I14623" s="95"/>
      <c r="L14623" s="95"/>
    </row>
    <row r="14624" spans="4:12">
      <c r="D14624" s="95"/>
      <c r="E14624" s="95"/>
      <c r="G14624" s="95"/>
      <c r="I14624" s="95"/>
      <c r="L14624" s="95"/>
    </row>
    <row r="14625" spans="4:12">
      <c r="D14625" s="95"/>
      <c r="E14625" s="95"/>
      <c r="G14625" s="95"/>
      <c r="I14625" s="95"/>
      <c r="L14625" s="95"/>
    </row>
    <row r="14626" spans="4:12">
      <c r="D14626" s="95"/>
      <c r="E14626" s="95"/>
      <c r="G14626" s="95"/>
      <c r="I14626" s="95"/>
      <c r="L14626" s="95"/>
    </row>
    <row r="14627" spans="4:12">
      <c r="D14627" s="95"/>
      <c r="E14627" s="95"/>
      <c r="G14627" s="95"/>
      <c r="I14627" s="95"/>
      <c r="L14627" s="95"/>
    </row>
    <row r="14628" spans="4:12">
      <c r="D14628" s="95"/>
      <c r="E14628" s="95"/>
      <c r="G14628" s="95"/>
      <c r="I14628" s="95"/>
      <c r="L14628" s="95"/>
    </row>
    <row r="14629" spans="4:12">
      <c r="D14629" s="95"/>
      <c r="E14629" s="95"/>
      <c r="G14629" s="95"/>
      <c r="I14629" s="95"/>
      <c r="L14629" s="95"/>
    </row>
    <row r="14630" spans="4:12">
      <c r="D14630" s="95"/>
      <c r="E14630" s="95"/>
      <c r="G14630" s="95"/>
      <c r="I14630" s="95"/>
      <c r="L14630" s="95"/>
    </row>
    <row r="14631" spans="4:12">
      <c r="D14631" s="95"/>
      <c r="E14631" s="95"/>
      <c r="G14631" s="95"/>
      <c r="I14631" s="95"/>
      <c r="L14631" s="95"/>
    </row>
    <row r="14632" spans="4:12">
      <c r="D14632" s="95"/>
      <c r="E14632" s="95"/>
      <c r="G14632" s="95"/>
      <c r="I14632" s="95"/>
      <c r="L14632" s="95"/>
    </row>
    <row r="14633" spans="4:12">
      <c r="D14633" s="95"/>
      <c r="E14633" s="95"/>
      <c r="G14633" s="95"/>
      <c r="I14633" s="95"/>
      <c r="L14633" s="95"/>
    </row>
    <row r="14634" spans="4:12">
      <c r="D14634" s="95"/>
      <c r="E14634" s="95"/>
      <c r="G14634" s="95"/>
      <c r="I14634" s="95"/>
      <c r="L14634" s="95"/>
    </row>
    <row r="14635" spans="4:12">
      <c r="D14635" s="95"/>
      <c r="E14635" s="95"/>
      <c r="G14635" s="95"/>
      <c r="I14635" s="95"/>
      <c r="L14635" s="95"/>
    </row>
    <row r="14636" spans="4:12">
      <c r="D14636" s="95"/>
      <c r="E14636" s="95"/>
      <c r="G14636" s="95"/>
      <c r="I14636" s="95"/>
      <c r="L14636" s="95"/>
    </row>
    <row r="14637" spans="4:12">
      <c r="D14637" s="95"/>
      <c r="E14637" s="95"/>
      <c r="G14637" s="95"/>
      <c r="I14637" s="95"/>
      <c r="L14637" s="95"/>
    </row>
    <row r="14638" spans="4:12">
      <c r="D14638" s="95"/>
      <c r="E14638" s="95"/>
      <c r="G14638" s="95"/>
      <c r="I14638" s="95"/>
      <c r="L14638" s="95"/>
    </row>
    <row r="14639" spans="4:12">
      <c r="D14639" s="95"/>
      <c r="E14639" s="95"/>
      <c r="G14639" s="95"/>
      <c r="I14639" s="95"/>
      <c r="L14639" s="95"/>
    </row>
    <row r="14640" spans="4:12">
      <c r="D14640" s="95"/>
      <c r="E14640" s="95"/>
      <c r="G14640" s="95"/>
      <c r="I14640" s="95"/>
      <c r="L14640" s="95"/>
    </row>
    <row r="14641" spans="4:12">
      <c r="D14641" s="95"/>
      <c r="E14641" s="95"/>
      <c r="G14641" s="95"/>
      <c r="I14641" s="95"/>
      <c r="L14641" s="95"/>
    </row>
    <row r="14642" spans="4:12">
      <c r="D14642" s="95"/>
      <c r="E14642" s="95"/>
      <c r="G14642" s="95"/>
      <c r="I14642" s="95"/>
      <c r="L14642" s="95"/>
    </row>
    <row r="14643" spans="4:12">
      <c r="D14643" s="95"/>
      <c r="E14643" s="95"/>
      <c r="G14643" s="95"/>
      <c r="I14643" s="95"/>
      <c r="L14643" s="95"/>
    </row>
    <row r="14644" spans="4:12">
      <c r="D14644" s="95"/>
      <c r="E14644" s="95"/>
      <c r="G14644" s="95"/>
      <c r="I14644" s="95"/>
      <c r="L14644" s="95"/>
    </row>
    <row r="14645" spans="4:12">
      <c r="D14645" s="95"/>
      <c r="E14645" s="95"/>
      <c r="G14645" s="95"/>
      <c r="I14645" s="95"/>
      <c r="L14645" s="95"/>
    </row>
    <row r="14646" spans="4:12">
      <c r="D14646" s="95"/>
      <c r="E14646" s="95"/>
      <c r="G14646" s="95"/>
      <c r="I14646" s="95"/>
      <c r="L14646" s="95"/>
    </row>
    <row r="14647" spans="4:12">
      <c r="D14647" s="95"/>
      <c r="E14647" s="95"/>
      <c r="G14647" s="95"/>
      <c r="I14647" s="95"/>
      <c r="L14647" s="95"/>
    </row>
    <row r="14648" spans="4:12">
      <c r="D14648" s="95"/>
      <c r="E14648" s="95"/>
      <c r="G14648" s="95"/>
      <c r="I14648" s="95"/>
      <c r="L14648" s="95"/>
    </row>
    <row r="14649" spans="4:12">
      <c r="D14649" s="95"/>
      <c r="E14649" s="95"/>
      <c r="G14649" s="95"/>
      <c r="I14649" s="95"/>
      <c r="L14649" s="95"/>
    </row>
    <row r="14650" spans="4:12">
      <c r="D14650" s="95"/>
      <c r="E14650" s="95"/>
      <c r="G14650" s="95"/>
      <c r="I14650" s="95"/>
      <c r="L14650" s="95"/>
    </row>
    <row r="14651" spans="4:12">
      <c r="D14651" s="95"/>
      <c r="E14651" s="95"/>
      <c r="G14651" s="95"/>
      <c r="I14651" s="95"/>
      <c r="L14651" s="95"/>
    </row>
    <row r="14652" spans="4:12">
      <c r="D14652" s="95"/>
      <c r="E14652" s="95"/>
      <c r="G14652" s="95"/>
      <c r="I14652" s="95"/>
      <c r="L14652" s="95"/>
    </row>
    <row r="14653" spans="4:12">
      <c r="D14653" s="95"/>
      <c r="E14653" s="95"/>
      <c r="G14653" s="95"/>
      <c r="I14653" s="95"/>
      <c r="L14653" s="95"/>
    </row>
    <row r="14654" spans="4:12">
      <c r="D14654" s="95"/>
      <c r="E14654" s="95"/>
      <c r="G14654" s="95"/>
      <c r="I14654" s="95"/>
      <c r="L14654" s="95"/>
    </row>
    <row r="14655" spans="4:12">
      <c r="D14655" s="95"/>
      <c r="E14655" s="95"/>
      <c r="G14655" s="95"/>
      <c r="I14655" s="95"/>
      <c r="L14655" s="95"/>
    </row>
    <row r="14656" spans="4:12">
      <c r="D14656" s="95"/>
      <c r="E14656" s="95"/>
      <c r="G14656" s="95"/>
      <c r="I14656" s="95"/>
      <c r="L14656" s="95"/>
    </row>
    <row r="14657" spans="4:12">
      <c r="D14657" s="95"/>
      <c r="E14657" s="95"/>
      <c r="G14657" s="95"/>
      <c r="I14657" s="95"/>
      <c r="L14657" s="95"/>
    </row>
    <row r="14658" spans="4:12">
      <c r="D14658" s="95"/>
      <c r="E14658" s="95"/>
      <c r="G14658" s="95"/>
      <c r="I14658" s="95"/>
      <c r="L14658" s="95"/>
    </row>
    <row r="14659" spans="4:12">
      <c r="D14659" s="95"/>
      <c r="E14659" s="95"/>
      <c r="G14659" s="95"/>
      <c r="I14659" s="95"/>
      <c r="L14659" s="95"/>
    </row>
    <row r="14660" spans="4:12">
      <c r="D14660" s="95"/>
      <c r="E14660" s="95"/>
      <c r="G14660" s="95"/>
      <c r="I14660" s="95"/>
      <c r="L14660" s="95"/>
    </row>
    <row r="14661" spans="4:12">
      <c r="D14661" s="95"/>
      <c r="E14661" s="95"/>
      <c r="G14661" s="95"/>
      <c r="I14661" s="95"/>
      <c r="L14661" s="95"/>
    </row>
    <row r="14662" spans="4:12">
      <c r="D14662" s="95"/>
      <c r="E14662" s="95"/>
      <c r="G14662" s="95"/>
      <c r="I14662" s="95"/>
      <c r="L14662" s="95"/>
    </row>
    <row r="14663" spans="4:12">
      <c r="D14663" s="95"/>
      <c r="E14663" s="95"/>
      <c r="G14663" s="95"/>
      <c r="I14663" s="95"/>
      <c r="L14663" s="95"/>
    </row>
    <row r="14664" spans="4:12">
      <c r="D14664" s="95"/>
      <c r="E14664" s="95"/>
      <c r="G14664" s="95"/>
      <c r="I14664" s="95"/>
      <c r="L14664" s="95"/>
    </row>
    <row r="14665" spans="4:12">
      <c r="D14665" s="95"/>
      <c r="E14665" s="95"/>
      <c r="G14665" s="95"/>
      <c r="I14665" s="95"/>
      <c r="L14665" s="95"/>
    </row>
    <row r="14666" spans="4:12">
      <c r="D14666" s="95"/>
      <c r="E14666" s="95"/>
      <c r="G14666" s="95"/>
      <c r="I14666" s="95"/>
      <c r="L14666" s="95"/>
    </row>
    <row r="14667" spans="4:12">
      <c r="D14667" s="95"/>
      <c r="E14667" s="95"/>
      <c r="G14667" s="95"/>
      <c r="I14667" s="95"/>
      <c r="L14667" s="95"/>
    </row>
    <row r="14668" spans="4:12">
      <c r="D14668" s="95"/>
      <c r="E14668" s="95"/>
      <c r="G14668" s="95"/>
      <c r="I14668" s="95"/>
      <c r="L14668" s="95"/>
    </row>
    <row r="14669" spans="4:12">
      <c r="D14669" s="95"/>
      <c r="E14669" s="95"/>
      <c r="G14669" s="95"/>
      <c r="I14669" s="95"/>
      <c r="L14669" s="95"/>
    </row>
    <row r="14670" spans="4:12">
      <c r="D14670" s="95"/>
      <c r="E14670" s="95"/>
      <c r="G14670" s="95"/>
      <c r="I14670" s="95"/>
      <c r="L14670" s="95"/>
    </row>
    <row r="14671" spans="4:12">
      <c r="D14671" s="95"/>
      <c r="E14671" s="95"/>
      <c r="G14671" s="95"/>
      <c r="I14671" s="95"/>
      <c r="L14671" s="95"/>
    </row>
    <row r="14672" spans="4:12">
      <c r="D14672" s="95"/>
      <c r="E14672" s="95"/>
      <c r="G14672" s="95"/>
      <c r="I14672" s="95"/>
      <c r="L14672" s="95"/>
    </row>
    <row r="14673" spans="4:12">
      <c r="D14673" s="95"/>
      <c r="E14673" s="95"/>
      <c r="G14673" s="95"/>
      <c r="I14673" s="95"/>
      <c r="L14673" s="95"/>
    </row>
    <row r="14674" spans="4:12">
      <c r="D14674" s="95"/>
      <c r="E14674" s="95"/>
      <c r="G14674" s="95"/>
      <c r="I14674" s="95"/>
      <c r="L14674" s="95"/>
    </row>
    <row r="14675" spans="4:12">
      <c r="D14675" s="95"/>
      <c r="E14675" s="95"/>
      <c r="G14675" s="95"/>
      <c r="I14675" s="95"/>
      <c r="L14675" s="95"/>
    </row>
    <row r="14676" spans="4:12">
      <c r="D14676" s="95"/>
      <c r="E14676" s="95"/>
      <c r="G14676" s="95"/>
      <c r="I14676" s="95"/>
      <c r="L14676" s="95"/>
    </row>
    <row r="14677" spans="4:12">
      <c r="D14677" s="95"/>
      <c r="E14677" s="95"/>
      <c r="G14677" s="95"/>
      <c r="I14677" s="95"/>
      <c r="L14677" s="95"/>
    </row>
    <row r="14678" spans="4:12">
      <c r="D14678" s="95"/>
      <c r="E14678" s="95"/>
      <c r="G14678" s="95"/>
      <c r="I14678" s="95"/>
      <c r="L14678" s="95"/>
    </row>
    <row r="14679" spans="4:12">
      <c r="D14679" s="95"/>
      <c r="E14679" s="95"/>
      <c r="G14679" s="95"/>
      <c r="I14679" s="95"/>
      <c r="L14679" s="95"/>
    </row>
    <row r="14680" spans="4:12">
      <c r="D14680" s="95"/>
      <c r="E14680" s="95"/>
      <c r="G14680" s="95"/>
      <c r="I14680" s="95"/>
      <c r="L14680" s="95"/>
    </row>
    <row r="14681" spans="4:12">
      <c r="D14681" s="95"/>
      <c r="E14681" s="95"/>
      <c r="G14681" s="95"/>
      <c r="I14681" s="95"/>
      <c r="L14681" s="95"/>
    </row>
    <row r="14682" spans="4:12">
      <c r="D14682" s="95"/>
      <c r="E14682" s="95"/>
      <c r="G14682" s="95"/>
      <c r="I14682" s="95"/>
      <c r="L14682" s="95"/>
    </row>
    <row r="14683" spans="4:12">
      <c r="D14683" s="95"/>
      <c r="E14683" s="95"/>
      <c r="G14683" s="95"/>
      <c r="I14683" s="95"/>
      <c r="L14683" s="95"/>
    </row>
    <row r="14684" spans="4:12">
      <c r="D14684" s="95"/>
      <c r="E14684" s="95"/>
      <c r="G14684" s="95"/>
      <c r="I14684" s="95"/>
      <c r="L14684" s="95"/>
    </row>
    <row r="14685" spans="4:12">
      <c r="D14685" s="95"/>
      <c r="E14685" s="95"/>
      <c r="G14685" s="95"/>
      <c r="I14685" s="95"/>
      <c r="L14685" s="95"/>
    </row>
    <row r="14686" spans="4:12">
      <c r="D14686" s="95"/>
      <c r="E14686" s="95"/>
      <c r="G14686" s="95"/>
      <c r="I14686" s="95"/>
      <c r="L14686" s="95"/>
    </row>
    <row r="14687" spans="4:12">
      <c r="D14687" s="95"/>
      <c r="E14687" s="95"/>
      <c r="G14687" s="95"/>
      <c r="I14687" s="95"/>
      <c r="L14687" s="95"/>
    </row>
    <row r="14688" spans="4:12">
      <c r="D14688" s="95"/>
      <c r="E14688" s="95"/>
      <c r="G14688" s="95"/>
      <c r="I14688" s="95"/>
      <c r="L14688" s="95"/>
    </row>
    <row r="14689" spans="4:12">
      <c r="D14689" s="95"/>
      <c r="E14689" s="95"/>
      <c r="G14689" s="95"/>
      <c r="I14689" s="95"/>
      <c r="L14689" s="95"/>
    </row>
    <row r="14690" spans="4:12">
      <c r="D14690" s="95"/>
      <c r="E14690" s="95"/>
      <c r="G14690" s="95"/>
      <c r="I14690" s="95"/>
      <c r="L14690" s="95"/>
    </row>
    <row r="14691" spans="4:12">
      <c r="D14691" s="95"/>
      <c r="E14691" s="95"/>
      <c r="G14691" s="95"/>
      <c r="I14691" s="95"/>
      <c r="L14691" s="95"/>
    </row>
    <row r="14692" spans="4:12">
      <c r="D14692" s="95"/>
      <c r="E14692" s="95"/>
      <c r="G14692" s="95"/>
      <c r="I14692" s="95"/>
      <c r="L14692" s="95"/>
    </row>
    <row r="14693" spans="4:12">
      <c r="D14693" s="95"/>
      <c r="E14693" s="95"/>
      <c r="G14693" s="95"/>
      <c r="I14693" s="95"/>
      <c r="L14693" s="95"/>
    </row>
    <row r="14694" spans="4:12">
      <c r="D14694" s="95"/>
      <c r="E14694" s="95"/>
      <c r="G14694" s="95"/>
      <c r="I14694" s="95"/>
      <c r="L14694" s="95"/>
    </row>
    <row r="14695" spans="4:12">
      <c r="D14695" s="95"/>
      <c r="E14695" s="95"/>
      <c r="G14695" s="95"/>
      <c r="I14695" s="95"/>
      <c r="L14695" s="95"/>
    </row>
    <row r="14696" spans="4:12">
      <c r="D14696" s="95"/>
      <c r="E14696" s="95"/>
      <c r="G14696" s="95"/>
      <c r="I14696" s="95"/>
      <c r="L14696" s="95"/>
    </row>
    <row r="14697" spans="4:12">
      <c r="D14697" s="95"/>
      <c r="E14697" s="95"/>
      <c r="G14697" s="95"/>
      <c r="I14697" s="95"/>
      <c r="L14697" s="95"/>
    </row>
    <row r="14698" spans="4:12">
      <c r="D14698" s="95"/>
      <c r="E14698" s="95"/>
      <c r="G14698" s="95"/>
      <c r="I14698" s="95"/>
      <c r="L14698" s="95"/>
    </row>
    <row r="14699" spans="4:12">
      <c r="D14699" s="95"/>
      <c r="E14699" s="95"/>
      <c r="G14699" s="95"/>
      <c r="I14699" s="95"/>
      <c r="L14699" s="95"/>
    </row>
    <row r="14700" spans="4:12">
      <c r="D14700" s="95"/>
      <c r="E14700" s="95"/>
      <c r="G14700" s="95"/>
      <c r="I14700" s="95"/>
      <c r="L14700" s="95"/>
    </row>
    <row r="14701" spans="4:12">
      <c r="D14701" s="95"/>
      <c r="E14701" s="95"/>
      <c r="G14701" s="95"/>
      <c r="I14701" s="95"/>
      <c r="L14701" s="95"/>
    </row>
    <row r="14702" spans="4:12">
      <c r="D14702" s="95"/>
      <c r="E14702" s="95"/>
      <c r="G14702" s="95"/>
      <c r="I14702" s="95"/>
      <c r="L14702" s="95"/>
    </row>
    <row r="14703" spans="4:12">
      <c r="D14703" s="95"/>
      <c r="E14703" s="95"/>
      <c r="G14703" s="95"/>
      <c r="I14703" s="95"/>
      <c r="L14703" s="95"/>
    </row>
    <row r="14704" spans="4:12">
      <c r="D14704" s="95"/>
      <c r="E14704" s="95"/>
      <c r="G14704" s="95"/>
      <c r="I14704" s="95"/>
      <c r="L14704" s="95"/>
    </row>
    <row r="14705" spans="4:12">
      <c r="D14705" s="95"/>
      <c r="E14705" s="95"/>
      <c r="G14705" s="95"/>
      <c r="I14705" s="95"/>
      <c r="L14705" s="95"/>
    </row>
    <row r="14706" spans="4:12">
      <c r="D14706" s="95"/>
      <c r="E14706" s="95"/>
      <c r="G14706" s="95"/>
      <c r="I14706" s="95"/>
      <c r="L14706" s="95"/>
    </row>
    <row r="14707" spans="4:12">
      <c r="D14707" s="95"/>
      <c r="E14707" s="95"/>
      <c r="G14707" s="95"/>
      <c r="I14707" s="95"/>
      <c r="L14707" s="95"/>
    </row>
    <row r="14708" spans="4:12">
      <c r="D14708" s="95"/>
      <c r="E14708" s="95"/>
      <c r="G14708" s="95"/>
      <c r="I14708" s="95"/>
      <c r="L14708" s="95"/>
    </row>
    <row r="14709" spans="4:12">
      <c r="D14709" s="95"/>
      <c r="E14709" s="95"/>
      <c r="G14709" s="95"/>
      <c r="I14709" s="95"/>
      <c r="L14709" s="95"/>
    </row>
    <row r="14710" spans="4:12">
      <c r="D14710" s="95"/>
      <c r="E14710" s="95"/>
      <c r="G14710" s="95"/>
      <c r="I14710" s="95"/>
      <c r="L14710" s="95"/>
    </row>
    <row r="14711" spans="4:12">
      <c r="D14711" s="95"/>
      <c r="E14711" s="95"/>
      <c r="G14711" s="95"/>
      <c r="I14711" s="95"/>
      <c r="L14711" s="95"/>
    </row>
    <row r="14712" spans="4:12">
      <c r="D14712" s="95"/>
      <c r="E14712" s="95"/>
      <c r="G14712" s="95"/>
      <c r="I14712" s="95"/>
      <c r="L14712" s="95"/>
    </row>
    <row r="14713" spans="4:12">
      <c r="D14713" s="95"/>
      <c r="E14713" s="95"/>
      <c r="G14713" s="95"/>
      <c r="I14713" s="95"/>
      <c r="L14713" s="95"/>
    </row>
    <row r="14714" spans="4:12">
      <c r="D14714" s="95"/>
      <c r="E14714" s="95"/>
      <c r="G14714" s="95"/>
      <c r="I14714" s="95"/>
      <c r="L14714" s="95"/>
    </row>
    <row r="14715" spans="4:12">
      <c r="D14715" s="95"/>
      <c r="E14715" s="95"/>
      <c r="G14715" s="95"/>
      <c r="I14715" s="95"/>
      <c r="L14715" s="95"/>
    </row>
    <row r="14716" spans="4:12">
      <c r="D14716" s="95"/>
      <c r="E14716" s="95"/>
      <c r="G14716" s="95"/>
      <c r="I14716" s="95"/>
      <c r="L14716" s="95"/>
    </row>
    <row r="14717" spans="4:12">
      <c r="D14717" s="95"/>
      <c r="E14717" s="95"/>
      <c r="G14717" s="95"/>
      <c r="I14717" s="95"/>
      <c r="L14717" s="95"/>
    </row>
    <row r="14718" spans="4:12">
      <c r="D14718" s="95"/>
      <c r="E14718" s="95"/>
      <c r="G14718" s="95"/>
      <c r="I14718" s="95"/>
      <c r="L14718" s="95"/>
    </row>
    <row r="14719" spans="4:12">
      <c r="D14719" s="95"/>
      <c r="E14719" s="95"/>
      <c r="G14719" s="95"/>
      <c r="I14719" s="95"/>
      <c r="L14719" s="95"/>
    </row>
    <row r="14720" spans="4:12">
      <c r="D14720" s="95"/>
      <c r="E14720" s="95"/>
      <c r="G14720" s="95"/>
      <c r="I14720" s="95"/>
      <c r="L14720" s="95"/>
    </row>
    <row r="14721" spans="4:12">
      <c r="D14721" s="95"/>
      <c r="E14721" s="95"/>
      <c r="G14721" s="95"/>
      <c r="I14721" s="95"/>
      <c r="L14721" s="95"/>
    </row>
    <row r="14722" spans="4:12">
      <c r="D14722" s="95"/>
      <c r="E14722" s="95"/>
      <c r="G14722" s="95"/>
      <c r="I14722" s="95"/>
      <c r="L14722" s="95"/>
    </row>
    <row r="14723" spans="4:12">
      <c r="D14723" s="95"/>
      <c r="E14723" s="95"/>
      <c r="G14723" s="95"/>
      <c r="I14723" s="95"/>
      <c r="L14723" s="95"/>
    </row>
    <row r="14724" spans="4:12">
      <c r="D14724" s="95"/>
      <c r="E14724" s="95"/>
      <c r="G14724" s="95"/>
      <c r="I14724" s="95"/>
      <c r="L14724" s="95"/>
    </row>
    <row r="14725" spans="4:12">
      <c r="D14725" s="95"/>
      <c r="E14725" s="95"/>
      <c r="G14725" s="95"/>
      <c r="I14725" s="95"/>
      <c r="L14725" s="95"/>
    </row>
    <row r="14726" spans="4:12">
      <c r="D14726" s="95"/>
      <c r="E14726" s="95"/>
      <c r="G14726" s="95"/>
      <c r="I14726" s="95"/>
      <c r="L14726" s="95"/>
    </row>
    <row r="14727" spans="4:12">
      <c r="D14727" s="95"/>
      <c r="E14727" s="95"/>
      <c r="G14727" s="95"/>
      <c r="I14727" s="95"/>
      <c r="L14727" s="95"/>
    </row>
    <row r="14728" spans="4:12">
      <c r="D14728" s="95"/>
      <c r="E14728" s="95"/>
      <c r="G14728" s="95"/>
      <c r="I14728" s="95"/>
      <c r="L14728" s="95"/>
    </row>
    <row r="14729" spans="4:12">
      <c r="D14729" s="95"/>
      <c r="E14729" s="95"/>
      <c r="G14729" s="95"/>
      <c r="I14729" s="95"/>
      <c r="L14729" s="95"/>
    </row>
    <row r="14730" spans="4:12">
      <c r="D14730" s="95"/>
      <c r="E14730" s="95"/>
      <c r="G14730" s="95"/>
      <c r="I14730" s="95"/>
      <c r="L14730" s="95"/>
    </row>
    <row r="14731" spans="4:12">
      <c r="D14731" s="95"/>
      <c r="E14731" s="95"/>
      <c r="G14731" s="95"/>
      <c r="I14731" s="95"/>
      <c r="L14731" s="95"/>
    </row>
    <row r="14732" spans="4:12">
      <c r="D14732" s="95"/>
      <c r="E14732" s="95"/>
      <c r="G14732" s="95"/>
      <c r="I14732" s="95"/>
      <c r="L14732" s="95"/>
    </row>
    <row r="14733" spans="4:12">
      <c r="D14733" s="95"/>
      <c r="E14733" s="95"/>
      <c r="G14733" s="95"/>
      <c r="I14733" s="95"/>
      <c r="L14733" s="95"/>
    </row>
    <row r="14734" spans="4:12">
      <c r="D14734" s="95"/>
      <c r="E14734" s="95"/>
      <c r="G14734" s="95"/>
      <c r="I14734" s="95"/>
      <c r="L14734" s="95"/>
    </row>
    <row r="14735" spans="4:12">
      <c r="D14735" s="95"/>
      <c r="E14735" s="95"/>
      <c r="G14735" s="95"/>
      <c r="I14735" s="95"/>
      <c r="L14735" s="95"/>
    </row>
    <row r="14736" spans="4:12">
      <c r="D14736" s="95"/>
      <c r="E14736" s="95"/>
      <c r="G14736" s="95"/>
      <c r="I14736" s="95"/>
      <c r="L14736" s="95"/>
    </row>
    <row r="14737" spans="4:12">
      <c r="D14737" s="95"/>
      <c r="E14737" s="95"/>
      <c r="G14737" s="95"/>
      <c r="I14737" s="95"/>
      <c r="L14737" s="95"/>
    </row>
    <row r="14738" spans="4:12">
      <c r="D14738" s="95"/>
      <c r="E14738" s="95"/>
      <c r="G14738" s="95"/>
      <c r="I14738" s="95"/>
      <c r="L14738" s="95"/>
    </row>
    <row r="14739" spans="4:12">
      <c r="D14739" s="95"/>
      <c r="E14739" s="95"/>
      <c r="G14739" s="95"/>
      <c r="I14739" s="95"/>
      <c r="L14739" s="95"/>
    </row>
    <row r="14740" spans="4:12">
      <c r="D14740" s="95"/>
      <c r="E14740" s="95"/>
      <c r="G14740" s="95"/>
      <c r="I14740" s="95"/>
      <c r="L14740" s="95"/>
    </row>
    <row r="14741" spans="4:12">
      <c r="D14741" s="95"/>
      <c r="E14741" s="95"/>
      <c r="G14741" s="95"/>
      <c r="I14741" s="95"/>
      <c r="L14741" s="95"/>
    </row>
    <row r="14742" spans="4:12">
      <c r="D14742" s="95"/>
      <c r="E14742" s="95"/>
      <c r="G14742" s="95"/>
      <c r="I14742" s="95"/>
      <c r="L14742" s="95"/>
    </row>
    <row r="14743" spans="4:12">
      <c r="D14743" s="95"/>
      <c r="E14743" s="95"/>
      <c r="G14743" s="95"/>
      <c r="I14743" s="95"/>
      <c r="L14743" s="95"/>
    </row>
    <row r="14744" spans="4:12">
      <c r="D14744" s="95"/>
      <c r="E14744" s="95"/>
      <c r="G14744" s="95"/>
      <c r="I14744" s="95"/>
      <c r="L14744" s="95"/>
    </row>
    <row r="14745" spans="4:12">
      <c r="D14745" s="95"/>
      <c r="E14745" s="95"/>
      <c r="G14745" s="95"/>
      <c r="I14745" s="95"/>
      <c r="L14745" s="95"/>
    </row>
    <row r="14746" spans="4:12">
      <c r="D14746" s="95"/>
      <c r="E14746" s="95"/>
      <c r="G14746" s="95"/>
      <c r="I14746" s="95"/>
      <c r="L14746" s="95"/>
    </row>
    <row r="14747" spans="4:12">
      <c r="D14747" s="95"/>
      <c r="E14747" s="95"/>
      <c r="G14747" s="95"/>
      <c r="I14747" s="95"/>
      <c r="L14747" s="95"/>
    </row>
    <row r="14748" spans="4:12">
      <c r="D14748" s="95"/>
      <c r="E14748" s="95"/>
      <c r="G14748" s="95"/>
      <c r="I14748" s="95"/>
      <c r="L14748" s="95"/>
    </row>
    <row r="14749" spans="4:12">
      <c r="D14749" s="95"/>
      <c r="E14749" s="95"/>
      <c r="G14749" s="95"/>
      <c r="I14749" s="95"/>
      <c r="L14749" s="95"/>
    </row>
    <row r="14750" spans="4:12">
      <c r="D14750" s="95"/>
      <c r="E14750" s="95"/>
      <c r="G14750" s="95"/>
      <c r="I14750" s="95"/>
      <c r="L14750" s="95"/>
    </row>
    <row r="14751" spans="4:12">
      <c r="D14751" s="95"/>
      <c r="E14751" s="95"/>
      <c r="G14751" s="95"/>
      <c r="I14751" s="95"/>
      <c r="L14751" s="95"/>
    </row>
    <row r="14752" spans="4:12">
      <c r="D14752" s="95"/>
      <c r="E14752" s="95"/>
      <c r="G14752" s="95"/>
      <c r="I14752" s="95"/>
      <c r="L14752" s="95"/>
    </row>
    <row r="14753" spans="4:12">
      <c r="D14753" s="95"/>
      <c r="E14753" s="95"/>
      <c r="G14753" s="95"/>
      <c r="I14753" s="95"/>
      <c r="L14753" s="95"/>
    </row>
    <row r="14754" spans="4:12">
      <c r="D14754" s="95"/>
      <c r="E14754" s="95"/>
      <c r="G14754" s="95"/>
      <c r="I14754" s="95"/>
      <c r="L14754" s="95"/>
    </row>
    <row r="14755" spans="4:12">
      <c r="D14755" s="95"/>
      <c r="E14755" s="95"/>
      <c r="G14755" s="95"/>
      <c r="I14755" s="95"/>
      <c r="L14755" s="95"/>
    </row>
    <row r="14756" spans="4:12">
      <c r="D14756" s="95"/>
      <c r="E14756" s="95"/>
      <c r="G14756" s="95"/>
      <c r="I14756" s="95"/>
      <c r="L14756" s="95"/>
    </row>
    <row r="14757" spans="4:12">
      <c r="D14757" s="95"/>
      <c r="E14757" s="95"/>
      <c r="G14757" s="95"/>
      <c r="I14757" s="95"/>
      <c r="L14757" s="95"/>
    </row>
    <row r="14758" spans="4:12">
      <c r="D14758" s="95"/>
      <c r="E14758" s="95"/>
      <c r="G14758" s="95"/>
      <c r="I14758" s="95"/>
      <c r="L14758" s="95"/>
    </row>
    <row r="14759" spans="4:12">
      <c r="D14759" s="95"/>
      <c r="E14759" s="95"/>
      <c r="G14759" s="95"/>
      <c r="I14759" s="95"/>
      <c r="L14759" s="95"/>
    </row>
    <row r="14760" spans="4:12">
      <c r="D14760" s="95"/>
      <c r="E14760" s="95"/>
      <c r="G14760" s="95"/>
      <c r="I14760" s="95"/>
      <c r="L14760" s="95"/>
    </row>
    <row r="14761" spans="4:12">
      <c r="D14761" s="95"/>
      <c r="E14761" s="95"/>
      <c r="G14761" s="95"/>
      <c r="I14761" s="95"/>
      <c r="L14761" s="95"/>
    </row>
    <row r="14762" spans="4:12">
      <c r="D14762" s="95"/>
      <c r="E14762" s="95"/>
      <c r="G14762" s="95"/>
      <c r="I14762" s="95"/>
      <c r="L14762" s="95"/>
    </row>
    <row r="14763" spans="4:12">
      <c r="D14763" s="95"/>
      <c r="E14763" s="95"/>
      <c r="G14763" s="95"/>
      <c r="I14763" s="95"/>
      <c r="L14763" s="95"/>
    </row>
    <row r="14764" spans="4:12">
      <c r="D14764" s="95"/>
      <c r="E14764" s="95"/>
      <c r="G14764" s="95"/>
      <c r="I14764" s="95"/>
      <c r="L14764" s="95"/>
    </row>
    <row r="14765" spans="4:12">
      <c r="D14765" s="95"/>
      <c r="E14765" s="95"/>
      <c r="G14765" s="95"/>
      <c r="I14765" s="95"/>
      <c r="L14765" s="95"/>
    </row>
    <row r="14766" spans="4:12">
      <c r="D14766" s="95"/>
      <c r="E14766" s="95"/>
      <c r="G14766" s="95"/>
      <c r="I14766" s="95"/>
      <c r="L14766" s="95"/>
    </row>
    <row r="14767" spans="4:12">
      <c r="D14767" s="95"/>
      <c r="E14767" s="95"/>
      <c r="G14767" s="95"/>
      <c r="I14767" s="95"/>
      <c r="L14767" s="95"/>
    </row>
    <row r="14768" spans="4:12">
      <c r="D14768" s="95"/>
      <c r="E14768" s="95"/>
      <c r="G14768" s="95"/>
      <c r="I14768" s="95"/>
      <c r="L14768" s="95"/>
    </row>
    <row r="14769" spans="4:12">
      <c r="D14769" s="95"/>
      <c r="E14769" s="95"/>
      <c r="G14769" s="95"/>
      <c r="I14769" s="95"/>
      <c r="L14769" s="95"/>
    </row>
    <row r="14770" spans="4:12">
      <c r="D14770" s="95"/>
      <c r="E14770" s="95"/>
      <c r="G14770" s="95"/>
      <c r="I14770" s="95"/>
      <c r="L14770" s="95"/>
    </row>
    <row r="14771" spans="4:12">
      <c r="D14771" s="95"/>
      <c r="E14771" s="95"/>
      <c r="G14771" s="95"/>
      <c r="I14771" s="95"/>
      <c r="L14771" s="95"/>
    </row>
    <row r="14772" spans="4:12">
      <c r="D14772" s="95"/>
      <c r="E14772" s="95"/>
      <c r="G14772" s="95"/>
      <c r="I14772" s="95"/>
      <c r="L14772" s="95"/>
    </row>
    <row r="14773" spans="4:12">
      <c r="D14773" s="95"/>
      <c r="E14773" s="95"/>
      <c r="G14773" s="95"/>
      <c r="I14773" s="95"/>
      <c r="L14773" s="95"/>
    </row>
    <row r="14774" spans="4:12">
      <c r="D14774" s="95"/>
      <c r="E14774" s="95"/>
      <c r="G14774" s="95"/>
      <c r="I14774" s="95"/>
      <c r="L14774" s="95"/>
    </row>
    <row r="14775" spans="4:12">
      <c r="D14775" s="95"/>
      <c r="E14775" s="95"/>
      <c r="G14775" s="95"/>
      <c r="I14775" s="95"/>
      <c r="L14775" s="95"/>
    </row>
    <row r="14776" spans="4:12">
      <c r="D14776" s="95"/>
      <c r="E14776" s="95"/>
      <c r="G14776" s="95"/>
      <c r="I14776" s="95"/>
      <c r="L14776" s="95"/>
    </row>
    <row r="14777" spans="4:12">
      <c r="D14777" s="95"/>
      <c r="E14777" s="95"/>
      <c r="G14777" s="95"/>
      <c r="I14777" s="95"/>
      <c r="L14777" s="95"/>
    </row>
    <row r="14778" spans="4:12">
      <c r="D14778" s="95"/>
      <c r="E14778" s="95"/>
      <c r="G14778" s="95"/>
      <c r="I14778" s="95"/>
      <c r="L14778" s="95"/>
    </row>
    <row r="14779" spans="4:12">
      <c r="D14779" s="95"/>
      <c r="E14779" s="95"/>
      <c r="G14779" s="95"/>
      <c r="I14779" s="95"/>
      <c r="L14779" s="95"/>
    </row>
    <row r="14780" spans="4:12">
      <c r="D14780" s="95"/>
      <c r="E14780" s="95"/>
      <c r="G14780" s="95"/>
      <c r="I14780" s="95"/>
      <c r="L14780" s="95"/>
    </row>
    <row r="14781" spans="4:12">
      <c r="D14781" s="95"/>
      <c r="E14781" s="95"/>
      <c r="G14781" s="95"/>
      <c r="I14781" s="95"/>
      <c r="L14781" s="95"/>
    </row>
    <row r="14782" spans="4:12">
      <c r="D14782" s="95"/>
      <c r="E14782" s="95"/>
      <c r="G14782" s="95"/>
      <c r="I14782" s="95"/>
      <c r="L14782" s="95"/>
    </row>
    <row r="14783" spans="4:12">
      <c r="D14783" s="95"/>
      <c r="E14783" s="95"/>
      <c r="G14783" s="95"/>
      <c r="I14783" s="95"/>
      <c r="L14783" s="95"/>
    </row>
    <row r="14784" spans="4:12">
      <c r="D14784" s="95"/>
      <c r="E14784" s="95"/>
      <c r="G14784" s="95"/>
      <c r="I14784" s="95"/>
      <c r="L14784" s="95"/>
    </row>
    <row r="14785" spans="4:12">
      <c r="D14785" s="95"/>
      <c r="E14785" s="95"/>
      <c r="G14785" s="95"/>
      <c r="I14785" s="95"/>
      <c r="L14785" s="95"/>
    </row>
    <row r="14786" spans="4:12">
      <c r="D14786" s="95"/>
      <c r="E14786" s="95"/>
      <c r="G14786" s="95"/>
      <c r="I14786" s="95"/>
      <c r="L14786" s="95"/>
    </row>
    <row r="14787" spans="4:12">
      <c r="D14787" s="95"/>
      <c r="E14787" s="95"/>
      <c r="G14787" s="95"/>
      <c r="I14787" s="95"/>
      <c r="L14787" s="95"/>
    </row>
    <row r="14788" spans="4:12">
      <c r="D14788" s="95"/>
      <c r="E14788" s="95"/>
      <c r="G14788" s="95"/>
      <c r="I14788" s="95"/>
      <c r="L14788" s="95"/>
    </row>
    <row r="14789" spans="4:12">
      <c r="D14789" s="95"/>
      <c r="E14789" s="95"/>
      <c r="G14789" s="95"/>
      <c r="I14789" s="95"/>
      <c r="L14789" s="95"/>
    </row>
    <row r="14790" spans="4:12">
      <c r="D14790" s="95"/>
      <c r="E14790" s="95"/>
      <c r="G14790" s="95"/>
      <c r="I14790" s="95"/>
      <c r="L14790" s="95"/>
    </row>
    <row r="14791" spans="4:12">
      <c r="D14791" s="95"/>
      <c r="E14791" s="95"/>
      <c r="G14791" s="95"/>
      <c r="I14791" s="95"/>
      <c r="L14791" s="95"/>
    </row>
    <row r="14792" spans="4:12">
      <c r="D14792" s="95"/>
      <c r="E14792" s="95"/>
      <c r="G14792" s="95"/>
      <c r="I14792" s="95"/>
      <c r="L14792" s="95"/>
    </row>
    <row r="14793" spans="4:12">
      <c r="D14793" s="95"/>
      <c r="E14793" s="95"/>
      <c r="G14793" s="95"/>
      <c r="I14793" s="95"/>
      <c r="L14793" s="95"/>
    </row>
    <row r="14794" spans="4:12">
      <c r="D14794" s="95"/>
      <c r="E14794" s="95"/>
      <c r="G14794" s="95"/>
      <c r="I14794" s="95"/>
      <c r="L14794" s="95"/>
    </row>
    <row r="14795" spans="4:12">
      <c r="D14795" s="95"/>
      <c r="E14795" s="95"/>
      <c r="G14795" s="95"/>
      <c r="I14795" s="95"/>
      <c r="L14795" s="95"/>
    </row>
    <row r="14796" spans="4:12">
      <c r="D14796" s="95"/>
      <c r="E14796" s="95"/>
      <c r="G14796" s="95"/>
      <c r="I14796" s="95"/>
      <c r="L14796" s="95"/>
    </row>
    <row r="14797" spans="4:12">
      <c r="D14797" s="95"/>
      <c r="E14797" s="95"/>
      <c r="G14797" s="95"/>
      <c r="I14797" s="95"/>
      <c r="L14797" s="95"/>
    </row>
    <row r="14798" spans="4:12">
      <c r="D14798" s="95"/>
      <c r="E14798" s="95"/>
      <c r="G14798" s="95"/>
      <c r="I14798" s="95"/>
      <c r="L14798" s="95"/>
    </row>
    <row r="14799" spans="4:12">
      <c r="D14799" s="95"/>
      <c r="E14799" s="95"/>
      <c r="G14799" s="95"/>
      <c r="I14799" s="95"/>
      <c r="L14799" s="95"/>
    </row>
    <row r="14800" spans="4:12">
      <c r="D14800" s="95"/>
      <c r="E14800" s="95"/>
      <c r="G14800" s="95"/>
      <c r="I14800" s="95"/>
      <c r="L14800" s="95"/>
    </row>
    <row r="14801" spans="4:12">
      <c r="D14801" s="95"/>
      <c r="E14801" s="95"/>
      <c r="G14801" s="95"/>
      <c r="I14801" s="95"/>
      <c r="L14801" s="95"/>
    </row>
    <row r="14802" spans="4:12">
      <c r="D14802" s="95"/>
      <c r="E14802" s="95"/>
      <c r="G14802" s="95"/>
      <c r="I14802" s="95"/>
      <c r="L14802" s="95"/>
    </row>
    <row r="14803" spans="4:12">
      <c r="D14803" s="95"/>
      <c r="E14803" s="95"/>
      <c r="G14803" s="95"/>
      <c r="I14803" s="95"/>
      <c r="L14803" s="95"/>
    </row>
    <row r="14804" spans="4:12">
      <c r="D14804" s="95"/>
      <c r="E14804" s="95"/>
      <c r="G14804" s="95"/>
      <c r="I14804" s="95"/>
      <c r="L14804" s="95"/>
    </row>
    <row r="14805" spans="4:12">
      <c r="D14805" s="95"/>
      <c r="E14805" s="95"/>
      <c r="G14805" s="95"/>
      <c r="I14805" s="95"/>
      <c r="L14805" s="95"/>
    </row>
    <row r="14806" spans="4:12">
      <c r="D14806" s="95"/>
      <c r="E14806" s="95"/>
      <c r="G14806" s="95"/>
      <c r="I14806" s="95"/>
      <c r="L14806" s="95"/>
    </row>
    <row r="14807" spans="4:12">
      <c r="D14807" s="95"/>
      <c r="E14807" s="95"/>
      <c r="G14807" s="95"/>
      <c r="I14807" s="95"/>
      <c r="L14807" s="95"/>
    </row>
    <row r="14808" spans="4:12">
      <c r="D14808" s="95"/>
      <c r="E14808" s="95"/>
      <c r="G14808" s="95"/>
      <c r="I14808" s="95"/>
      <c r="L14808" s="95"/>
    </row>
    <row r="14809" spans="4:12">
      <c r="D14809" s="95"/>
      <c r="E14809" s="95"/>
      <c r="G14809" s="95"/>
      <c r="I14809" s="95"/>
      <c r="L14809" s="95"/>
    </row>
    <row r="14810" spans="4:12">
      <c r="D14810" s="95"/>
      <c r="E14810" s="95"/>
      <c r="G14810" s="95"/>
      <c r="I14810" s="95"/>
      <c r="L14810" s="95"/>
    </row>
    <row r="14811" spans="4:12">
      <c r="D14811" s="95"/>
      <c r="E14811" s="95"/>
      <c r="G14811" s="95"/>
      <c r="I14811" s="95"/>
      <c r="L14811" s="95"/>
    </row>
    <row r="14812" spans="4:12">
      <c r="D14812" s="95"/>
      <c r="E14812" s="95"/>
      <c r="G14812" s="95"/>
      <c r="I14812" s="95"/>
      <c r="L14812" s="95"/>
    </row>
    <row r="14813" spans="4:12">
      <c r="D14813" s="95"/>
      <c r="E14813" s="95"/>
      <c r="G14813" s="95"/>
      <c r="I14813" s="95"/>
      <c r="L14813" s="95"/>
    </row>
    <row r="14814" spans="4:12">
      <c r="D14814" s="95"/>
      <c r="E14814" s="95"/>
      <c r="G14814" s="95"/>
      <c r="I14814" s="95"/>
      <c r="L14814" s="95"/>
    </row>
    <row r="14815" spans="4:12">
      <c r="D14815" s="95"/>
      <c r="E14815" s="95"/>
      <c r="G14815" s="95"/>
      <c r="I14815" s="95"/>
      <c r="L14815" s="95"/>
    </row>
    <row r="14816" spans="4:12">
      <c r="D14816" s="95"/>
      <c r="E14816" s="95"/>
      <c r="G14816" s="95"/>
      <c r="I14816" s="95"/>
      <c r="L14816" s="95"/>
    </row>
    <row r="14817" spans="4:12">
      <c r="D14817" s="95"/>
      <c r="E14817" s="95"/>
      <c r="G14817" s="95"/>
      <c r="I14817" s="95"/>
      <c r="L14817" s="95"/>
    </row>
    <row r="14818" spans="4:12">
      <c r="D14818" s="95"/>
      <c r="E14818" s="95"/>
      <c r="G14818" s="95"/>
      <c r="I14818" s="95"/>
      <c r="L14818" s="95"/>
    </row>
    <row r="14819" spans="4:12">
      <c r="D14819" s="95"/>
      <c r="E14819" s="95"/>
      <c r="G14819" s="95"/>
      <c r="I14819" s="95"/>
      <c r="L14819" s="95"/>
    </row>
    <row r="14820" spans="4:12">
      <c r="D14820" s="95"/>
      <c r="E14820" s="95"/>
      <c r="G14820" s="95"/>
      <c r="I14820" s="95"/>
      <c r="L14820" s="95"/>
    </row>
    <row r="14821" spans="4:12">
      <c r="D14821" s="95"/>
      <c r="E14821" s="95"/>
      <c r="G14821" s="95"/>
      <c r="I14821" s="95"/>
      <c r="L14821" s="95"/>
    </row>
    <row r="14822" spans="4:12">
      <c r="D14822" s="95"/>
      <c r="E14822" s="95"/>
      <c r="G14822" s="95"/>
      <c r="I14822" s="95"/>
      <c r="L14822" s="95"/>
    </row>
    <row r="14823" spans="4:12">
      <c r="D14823" s="95"/>
      <c r="E14823" s="95"/>
      <c r="G14823" s="95"/>
      <c r="I14823" s="95"/>
      <c r="L14823" s="95"/>
    </row>
    <row r="14824" spans="4:12">
      <c r="D14824" s="95"/>
      <c r="E14824" s="95"/>
      <c r="G14824" s="95"/>
      <c r="I14824" s="95"/>
      <c r="L14824" s="95"/>
    </row>
    <row r="14825" spans="4:12">
      <c r="D14825" s="95"/>
      <c r="E14825" s="95"/>
      <c r="G14825" s="95"/>
      <c r="I14825" s="95"/>
      <c r="L14825" s="95"/>
    </row>
    <row r="14826" spans="4:12">
      <c r="D14826" s="95"/>
      <c r="E14826" s="95"/>
      <c r="G14826" s="95"/>
      <c r="I14826" s="95"/>
      <c r="L14826" s="95"/>
    </row>
    <row r="14827" spans="4:12">
      <c r="D14827" s="95"/>
      <c r="E14827" s="95"/>
      <c r="G14827" s="95"/>
      <c r="I14827" s="95"/>
      <c r="L14827" s="95"/>
    </row>
    <row r="14828" spans="4:12">
      <c r="D14828" s="95"/>
      <c r="E14828" s="95"/>
      <c r="G14828" s="95"/>
      <c r="I14828" s="95"/>
      <c r="L14828" s="95"/>
    </row>
    <row r="14829" spans="4:12">
      <c r="D14829" s="95"/>
      <c r="E14829" s="95"/>
      <c r="G14829" s="95"/>
      <c r="I14829" s="95"/>
      <c r="L14829" s="95"/>
    </row>
    <row r="14830" spans="4:12">
      <c r="D14830" s="95"/>
      <c r="E14830" s="95"/>
      <c r="G14830" s="95"/>
      <c r="I14830" s="95"/>
      <c r="L14830" s="95"/>
    </row>
    <row r="14831" spans="4:12">
      <c r="D14831" s="95"/>
      <c r="E14831" s="95"/>
      <c r="G14831" s="95"/>
      <c r="I14831" s="95"/>
      <c r="L14831" s="95"/>
    </row>
    <row r="14832" spans="4:12">
      <c r="D14832" s="95"/>
      <c r="E14832" s="95"/>
      <c r="G14832" s="95"/>
      <c r="I14832" s="95"/>
      <c r="L14832" s="95"/>
    </row>
    <row r="14833" spans="4:12">
      <c r="D14833" s="95"/>
      <c r="E14833" s="95"/>
      <c r="G14833" s="95"/>
      <c r="I14833" s="95"/>
      <c r="L14833" s="95"/>
    </row>
    <row r="14834" spans="4:12">
      <c r="D14834" s="95"/>
      <c r="E14834" s="95"/>
      <c r="G14834" s="95"/>
      <c r="I14834" s="95"/>
      <c r="L14834" s="95"/>
    </row>
    <row r="14835" spans="4:12">
      <c r="D14835" s="95"/>
      <c r="E14835" s="95"/>
      <c r="G14835" s="95"/>
      <c r="I14835" s="95"/>
      <c r="L14835" s="95"/>
    </row>
    <row r="14836" spans="4:12">
      <c r="D14836" s="95"/>
      <c r="E14836" s="95"/>
      <c r="G14836" s="95"/>
      <c r="I14836" s="95"/>
      <c r="L14836" s="95"/>
    </row>
    <row r="14837" spans="4:12">
      <c r="D14837" s="95"/>
      <c r="E14837" s="95"/>
      <c r="G14837" s="95"/>
      <c r="I14837" s="95"/>
      <c r="L14837" s="95"/>
    </row>
    <row r="14838" spans="4:12">
      <c r="D14838" s="95"/>
      <c r="E14838" s="95"/>
      <c r="G14838" s="95"/>
      <c r="I14838" s="95"/>
      <c r="L14838" s="95"/>
    </row>
    <row r="14839" spans="4:12">
      <c r="D14839" s="95"/>
      <c r="E14839" s="95"/>
      <c r="G14839" s="95"/>
      <c r="I14839" s="95"/>
      <c r="L14839" s="95"/>
    </row>
    <row r="14840" spans="4:12">
      <c r="D14840" s="95"/>
      <c r="E14840" s="95"/>
      <c r="G14840" s="95"/>
      <c r="I14840" s="95"/>
      <c r="L14840" s="95"/>
    </row>
    <row r="14841" spans="4:12">
      <c r="D14841" s="95"/>
      <c r="E14841" s="95"/>
      <c r="G14841" s="95"/>
      <c r="I14841" s="95"/>
      <c r="L14841" s="95"/>
    </row>
    <row r="14842" spans="4:12">
      <c r="D14842" s="95"/>
      <c r="E14842" s="95"/>
      <c r="G14842" s="95"/>
      <c r="I14842" s="95"/>
      <c r="L14842" s="95"/>
    </row>
    <row r="14843" spans="4:12">
      <c r="D14843" s="95"/>
      <c r="E14843" s="95"/>
      <c r="G14843" s="95"/>
      <c r="I14843" s="95"/>
      <c r="L14843" s="95"/>
    </row>
    <row r="14844" spans="4:12">
      <c r="D14844" s="95"/>
      <c r="E14844" s="95"/>
      <c r="G14844" s="95"/>
      <c r="I14844" s="95"/>
      <c r="L14844" s="95"/>
    </row>
    <row r="14845" spans="4:12">
      <c r="D14845" s="95"/>
      <c r="E14845" s="95"/>
      <c r="G14845" s="95"/>
      <c r="I14845" s="95"/>
      <c r="L14845" s="95"/>
    </row>
    <row r="14846" spans="4:12">
      <c r="D14846" s="95"/>
      <c r="E14846" s="95"/>
      <c r="G14846" s="95"/>
      <c r="I14846" s="95"/>
      <c r="L14846" s="95"/>
    </row>
    <row r="14847" spans="4:12">
      <c r="D14847" s="95"/>
      <c r="E14847" s="95"/>
      <c r="G14847" s="95"/>
      <c r="I14847" s="95"/>
      <c r="L14847" s="95"/>
    </row>
    <row r="14848" spans="4:12">
      <c r="D14848" s="95"/>
      <c r="E14848" s="95"/>
      <c r="G14848" s="95"/>
      <c r="I14848" s="95"/>
      <c r="L14848" s="95"/>
    </row>
    <row r="14849" spans="4:12">
      <c r="D14849" s="95"/>
      <c r="E14849" s="95"/>
      <c r="G14849" s="95"/>
      <c r="I14849" s="95"/>
      <c r="L14849" s="95"/>
    </row>
    <row r="14850" spans="4:12">
      <c r="D14850" s="95"/>
      <c r="E14850" s="95"/>
      <c r="G14850" s="95"/>
      <c r="I14850" s="95"/>
      <c r="L14850" s="95"/>
    </row>
    <row r="14851" spans="4:12">
      <c r="D14851" s="95"/>
      <c r="E14851" s="95"/>
      <c r="G14851" s="95"/>
      <c r="I14851" s="95"/>
      <c r="L14851" s="95"/>
    </row>
    <row r="14852" spans="4:12">
      <c r="D14852" s="95"/>
      <c r="E14852" s="95"/>
      <c r="G14852" s="95"/>
      <c r="I14852" s="95"/>
      <c r="L14852" s="95"/>
    </row>
    <row r="14853" spans="4:12">
      <c r="D14853" s="95"/>
      <c r="E14853" s="95"/>
      <c r="G14853" s="95"/>
      <c r="I14853" s="95"/>
      <c r="L14853" s="95"/>
    </row>
    <row r="14854" spans="4:12">
      <c r="D14854" s="95"/>
      <c r="E14854" s="95"/>
      <c r="G14854" s="95"/>
      <c r="I14854" s="95"/>
      <c r="L14854" s="95"/>
    </row>
    <row r="14855" spans="4:12">
      <c r="D14855" s="95"/>
      <c r="E14855" s="95"/>
      <c r="G14855" s="95"/>
      <c r="I14855" s="95"/>
      <c r="L14855" s="95"/>
    </row>
    <row r="14856" spans="4:12">
      <c r="D14856" s="95"/>
      <c r="E14856" s="95"/>
      <c r="G14856" s="95"/>
      <c r="I14856" s="95"/>
      <c r="L14856" s="95"/>
    </row>
    <row r="14857" spans="4:12">
      <c r="D14857" s="95"/>
      <c r="E14857" s="95"/>
      <c r="G14857" s="95"/>
      <c r="I14857" s="95"/>
      <c r="L14857" s="95"/>
    </row>
    <row r="14858" spans="4:12">
      <c r="D14858" s="95"/>
      <c r="E14858" s="95"/>
      <c r="G14858" s="95"/>
      <c r="I14858" s="95"/>
      <c r="L14858" s="95"/>
    </row>
    <row r="14859" spans="4:12">
      <c r="D14859" s="95"/>
      <c r="E14859" s="95"/>
      <c r="G14859" s="95"/>
      <c r="I14859" s="95"/>
      <c r="L14859" s="95"/>
    </row>
    <row r="14860" spans="4:12">
      <c r="D14860" s="95"/>
      <c r="E14860" s="95"/>
      <c r="G14860" s="95"/>
      <c r="I14860" s="95"/>
      <c r="L14860" s="95"/>
    </row>
    <row r="14861" spans="4:12">
      <c r="D14861" s="95"/>
      <c r="E14861" s="95"/>
      <c r="G14861" s="95"/>
      <c r="I14861" s="95"/>
      <c r="L14861" s="95"/>
    </row>
    <row r="14862" spans="4:12">
      <c r="D14862" s="95"/>
      <c r="E14862" s="95"/>
      <c r="G14862" s="95"/>
      <c r="I14862" s="95"/>
      <c r="L14862" s="95"/>
    </row>
    <row r="14863" spans="4:12">
      <c r="D14863" s="95"/>
      <c r="E14863" s="95"/>
      <c r="G14863" s="95"/>
      <c r="I14863" s="95"/>
      <c r="L14863" s="95"/>
    </row>
    <row r="14864" spans="4:12">
      <c r="D14864" s="95"/>
      <c r="E14864" s="95"/>
      <c r="G14864" s="95"/>
      <c r="I14864" s="95"/>
      <c r="L14864" s="95"/>
    </row>
    <row r="14865" spans="4:12">
      <c r="D14865" s="95"/>
      <c r="E14865" s="95"/>
      <c r="G14865" s="95"/>
      <c r="I14865" s="95"/>
      <c r="L14865" s="95"/>
    </row>
    <row r="14866" spans="4:12">
      <c r="D14866" s="95"/>
      <c r="E14866" s="95"/>
      <c r="G14866" s="95"/>
      <c r="I14866" s="95"/>
      <c r="L14866" s="95"/>
    </row>
    <row r="14867" spans="4:12">
      <c r="D14867" s="95"/>
      <c r="E14867" s="95"/>
      <c r="G14867" s="95"/>
      <c r="I14867" s="95"/>
      <c r="L14867" s="95"/>
    </row>
    <row r="14868" spans="4:12">
      <c r="D14868" s="95"/>
      <c r="E14868" s="95"/>
      <c r="G14868" s="95"/>
      <c r="I14868" s="95"/>
      <c r="L14868" s="95"/>
    </row>
    <row r="14869" spans="4:12">
      <c r="D14869" s="95"/>
      <c r="E14869" s="95"/>
      <c r="G14869" s="95"/>
      <c r="I14869" s="95"/>
      <c r="L14869" s="95"/>
    </row>
    <row r="14870" spans="4:12">
      <c r="D14870" s="95"/>
      <c r="E14870" s="95"/>
      <c r="G14870" s="95"/>
      <c r="I14870" s="95"/>
      <c r="L14870" s="95"/>
    </row>
    <row r="14871" spans="4:12">
      <c r="D14871" s="95"/>
      <c r="E14871" s="95"/>
      <c r="G14871" s="95"/>
      <c r="I14871" s="95"/>
      <c r="L14871" s="95"/>
    </row>
    <row r="14872" spans="4:12">
      <c r="D14872" s="95"/>
      <c r="E14872" s="95"/>
      <c r="G14872" s="95"/>
      <c r="I14872" s="95"/>
      <c r="L14872" s="95"/>
    </row>
    <row r="14873" spans="4:12">
      <c r="D14873" s="95"/>
      <c r="E14873" s="95"/>
      <c r="G14873" s="95"/>
      <c r="I14873" s="95"/>
      <c r="L14873" s="95"/>
    </row>
    <row r="14874" spans="4:12">
      <c r="D14874" s="95"/>
      <c r="E14874" s="95"/>
      <c r="G14874" s="95"/>
      <c r="I14874" s="95"/>
      <c r="L14874" s="95"/>
    </row>
    <row r="14875" spans="4:12">
      <c r="D14875" s="95"/>
      <c r="E14875" s="95"/>
      <c r="G14875" s="95"/>
      <c r="I14875" s="95"/>
      <c r="L14875" s="95"/>
    </row>
    <row r="14876" spans="4:12">
      <c r="D14876" s="95"/>
      <c r="E14876" s="95"/>
      <c r="G14876" s="95"/>
      <c r="I14876" s="95"/>
      <c r="L14876" s="95"/>
    </row>
    <row r="14877" spans="4:12">
      <c r="D14877" s="95"/>
      <c r="E14877" s="95"/>
      <c r="G14877" s="95"/>
      <c r="I14877" s="95"/>
      <c r="L14877" s="95"/>
    </row>
    <row r="14878" spans="4:12">
      <c r="D14878" s="95"/>
      <c r="E14878" s="95"/>
      <c r="G14878" s="95"/>
      <c r="I14878" s="95"/>
      <c r="L14878" s="95"/>
    </row>
    <row r="14879" spans="4:12">
      <c r="D14879" s="95"/>
      <c r="E14879" s="95"/>
      <c r="G14879" s="95"/>
      <c r="I14879" s="95"/>
      <c r="L14879" s="95"/>
    </row>
    <row r="14880" spans="4:12">
      <c r="D14880" s="95"/>
      <c r="E14880" s="95"/>
      <c r="G14880" s="95"/>
      <c r="I14880" s="95"/>
      <c r="L14880" s="95"/>
    </row>
    <row r="14881" spans="4:12">
      <c r="D14881" s="95"/>
      <c r="E14881" s="95"/>
      <c r="G14881" s="95"/>
      <c r="I14881" s="95"/>
      <c r="L14881" s="95"/>
    </row>
    <row r="14882" spans="4:12">
      <c r="D14882" s="95"/>
      <c r="E14882" s="95"/>
      <c r="G14882" s="95"/>
      <c r="I14882" s="95"/>
      <c r="L14882" s="95"/>
    </row>
    <row r="14883" spans="4:12">
      <c r="D14883" s="95"/>
      <c r="E14883" s="95"/>
      <c r="G14883" s="95"/>
      <c r="I14883" s="95"/>
      <c r="L14883" s="95"/>
    </row>
    <row r="14884" spans="4:12">
      <c r="D14884" s="95"/>
      <c r="E14884" s="95"/>
      <c r="G14884" s="95"/>
      <c r="I14884" s="95"/>
      <c r="L14884" s="95"/>
    </row>
    <row r="14885" spans="4:12">
      <c r="D14885" s="95"/>
      <c r="E14885" s="95"/>
      <c r="G14885" s="95"/>
      <c r="I14885" s="95"/>
      <c r="L14885" s="95"/>
    </row>
    <row r="14886" spans="4:12">
      <c r="D14886" s="95"/>
      <c r="E14886" s="95"/>
      <c r="G14886" s="95"/>
      <c r="I14886" s="95"/>
      <c r="L14886" s="95"/>
    </row>
    <row r="14887" spans="4:12">
      <c r="D14887" s="95"/>
      <c r="E14887" s="95"/>
      <c r="G14887" s="95"/>
      <c r="I14887" s="95"/>
      <c r="L14887" s="95"/>
    </row>
    <row r="14888" spans="4:12">
      <c r="D14888" s="95"/>
      <c r="E14888" s="95"/>
      <c r="G14888" s="95"/>
      <c r="I14888" s="95"/>
      <c r="L14888" s="95"/>
    </row>
    <row r="14889" spans="4:12">
      <c r="D14889" s="95"/>
      <c r="E14889" s="95"/>
      <c r="G14889" s="95"/>
      <c r="I14889" s="95"/>
      <c r="L14889" s="95"/>
    </row>
    <row r="14890" spans="4:12">
      <c r="D14890" s="95"/>
      <c r="E14890" s="95"/>
      <c r="G14890" s="95"/>
      <c r="I14890" s="95"/>
      <c r="L14890" s="95"/>
    </row>
    <row r="14891" spans="4:12">
      <c r="D14891" s="95"/>
      <c r="E14891" s="95"/>
      <c r="G14891" s="95"/>
      <c r="I14891" s="95"/>
      <c r="L14891" s="95"/>
    </row>
    <row r="14892" spans="4:12">
      <c r="D14892" s="95"/>
      <c r="E14892" s="95"/>
      <c r="G14892" s="95"/>
      <c r="I14892" s="95"/>
      <c r="L14892" s="95"/>
    </row>
    <row r="14893" spans="4:12">
      <c r="D14893" s="95"/>
      <c r="E14893" s="95"/>
      <c r="G14893" s="95"/>
      <c r="I14893" s="95"/>
      <c r="L14893" s="95"/>
    </row>
    <row r="14894" spans="4:12">
      <c r="D14894" s="95"/>
      <c r="E14894" s="95"/>
      <c r="G14894" s="95"/>
      <c r="I14894" s="95"/>
      <c r="L14894" s="95"/>
    </row>
    <row r="14895" spans="4:12">
      <c r="D14895" s="95"/>
      <c r="E14895" s="95"/>
      <c r="G14895" s="95"/>
      <c r="I14895" s="95"/>
      <c r="L14895" s="95"/>
    </row>
    <row r="14896" spans="4:12">
      <c r="D14896" s="95"/>
      <c r="E14896" s="95"/>
      <c r="G14896" s="95"/>
      <c r="I14896" s="95"/>
      <c r="L14896" s="95"/>
    </row>
    <row r="14897" spans="4:12">
      <c r="D14897" s="95"/>
      <c r="E14897" s="95"/>
      <c r="G14897" s="95"/>
      <c r="I14897" s="95"/>
      <c r="L14897" s="95"/>
    </row>
    <row r="14898" spans="4:12">
      <c r="D14898" s="95"/>
      <c r="E14898" s="95"/>
      <c r="G14898" s="95"/>
      <c r="I14898" s="95"/>
      <c r="L14898" s="95"/>
    </row>
    <row r="14899" spans="4:12">
      <c r="D14899" s="95"/>
      <c r="E14899" s="95"/>
      <c r="G14899" s="95"/>
      <c r="I14899" s="95"/>
      <c r="L14899" s="95"/>
    </row>
    <row r="14900" spans="4:12">
      <c r="D14900" s="95"/>
      <c r="E14900" s="95"/>
      <c r="G14900" s="95"/>
      <c r="I14900" s="95"/>
      <c r="L14900" s="95"/>
    </row>
    <row r="14901" spans="4:12">
      <c r="D14901" s="95"/>
      <c r="E14901" s="95"/>
      <c r="G14901" s="95"/>
      <c r="I14901" s="95"/>
      <c r="L14901" s="95"/>
    </row>
    <row r="14902" spans="4:12">
      <c r="D14902" s="95"/>
      <c r="E14902" s="95"/>
      <c r="G14902" s="95"/>
      <c r="I14902" s="95"/>
      <c r="L14902" s="95"/>
    </row>
    <row r="14903" spans="4:12">
      <c r="D14903" s="95"/>
      <c r="E14903" s="95"/>
      <c r="G14903" s="95"/>
      <c r="I14903" s="95"/>
      <c r="L14903" s="95"/>
    </row>
    <row r="14904" spans="4:12">
      <c r="D14904" s="95"/>
      <c r="E14904" s="95"/>
      <c r="G14904" s="95"/>
      <c r="I14904" s="95"/>
      <c r="L14904" s="95"/>
    </row>
    <row r="14905" spans="4:12">
      <c r="D14905" s="95"/>
      <c r="E14905" s="95"/>
      <c r="G14905" s="95"/>
      <c r="I14905" s="95"/>
      <c r="L14905" s="95"/>
    </row>
    <row r="14906" spans="4:12">
      <c r="D14906" s="95"/>
      <c r="E14906" s="95"/>
      <c r="G14906" s="95"/>
      <c r="I14906" s="95"/>
      <c r="L14906" s="95"/>
    </row>
    <row r="14907" spans="4:12">
      <c r="D14907" s="95"/>
      <c r="E14907" s="95"/>
      <c r="G14907" s="95"/>
      <c r="I14907" s="95"/>
      <c r="L14907" s="95"/>
    </row>
    <row r="14908" spans="4:12">
      <c r="D14908" s="95"/>
      <c r="E14908" s="95"/>
      <c r="G14908" s="95"/>
      <c r="I14908" s="95"/>
      <c r="L14908" s="95"/>
    </row>
    <row r="14909" spans="4:12">
      <c r="D14909" s="95"/>
      <c r="E14909" s="95"/>
      <c r="G14909" s="95"/>
      <c r="I14909" s="95"/>
      <c r="L14909" s="95"/>
    </row>
    <row r="14910" spans="4:12">
      <c r="D14910" s="95"/>
      <c r="E14910" s="95"/>
      <c r="G14910" s="95"/>
      <c r="I14910" s="95"/>
      <c r="L14910" s="95"/>
    </row>
    <row r="14911" spans="4:12">
      <c r="D14911" s="95"/>
      <c r="E14911" s="95"/>
      <c r="G14911" s="95"/>
      <c r="I14911" s="95"/>
      <c r="L14911" s="95"/>
    </row>
    <row r="14912" spans="4:12">
      <c r="D14912" s="95"/>
      <c r="E14912" s="95"/>
      <c r="G14912" s="95"/>
      <c r="I14912" s="95"/>
      <c r="L14912" s="95"/>
    </row>
    <row r="14913" spans="4:12">
      <c r="D14913" s="95"/>
      <c r="E14913" s="95"/>
      <c r="G14913" s="95"/>
      <c r="I14913" s="95"/>
      <c r="L14913" s="95"/>
    </row>
    <row r="14914" spans="4:12">
      <c r="D14914" s="95"/>
      <c r="E14914" s="95"/>
      <c r="G14914" s="95"/>
      <c r="I14914" s="95"/>
      <c r="L14914" s="95"/>
    </row>
    <row r="14915" spans="4:12">
      <c r="D14915" s="95"/>
      <c r="E14915" s="95"/>
      <c r="G14915" s="95"/>
      <c r="I14915" s="95"/>
      <c r="L14915" s="95"/>
    </row>
    <row r="14916" spans="4:12">
      <c r="D14916" s="95"/>
      <c r="E14916" s="95"/>
      <c r="G14916" s="95"/>
      <c r="I14916" s="95"/>
      <c r="L14916" s="95"/>
    </row>
    <row r="14917" spans="4:12">
      <c r="D14917" s="95"/>
      <c r="E14917" s="95"/>
      <c r="G14917" s="95"/>
      <c r="I14917" s="95"/>
      <c r="L14917" s="95"/>
    </row>
    <row r="14918" spans="4:12">
      <c r="D14918" s="95"/>
      <c r="E14918" s="95"/>
      <c r="G14918" s="95"/>
      <c r="I14918" s="95"/>
      <c r="L14918" s="95"/>
    </row>
    <row r="14919" spans="4:12">
      <c r="D14919" s="95"/>
      <c r="E14919" s="95"/>
      <c r="G14919" s="95"/>
      <c r="I14919" s="95"/>
      <c r="L14919" s="95"/>
    </row>
    <row r="14920" spans="4:12">
      <c r="D14920" s="95"/>
      <c r="E14920" s="95"/>
      <c r="G14920" s="95"/>
      <c r="I14920" s="95"/>
      <c r="L14920" s="95"/>
    </row>
    <row r="14921" spans="4:12">
      <c r="D14921" s="95"/>
      <c r="E14921" s="95"/>
      <c r="G14921" s="95"/>
      <c r="I14921" s="95"/>
      <c r="L14921" s="95"/>
    </row>
    <row r="14922" spans="4:12">
      <c r="D14922" s="95"/>
      <c r="E14922" s="95"/>
      <c r="G14922" s="95"/>
      <c r="I14922" s="95"/>
      <c r="L14922" s="95"/>
    </row>
    <row r="14923" spans="4:12">
      <c r="D14923" s="95"/>
      <c r="E14923" s="95"/>
      <c r="G14923" s="95"/>
      <c r="I14923" s="95"/>
      <c r="L14923" s="95"/>
    </row>
    <row r="14924" spans="4:12">
      <c r="D14924" s="95"/>
      <c r="E14924" s="95"/>
      <c r="G14924" s="95"/>
      <c r="I14924" s="95"/>
      <c r="L14924" s="95"/>
    </row>
    <row r="14925" spans="4:12">
      <c r="D14925" s="95"/>
      <c r="E14925" s="95"/>
      <c r="G14925" s="95"/>
      <c r="I14925" s="95"/>
      <c r="L14925" s="95"/>
    </row>
    <row r="14926" spans="4:12">
      <c r="D14926" s="95"/>
      <c r="E14926" s="95"/>
      <c r="G14926" s="95"/>
      <c r="I14926" s="95"/>
      <c r="L14926" s="95"/>
    </row>
    <row r="14927" spans="4:12">
      <c r="D14927" s="95"/>
      <c r="E14927" s="95"/>
      <c r="G14927" s="95"/>
      <c r="I14927" s="95"/>
      <c r="L14927" s="95"/>
    </row>
    <row r="14928" spans="4:12">
      <c r="D14928" s="95"/>
      <c r="E14928" s="95"/>
      <c r="G14928" s="95"/>
      <c r="I14928" s="95"/>
      <c r="L14928" s="95"/>
    </row>
    <row r="14929" spans="4:12">
      <c r="D14929" s="95"/>
      <c r="E14929" s="95"/>
      <c r="G14929" s="95"/>
      <c r="I14929" s="95"/>
      <c r="L14929" s="95"/>
    </row>
    <row r="14930" spans="4:12">
      <c r="D14930" s="95"/>
      <c r="E14930" s="95"/>
      <c r="G14930" s="95"/>
      <c r="I14930" s="95"/>
      <c r="L14930" s="95"/>
    </row>
    <row r="14931" spans="4:12">
      <c r="D14931" s="95"/>
      <c r="E14931" s="95"/>
      <c r="G14931" s="95"/>
      <c r="I14931" s="95"/>
      <c r="L14931" s="95"/>
    </row>
    <row r="14932" spans="4:12">
      <c r="D14932" s="95"/>
      <c r="E14932" s="95"/>
      <c r="G14932" s="95"/>
      <c r="I14932" s="95"/>
      <c r="L14932" s="95"/>
    </row>
    <row r="14933" spans="4:12">
      <c r="D14933" s="95"/>
      <c r="E14933" s="95"/>
      <c r="G14933" s="95"/>
      <c r="I14933" s="95"/>
      <c r="L14933" s="95"/>
    </row>
    <row r="14934" spans="4:12">
      <c r="D14934" s="95"/>
      <c r="E14934" s="95"/>
      <c r="G14934" s="95"/>
      <c r="I14934" s="95"/>
      <c r="L14934" s="95"/>
    </row>
    <row r="14935" spans="4:12">
      <c r="D14935" s="95"/>
      <c r="E14935" s="95"/>
      <c r="G14935" s="95"/>
      <c r="I14935" s="95"/>
      <c r="L14935" s="95"/>
    </row>
    <row r="14936" spans="4:12">
      <c r="D14936" s="95"/>
      <c r="E14936" s="95"/>
      <c r="G14936" s="95"/>
      <c r="I14936" s="95"/>
      <c r="L14936" s="95"/>
    </row>
    <row r="14937" spans="4:12">
      <c r="D14937" s="95"/>
      <c r="E14937" s="95"/>
      <c r="G14937" s="95"/>
      <c r="I14937" s="95"/>
      <c r="L14937" s="95"/>
    </row>
    <row r="14938" spans="4:12">
      <c r="D14938" s="95"/>
      <c r="E14938" s="95"/>
      <c r="G14938" s="95"/>
      <c r="I14938" s="95"/>
      <c r="L14938" s="95"/>
    </row>
    <row r="14939" spans="4:12">
      <c r="D14939" s="95"/>
      <c r="E14939" s="95"/>
      <c r="G14939" s="95"/>
      <c r="I14939" s="95"/>
      <c r="L14939" s="95"/>
    </row>
    <row r="14940" spans="4:12">
      <c r="D14940" s="95"/>
      <c r="E14940" s="95"/>
      <c r="G14940" s="95"/>
      <c r="I14940" s="95"/>
      <c r="L14940" s="95"/>
    </row>
    <row r="14941" spans="4:12">
      <c r="D14941" s="95"/>
      <c r="E14941" s="95"/>
      <c r="G14941" s="95"/>
      <c r="I14941" s="95"/>
      <c r="L14941" s="95"/>
    </row>
    <row r="14942" spans="4:12">
      <c r="D14942" s="95"/>
      <c r="E14942" s="95"/>
      <c r="G14942" s="95"/>
      <c r="I14942" s="95"/>
      <c r="L14942" s="95"/>
    </row>
    <row r="14943" spans="4:12">
      <c r="D14943" s="95"/>
      <c r="E14943" s="95"/>
      <c r="G14943" s="95"/>
      <c r="I14943" s="95"/>
      <c r="L14943" s="95"/>
    </row>
    <row r="14944" spans="4:12">
      <c r="D14944" s="95"/>
      <c r="E14944" s="95"/>
      <c r="G14944" s="95"/>
      <c r="I14944" s="95"/>
      <c r="L14944" s="95"/>
    </row>
    <row r="14945" spans="4:12">
      <c r="D14945" s="95"/>
      <c r="E14945" s="95"/>
      <c r="G14945" s="95"/>
      <c r="I14945" s="95"/>
      <c r="L14945" s="95"/>
    </row>
    <row r="14946" spans="4:12">
      <c r="D14946" s="95"/>
      <c r="E14946" s="95"/>
      <c r="G14946" s="95"/>
      <c r="I14946" s="95"/>
      <c r="L14946" s="95"/>
    </row>
    <row r="14947" spans="4:12">
      <c r="D14947" s="95"/>
      <c r="E14947" s="95"/>
      <c r="G14947" s="95"/>
      <c r="I14947" s="95"/>
      <c r="L14947" s="95"/>
    </row>
    <row r="14948" spans="4:12">
      <c r="D14948" s="95"/>
      <c r="E14948" s="95"/>
      <c r="G14948" s="95"/>
      <c r="I14948" s="95"/>
      <c r="L14948" s="95"/>
    </row>
    <row r="14949" spans="4:12">
      <c r="D14949" s="95"/>
      <c r="E14949" s="95"/>
      <c r="G14949" s="95"/>
      <c r="I14949" s="95"/>
      <c r="L14949" s="95"/>
    </row>
    <row r="14950" spans="4:12">
      <c r="D14950" s="95"/>
      <c r="E14950" s="95"/>
      <c r="G14950" s="95"/>
      <c r="I14950" s="95"/>
      <c r="L14950" s="95"/>
    </row>
    <row r="14951" spans="4:12">
      <c r="D14951" s="95"/>
      <c r="E14951" s="95"/>
      <c r="G14951" s="95"/>
      <c r="I14951" s="95"/>
      <c r="L14951" s="95"/>
    </row>
    <row r="14952" spans="4:12">
      <c r="D14952" s="95"/>
      <c r="E14952" s="95"/>
      <c r="G14952" s="95"/>
      <c r="I14952" s="95"/>
      <c r="L14952" s="95"/>
    </row>
    <row r="14953" spans="4:12">
      <c r="D14953" s="95"/>
      <c r="E14953" s="95"/>
      <c r="G14953" s="95"/>
      <c r="I14953" s="95"/>
      <c r="L14953" s="95"/>
    </row>
    <row r="14954" spans="4:12">
      <c r="D14954" s="95"/>
      <c r="E14954" s="95"/>
      <c r="G14954" s="95"/>
      <c r="I14954" s="95"/>
      <c r="L14954" s="95"/>
    </row>
    <row r="14955" spans="4:12">
      <c r="D14955" s="95"/>
      <c r="E14955" s="95"/>
      <c r="G14955" s="95"/>
      <c r="I14955" s="95"/>
      <c r="L14955" s="95"/>
    </row>
    <row r="14956" spans="4:12">
      <c r="D14956" s="95"/>
      <c r="E14956" s="95"/>
      <c r="G14956" s="95"/>
      <c r="I14956" s="95"/>
      <c r="L14956" s="95"/>
    </row>
    <row r="14957" spans="4:12">
      <c r="D14957" s="95"/>
      <c r="E14957" s="95"/>
      <c r="G14957" s="95"/>
      <c r="I14957" s="95"/>
      <c r="L14957" s="95"/>
    </row>
    <row r="14958" spans="4:12">
      <c r="D14958" s="95"/>
      <c r="E14958" s="95"/>
      <c r="G14958" s="95"/>
      <c r="I14958" s="95"/>
      <c r="L14958" s="95"/>
    </row>
    <row r="14959" spans="4:12">
      <c r="D14959" s="95"/>
      <c r="E14959" s="95"/>
      <c r="G14959" s="95"/>
      <c r="I14959" s="95"/>
      <c r="L14959" s="95"/>
    </row>
    <row r="14960" spans="4:12">
      <c r="D14960" s="95"/>
      <c r="E14960" s="95"/>
      <c r="G14960" s="95"/>
      <c r="I14960" s="95"/>
      <c r="L14960" s="95"/>
    </row>
    <row r="14961" spans="4:12">
      <c r="D14961" s="95"/>
      <c r="E14961" s="95"/>
      <c r="G14961" s="95"/>
      <c r="I14961" s="95"/>
      <c r="L14961" s="95"/>
    </row>
    <row r="14962" spans="4:12">
      <c r="D14962" s="95"/>
      <c r="E14962" s="95"/>
      <c r="G14962" s="95"/>
      <c r="I14962" s="95"/>
      <c r="L14962" s="95"/>
    </row>
    <row r="14963" spans="4:12">
      <c r="D14963" s="95"/>
      <c r="E14963" s="95"/>
      <c r="G14963" s="95"/>
      <c r="I14963" s="95"/>
      <c r="L14963" s="95"/>
    </row>
    <row r="14964" spans="4:12">
      <c r="D14964" s="95"/>
      <c r="E14964" s="95"/>
      <c r="G14964" s="95"/>
      <c r="I14964" s="95"/>
      <c r="L14964" s="95"/>
    </row>
    <row r="14965" spans="4:12">
      <c r="D14965" s="95"/>
      <c r="E14965" s="95"/>
      <c r="G14965" s="95"/>
      <c r="I14965" s="95"/>
      <c r="L14965" s="95"/>
    </row>
    <row r="14966" spans="4:12">
      <c r="D14966" s="95"/>
      <c r="E14966" s="95"/>
      <c r="G14966" s="95"/>
      <c r="I14966" s="95"/>
      <c r="L14966" s="95"/>
    </row>
    <row r="14967" spans="4:12">
      <c r="D14967" s="95"/>
      <c r="E14967" s="95"/>
      <c r="G14967" s="95"/>
      <c r="I14967" s="95"/>
      <c r="L14967" s="95"/>
    </row>
    <row r="14968" spans="4:12">
      <c r="D14968" s="95"/>
      <c r="E14968" s="95"/>
      <c r="G14968" s="95"/>
      <c r="I14968" s="95"/>
      <c r="L14968" s="95"/>
    </row>
    <row r="14969" spans="4:12">
      <c r="D14969" s="95"/>
      <c r="E14969" s="95"/>
      <c r="G14969" s="95"/>
      <c r="I14969" s="95"/>
      <c r="L14969" s="95"/>
    </row>
    <row r="14970" spans="4:12">
      <c r="D14970" s="95"/>
      <c r="E14970" s="95"/>
      <c r="G14970" s="95"/>
      <c r="I14970" s="95"/>
      <c r="L14970" s="95"/>
    </row>
    <row r="14971" spans="4:12">
      <c r="D14971" s="95"/>
      <c r="E14971" s="95"/>
      <c r="G14971" s="95"/>
      <c r="I14971" s="95"/>
      <c r="L14971" s="95"/>
    </row>
    <row r="14972" spans="4:12">
      <c r="D14972" s="95"/>
      <c r="E14972" s="95"/>
      <c r="G14972" s="95"/>
      <c r="I14972" s="95"/>
      <c r="L14972" s="95"/>
    </row>
    <row r="14973" spans="4:12">
      <c r="D14973" s="95"/>
      <c r="E14973" s="95"/>
      <c r="G14973" s="95"/>
      <c r="I14973" s="95"/>
      <c r="L14973" s="95"/>
    </row>
    <row r="14974" spans="4:12">
      <c r="D14974" s="95"/>
      <c r="E14974" s="95"/>
      <c r="G14974" s="95"/>
      <c r="I14974" s="95"/>
      <c r="L14974" s="95"/>
    </row>
    <row r="14975" spans="4:12">
      <c r="D14975" s="95"/>
      <c r="E14975" s="95"/>
      <c r="G14975" s="95"/>
      <c r="I14975" s="95"/>
      <c r="L14975" s="95"/>
    </row>
    <row r="14976" spans="4:12">
      <c r="D14976" s="95"/>
      <c r="E14976" s="95"/>
      <c r="G14976" s="95"/>
      <c r="I14976" s="95"/>
      <c r="L14976" s="95"/>
    </row>
    <row r="14977" spans="4:12">
      <c r="D14977" s="95"/>
      <c r="E14977" s="95"/>
      <c r="G14977" s="95"/>
      <c r="I14977" s="95"/>
      <c r="L14977" s="95"/>
    </row>
    <row r="14978" spans="4:12">
      <c r="D14978" s="95"/>
      <c r="E14978" s="95"/>
      <c r="G14978" s="95"/>
      <c r="I14978" s="95"/>
      <c r="L14978" s="95"/>
    </row>
    <row r="14979" spans="4:12">
      <c r="D14979" s="95"/>
      <c r="E14979" s="95"/>
      <c r="G14979" s="95"/>
      <c r="I14979" s="95"/>
      <c r="L14979" s="95"/>
    </row>
    <row r="14980" spans="4:12">
      <c r="D14980" s="95"/>
      <c r="E14980" s="95"/>
      <c r="G14980" s="95"/>
      <c r="I14980" s="95"/>
      <c r="L14980" s="95"/>
    </row>
    <row r="14981" spans="4:12">
      <c r="D14981" s="95"/>
      <c r="E14981" s="95"/>
      <c r="G14981" s="95"/>
      <c r="I14981" s="95"/>
      <c r="L14981" s="95"/>
    </row>
    <row r="14982" spans="4:12">
      <c r="D14982" s="95"/>
      <c r="E14982" s="95"/>
      <c r="G14982" s="95"/>
      <c r="I14982" s="95"/>
      <c r="L14982" s="95"/>
    </row>
    <row r="14983" spans="4:12">
      <c r="D14983" s="95"/>
      <c r="E14983" s="95"/>
      <c r="G14983" s="95"/>
      <c r="I14983" s="95"/>
      <c r="L14983" s="95"/>
    </row>
    <row r="14984" spans="4:12">
      <c r="D14984" s="95"/>
      <c r="E14984" s="95"/>
      <c r="G14984" s="95"/>
      <c r="I14984" s="95"/>
      <c r="L14984" s="95"/>
    </row>
    <row r="14985" spans="4:12">
      <c r="D14985" s="95"/>
      <c r="E14985" s="95"/>
      <c r="G14985" s="95"/>
      <c r="I14985" s="95"/>
      <c r="L14985" s="95"/>
    </row>
    <row r="14986" spans="4:12">
      <c r="D14986" s="95"/>
      <c r="E14986" s="95"/>
      <c r="G14986" s="95"/>
      <c r="I14986" s="95"/>
      <c r="L14986" s="95"/>
    </row>
    <row r="14987" spans="4:12">
      <c r="D14987" s="95"/>
      <c r="E14987" s="95"/>
      <c r="G14987" s="95"/>
      <c r="I14987" s="95"/>
      <c r="L14987" s="95"/>
    </row>
    <row r="14988" spans="4:12">
      <c r="D14988" s="95"/>
      <c r="E14988" s="95"/>
      <c r="G14988" s="95"/>
      <c r="I14988" s="95"/>
      <c r="L14988" s="95"/>
    </row>
    <row r="14989" spans="4:12">
      <c r="D14989" s="95"/>
      <c r="E14989" s="95"/>
      <c r="G14989" s="95"/>
      <c r="I14989" s="95"/>
      <c r="L14989" s="95"/>
    </row>
    <row r="14990" spans="4:12">
      <c r="D14990" s="95"/>
      <c r="E14990" s="95"/>
      <c r="G14990" s="95"/>
      <c r="I14990" s="95"/>
      <c r="L14990" s="95"/>
    </row>
    <row r="14991" spans="4:12">
      <c r="D14991" s="95"/>
      <c r="E14991" s="95"/>
      <c r="G14991" s="95"/>
      <c r="I14991" s="95"/>
      <c r="L14991" s="95"/>
    </row>
    <row r="14992" spans="4:12">
      <c r="D14992" s="95"/>
      <c r="E14992" s="95"/>
      <c r="G14992" s="95"/>
      <c r="I14992" s="95"/>
      <c r="L14992" s="95"/>
    </row>
    <row r="14993" spans="4:12">
      <c r="D14993" s="95"/>
      <c r="E14993" s="95"/>
      <c r="G14993" s="95"/>
      <c r="I14993" s="95"/>
      <c r="L14993" s="95"/>
    </row>
    <row r="14994" spans="4:12">
      <c r="D14994" s="95"/>
      <c r="E14994" s="95"/>
      <c r="G14994" s="95"/>
      <c r="I14994" s="95"/>
      <c r="L14994" s="95"/>
    </row>
    <row r="14995" spans="4:12">
      <c r="D14995" s="95"/>
      <c r="E14995" s="95"/>
      <c r="G14995" s="95"/>
      <c r="I14995" s="95"/>
      <c r="L14995" s="95"/>
    </row>
    <row r="14996" spans="4:12">
      <c r="D14996" s="95"/>
      <c r="E14996" s="95"/>
      <c r="G14996" s="95"/>
      <c r="I14996" s="95"/>
      <c r="L14996" s="95"/>
    </row>
    <row r="14997" spans="4:12">
      <c r="D14997" s="95"/>
      <c r="E14997" s="95"/>
      <c r="G14997" s="95"/>
      <c r="I14997" s="95"/>
      <c r="L14997" s="95"/>
    </row>
    <row r="14998" spans="4:12">
      <c r="D14998" s="95"/>
      <c r="E14998" s="95"/>
      <c r="G14998" s="95"/>
      <c r="I14998" s="95"/>
      <c r="L14998" s="95"/>
    </row>
    <row r="14999" spans="4:12">
      <c r="D14999" s="95"/>
      <c r="E14999" s="95"/>
      <c r="G14999" s="95"/>
      <c r="I14999" s="95"/>
      <c r="L14999" s="95"/>
    </row>
    <row r="15000" spans="4:12">
      <c r="D15000" s="95"/>
      <c r="E15000" s="95"/>
      <c r="G15000" s="95"/>
      <c r="I15000" s="95"/>
      <c r="L15000" s="95"/>
    </row>
    <row r="15001" spans="4:12">
      <c r="D15001" s="95"/>
      <c r="E15001" s="95"/>
      <c r="G15001" s="95"/>
      <c r="I15001" s="95"/>
      <c r="L15001" s="95"/>
    </row>
    <row r="15002" spans="4:12">
      <c r="D15002" s="95"/>
      <c r="E15002" s="95"/>
      <c r="G15002" s="95"/>
      <c r="I15002" s="95"/>
      <c r="L15002" s="95"/>
    </row>
    <row r="15003" spans="4:12">
      <c r="D15003" s="95"/>
      <c r="E15003" s="95"/>
      <c r="G15003" s="95"/>
      <c r="I15003" s="95"/>
      <c r="L15003" s="95"/>
    </row>
    <row r="15004" spans="4:12">
      <c r="D15004" s="95"/>
      <c r="E15004" s="95"/>
      <c r="G15004" s="95"/>
      <c r="I15004" s="95"/>
      <c r="L15004" s="95"/>
    </row>
    <row r="15005" spans="4:12">
      <c r="D15005" s="95"/>
      <c r="E15005" s="95"/>
      <c r="G15005" s="95"/>
      <c r="I15005" s="95"/>
      <c r="L15005" s="95"/>
    </row>
    <row r="15006" spans="4:12">
      <c r="D15006" s="95"/>
      <c r="E15006" s="95"/>
      <c r="G15006" s="95"/>
      <c r="I15006" s="95"/>
      <c r="L15006" s="95"/>
    </row>
    <row r="15007" spans="4:12">
      <c r="D15007" s="95"/>
      <c r="E15007" s="95"/>
      <c r="G15007" s="95"/>
      <c r="I15007" s="95"/>
      <c r="L15007" s="95"/>
    </row>
    <row r="15008" spans="4:12">
      <c r="D15008" s="95"/>
      <c r="E15008" s="95"/>
      <c r="G15008" s="95"/>
      <c r="I15008" s="95"/>
      <c r="L15008" s="95"/>
    </row>
    <row r="15009" spans="4:12">
      <c r="D15009" s="95"/>
      <c r="E15009" s="95"/>
      <c r="G15009" s="95"/>
      <c r="I15009" s="95"/>
      <c r="L15009" s="95"/>
    </row>
    <row r="15010" spans="4:12">
      <c r="D15010" s="95"/>
      <c r="E15010" s="95"/>
      <c r="G15010" s="95"/>
      <c r="I15010" s="95"/>
      <c r="L15010" s="95"/>
    </row>
    <row r="15011" spans="4:12">
      <c r="D15011" s="95"/>
      <c r="E15011" s="95"/>
      <c r="G15011" s="95"/>
      <c r="I15011" s="95"/>
      <c r="L15011" s="95"/>
    </row>
    <row r="15012" spans="4:12">
      <c r="D15012" s="95"/>
      <c r="E15012" s="95"/>
      <c r="G15012" s="95"/>
      <c r="I15012" s="95"/>
      <c r="L15012" s="95"/>
    </row>
    <row r="15013" spans="4:12">
      <c r="D15013" s="95"/>
      <c r="E15013" s="95"/>
      <c r="G15013" s="95"/>
      <c r="I15013" s="95"/>
      <c r="L15013" s="95"/>
    </row>
    <row r="15014" spans="4:12">
      <c r="D15014" s="95"/>
      <c r="E15014" s="95"/>
      <c r="G15014" s="95"/>
      <c r="I15014" s="95"/>
      <c r="L15014" s="95"/>
    </row>
    <row r="15015" spans="4:12">
      <c r="D15015" s="95"/>
      <c r="E15015" s="95"/>
      <c r="G15015" s="95"/>
      <c r="I15015" s="95"/>
      <c r="L15015" s="95"/>
    </row>
    <row r="15016" spans="4:12">
      <c r="D15016" s="95"/>
      <c r="E15016" s="95"/>
      <c r="G15016" s="95"/>
      <c r="I15016" s="95"/>
      <c r="L15016" s="95"/>
    </row>
    <row r="15017" spans="4:12">
      <c r="D15017" s="95"/>
      <c r="E15017" s="95"/>
      <c r="G15017" s="95"/>
      <c r="I15017" s="95"/>
      <c r="L15017" s="95"/>
    </row>
    <row r="15018" spans="4:12">
      <c r="D15018" s="95"/>
      <c r="E15018" s="95"/>
      <c r="G15018" s="95"/>
      <c r="I15018" s="95"/>
      <c r="L15018" s="95"/>
    </row>
    <row r="15019" spans="4:12">
      <c r="D15019" s="95"/>
      <c r="E15019" s="95"/>
      <c r="G15019" s="95"/>
      <c r="I15019" s="95"/>
      <c r="L15019" s="95"/>
    </row>
    <row r="15020" spans="4:12">
      <c r="D15020" s="95"/>
      <c r="E15020" s="95"/>
      <c r="G15020" s="95"/>
      <c r="I15020" s="95"/>
      <c r="L15020" s="95"/>
    </row>
    <row r="15021" spans="4:12">
      <c r="D15021" s="95"/>
      <c r="E15021" s="95"/>
      <c r="G15021" s="95"/>
      <c r="I15021" s="95"/>
      <c r="L15021" s="95"/>
    </row>
    <row r="15022" spans="4:12">
      <c r="D15022" s="95"/>
      <c r="E15022" s="95"/>
      <c r="G15022" s="95"/>
      <c r="I15022" s="95"/>
      <c r="L15022" s="95"/>
    </row>
    <row r="15023" spans="4:12">
      <c r="D15023" s="95"/>
      <c r="E15023" s="95"/>
      <c r="G15023" s="95"/>
      <c r="I15023" s="95"/>
      <c r="L15023" s="95"/>
    </row>
    <row r="15024" spans="4:12">
      <c r="D15024" s="95"/>
      <c r="E15024" s="95"/>
      <c r="G15024" s="95"/>
      <c r="I15024" s="95"/>
      <c r="L15024" s="95"/>
    </row>
    <row r="15025" spans="4:12">
      <c r="D15025" s="95"/>
      <c r="E15025" s="95"/>
      <c r="G15025" s="95"/>
      <c r="I15025" s="95"/>
      <c r="L15025" s="95"/>
    </row>
    <row r="15026" spans="4:12">
      <c r="D15026" s="95"/>
      <c r="E15026" s="95"/>
      <c r="G15026" s="95"/>
      <c r="I15026" s="95"/>
      <c r="L15026" s="95"/>
    </row>
    <row r="15027" spans="4:12">
      <c r="D15027" s="95"/>
      <c r="E15027" s="95"/>
      <c r="G15027" s="95"/>
      <c r="I15027" s="95"/>
      <c r="L15027" s="95"/>
    </row>
    <row r="15028" spans="4:12">
      <c r="D15028" s="95"/>
      <c r="E15028" s="95"/>
      <c r="G15028" s="95"/>
      <c r="I15028" s="95"/>
      <c r="L15028" s="95"/>
    </row>
    <row r="15029" spans="4:12">
      <c r="D15029" s="95"/>
      <c r="E15029" s="95"/>
      <c r="G15029" s="95"/>
      <c r="I15029" s="95"/>
      <c r="L15029" s="95"/>
    </row>
    <row r="15030" spans="4:12">
      <c r="D15030" s="95"/>
      <c r="E15030" s="95"/>
      <c r="G15030" s="95"/>
      <c r="I15030" s="95"/>
      <c r="L15030" s="95"/>
    </row>
    <row r="15031" spans="4:12">
      <c r="D15031" s="95"/>
      <c r="E15031" s="95"/>
      <c r="G15031" s="95"/>
      <c r="I15031" s="95"/>
      <c r="L15031" s="95"/>
    </row>
    <row r="15032" spans="4:12">
      <c r="D15032" s="95"/>
      <c r="E15032" s="95"/>
      <c r="G15032" s="95"/>
      <c r="I15032" s="95"/>
      <c r="L15032" s="95"/>
    </row>
    <row r="15033" spans="4:12">
      <c r="D15033" s="95"/>
      <c r="E15033" s="95"/>
      <c r="G15033" s="95"/>
      <c r="I15033" s="95"/>
      <c r="L15033" s="95"/>
    </row>
    <row r="15034" spans="4:12">
      <c r="D15034" s="95"/>
      <c r="E15034" s="95"/>
      <c r="G15034" s="95"/>
      <c r="I15034" s="95"/>
      <c r="L15034" s="95"/>
    </row>
    <row r="15035" spans="4:12">
      <c r="D15035" s="95"/>
      <c r="E15035" s="95"/>
      <c r="G15035" s="95"/>
      <c r="I15035" s="95"/>
      <c r="L15035" s="95"/>
    </row>
    <row r="15036" spans="4:12">
      <c r="D15036" s="95"/>
      <c r="E15036" s="95"/>
      <c r="G15036" s="95"/>
      <c r="I15036" s="95"/>
      <c r="L15036" s="95"/>
    </row>
    <row r="15037" spans="4:12">
      <c r="D15037" s="95"/>
      <c r="E15037" s="95"/>
      <c r="G15037" s="95"/>
      <c r="I15037" s="95"/>
      <c r="L15037" s="95"/>
    </row>
    <row r="15038" spans="4:12">
      <c r="D15038" s="95"/>
      <c r="E15038" s="95"/>
      <c r="G15038" s="95"/>
      <c r="I15038" s="95"/>
      <c r="L15038" s="95"/>
    </row>
    <row r="15039" spans="4:12">
      <c r="D15039" s="95"/>
      <c r="E15039" s="95"/>
      <c r="G15039" s="95"/>
      <c r="I15039" s="95"/>
      <c r="L15039" s="95"/>
    </row>
    <row r="15040" spans="4:12">
      <c r="D15040" s="95"/>
      <c r="E15040" s="95"/>
      <c r="G15040" s="95"/>
      <c r="I15040" s="95"/>
      <c r="L15040" s="95"/>
    </row>
    <row r="15041" spans="4:12">
      <c r="D15041" s="95"/>
      <c r="E15041" s="95"/>
      <c r="G15041" s="95"/>
      <c r="I15041" s="95"/>
      <c r="L15041" s="95"/>
    </row>
    <row r="15042" spans="4:12">
      <c r="D15042" s="95"/>
      <c r="E15042" s="95"/>
      <c r="G15042" s="95"/>
      <c r="I15042" s="95"/>
      <c r="L15042" s="95"/>
    </row>
    <row r="15043" spans="4:12">
      <c r="D15043" s="95"/>
      <c r="E15043" s="95"/>
      <c r="G15043" s="95"/>
      <c r="I15043" s="95"/>
      <c r="L15043" s="95"/>
    </row>
    <row r="15044" spans="4:12">
      <c r="D15044" s="95"/>
      <c r="E15044" s="95"/>
      <c r="G15044" s="95"/>
      <c r="I15044" s="95"/>
      <c r="L15044" s="95"/>
    </row>
    <row r="15045" spans="4:12">
      <c r="D15045" s="95"/>
      <c r="E15045" s="95"/>
      <c r="G15045" s="95"/>
      <c r="I15045" s="95"/>
      <c r="L15045" s="95"/>
    </row>
    <row r="15046" spans="4:12">
      <c r="D15046" s="95"/>
      <c r="E15046" s="95"/>
      <c r="G15046" s="95"/>
      <c r="I15046" s="95"/>
      <c r="L15046" s="95"/>
    </row>
    <row r="15047" spans="4:12">
      <c r="D15047" s="95"/>
      <c r="E15047" s="95"/>
      <c r="G15047" s="95"/>
      <c r="I15047" s="95"/>
      <c r="L15047" s="95"/>
    </row>
    <row r="15048" spans="4:12">
      <c r="D15048" s="95"/>
      <c r="E15048" s="95"/>
      <c r="G15048" s="95"/>
      <c r="I15048" s="95"/>
      <c r="L15048" s="95"/>
    </row>
    <row r="15049" spans="4:12">
      <c r="D15049" s="95"/>
      <c r="E15049" s="95"/>
      <c r="G15049" s="95"/>
      <c r="I15049" s="95"/>
      <c r="L15049" s="95"/>
    </row>
    <row r="15050" spans="4:12">
      <c r="D15050" s="95"/>
      <c r="E15050" s="95"/>
      <c r="G15050" s="95"/>
      <c r="I15050" s="95"/>
      <c r="L15050" s="95"/>
    </row>
    <row r="15051" spans="4:12">
      <c r="D15051" s="95"/>
      <c r="E15051" s="95"/>
      <c r="G15051" s="95"/>
      <c r="I15051" s="95"/>
      <c r="L15051" s="95"/>
    </row>
    <row r="15052" spans="4:12">
      <c r="D15052" s="95"/>
      <c r="E15052" s="95"/>
      <c r="G15052" s="95"/>
      <c r="I15052" s="95"/>
      <c r="L15052" s="95"/>
    </row>
    <row r="15053" spans="4:12">
      <c r="D15053" s="95"/>
      <c r="E15053" s="95"/>
      <c r="G15053" s="95"/>
      <c r="I15053" s="95"/>
      <c r="L15053" s="95"/>
    </row>
    <row r="15054" spans="4:12">
      <c r="D15054" s="95"/>
      <c r="E15054" s="95"/>
      <c r="G15054" s="95"/>
      <c r="I15054" s="95"/>
      <c r="L15054" s="95"/>
    </row>
    <row r="15055" spans="4:12">
      <c r="D15055" s="95"/>
      <c r="E15055" s="95"/>
      <c r="G15055" s="95"/>
      <c r="I15055" s="95"/>
      <c r="L15055" s="95"/>
    </row>
    <row r="15056" spans="4:12">
      <c r="D15056" s="95"/>
      <c r="E15056" s="95"/>
      <c r="G15056" s="95"/>
      <c r="I15056" s="95"/>
      <c r="L15056" s="95"/>
    </row>
    <row r="15057" spans="4:12">
      <c r="D15057" s="95"/>
      <c r="E15057" s="95"/>
      <c r="G15057" s="95"/>
      <c r="I15057" s="95"/>
      <c r="L15057" s="95"/>
    </row>
    <row r="15058" spans="4:12">
      <c r="D15058" s="95"/>
      <c r="E15058" s="95"/>
      <c r="G15058" s="95"/>
      <c r="I15058" s="95"/>
      <c r="L15058" s="95"/>
    </row>
    <row r="15059" spans="4:12">
      <c r="D15059" s="95"/>
      <c r="E15059" s="95"/>
      <c r="G15059" s="95"/>
      <c r="I15059" s="95"/>
      <c r="L15059" s="95"/>
    </row>
    <row r="15060" spans="4:12">
      <c r="D15060" s="95"/>
      <c r="E15060" s="95"/>
      <c r="G15060" s="95"/>
      <c r="I15060" s="95"/>
      <c r="L15060" s="95"/>
    </row>
    <row r="15061" spans="4:12">
      <c r="D15061" s="95"/>
      <c r="E15061" s="95"/>
      <c r="G15061" s="95"/>
      <c r="I15061" s="95"/>
      <c r="L15061" s="95"/>
    </row>
    <row r="15062" spans="4:12">
      <c r="D15062" s="95"/>
      <c r="E15062" s="95"/>
      <c r="G15062" s="95"/>
      <c r="I15062" s="95"/>
      <c r="L15062" s="95"/>
    </row>
    <row r="15063" spans="4:12">
      <c r="D15063" s="95"/>
      <c r="E15063" s="95"/>
      <c r="G15063" s="95"/>
      <c r="I15063" s="95"/>
      <c r="L15063" s="95"/>
    </row>
    <row r="15064" spans="4:12">
      <c r="D15064" s="95"/>
      <c r="E15064" s="95"/>
      <c r="G15064" s="95"/>
      <c r="I15064" s="95"/>
      <c r="L15064" s="95"/>
    </row>
    <row r="15065" spans="4:12">
      <c r="D15065" s="95"/>
      <c r="E15065" s="95"/>
      <c r="G15065" s="95"/>
      <c r="I15065" s="95"/>
      <c r="L15065" s="95"/>
    </row>
    <row r="15066" spans="4:12">
      <c r="D15066" s="95"/>
      <c r="E15066" s="95"/>
      <c r="G15066" s="95"/>
      <c r="I15066" s="95"/>
      <c r="L15066" s="95"/>
    </row>
    <row r="15067" spans="4:12">
      <c r="D15067" s="95"/>
      <c r="E15067" s="95"/>
      <c r="G15067" s="95"/>
      <c r="I15067" s="95"/>
      <c r="L15067" s="95"/>
    </row>
    <row r="15068" spans="4:12">
      <c r="D15068" s="95"/>
      <c r="E15068" s="95"/>
      <c r="G15068" s="95"/>
      <c r="I15068" s="95"/>
      <c r="L15068" s="95"/>
    </row>
    <row r="15069" spans="4:12">
      <c r="D15069" s="95"/>
      <c r="E15069" s="95"/>
      <c r="G15069" s="95"/>
      <c r="I15069" s="95"/>
      <c r="L15069" s="95"/>
    </row>
    <row r="15070" spans="4:12">
      <c r="D15070" s="95"/>
      <c r="E15070" s="95"/>
      <c r="G15070" s="95"/>
      <c r="I15070" s="95"/>
      <c r="L15070" s="95"/>
    </row>
    <row r="15071" spans="4:12">
      <c r="D15071" s="95"/>
      <c r="E15071" s="95"/>
      <c r="G15071" s="95"/>
      <c r="I15071" s="95"/>
      <c r="L15071" s="95"/>
    </row>
    <row r="15072" spans="4:12">
      <c r="D15072" s="95"/>
      <c r="E15072" s="95"/>
      <c r="G15072" s="95"/>
      <c r="I15072" s="95"/>
      <c r="L15072" s="95"/>
    </row>
    <row r="15073" spans="4:12">
      <c r="D15073" s="95"/>
      <c r="E15073" s="95"/>
      <c r="G15073" s="95"/>
      <c r="I15073" s="95"/>
      <c r="L15073" s="95"/>
    </row>
    <row r="15074" spans="4:12">
      <c r="D15074" s="95"/>
      <c r="E15074" s="95"/>
      <c r="G15074" s="95"/>
      <c r="I15074" s="95"/>
      <c r="L15074" s="95"/>
    </row>
    <row r="15075" spans="4:12">
      <c r="D15075" s="95"/>
      <c r="E15075" s="95"/>
      <c r="G15075" s="95"/>
      <c r="I15075" s="95"/>
      <c r="L15075" s="95"/>
    </row>
    <row r="15076" spans="4:12">
      <c r="D15076" s="95"/>
      <c r="E15076" s="95"/>
      <c r="G15076" s="95"/>
      <c r="I15076" s="95"/>
      <c r="L15076" s="95"/>
    </row>
    <row r="15077" spans="4:12">
      <c r="D15077" s="95"/>
      <c r="E15077" s="95"/>
      <c r="G15077" s="95"/>
      <c r="I15077" s="95"/>
      <c r="L15077" s="95"/>
    </row>
    <row r="15078" spans="4:12">
      <c r="D15078" s="95"/>
      <c r="E15078" s="95"/>
      <c r="G15078" s="95"/>
      <c r="I15078" s="95"/>
      <c r="L15078" s="95"/>
    </row>
    <row r="15079" spans="4:12">
      <c r="D15079" s="95"/>
      <c r="E15079" s="95"/>
      <c r="G15079" s="95"/>
      <c r="I15079" s="95"/>
      <c r="L15079" s="95"/>
    </row>
    <row r="15080" spans="4:12">
      <c r="D15080" s="95"/>
      <c r="E15080" s="95"/>
      <c r="G15080" s="95"/>
      <c r="I15080" s="95"/>
      <c r="L15080" s="95"/>
    </row>
    <row r="15081" spans="4:12">
      <c r="D15081" s="95"/>
      <c r="E15081" s="95"/>
      <c r="G15081" s="95"/>
      <c r="I15081" s="95"/>
      <c r="L15081" s="95"/>
    </row>
    <row r="15082" spans="4:12">
      <c r="D15082" s="95"/>
      <c r="E15082" s="95"/>
      <c r="G15082" s="95"/>
      <c r="I15082" s="95"/>
      <c r="L15082" s="95"/>
    </row>
    <row r="15083" spans="4:12">
      <c r="D15083" s="95"/>
      <c r="E15083" s="95"/>
      <c r="G15083" s="95"/>
      <c r="I15083" s="95"/>
      <c r="L15083" s="95"/>
    </row>
    <row r="15084" spans="4:12">
      <c r="D15084" s="95"/>
      <c r="E15084" s="95"/>
      <c r="G15084" s="95"/>
      <c r="I15084" s="95"/>
      <c r="L15084" s="95"/>
    </row>
    <row r="15085" spans="4:12">
      <c r="D15085" s="95"/>
      <c r="E15085" s="95"/>
      <c r="G15085" s="95"/>
      <c r="I15085" s="95"/>
      <c r="L15085" s="95"/>
    </row>
    <row r="15086" spans="4:12">
      <c r="D15086" s="95"/>
      <c r="E15086" s="95"/>
      <c r="G15086" s="95"/>
      <c r="I15086" s="95"/>
      <c r="L15086" s="95"/>
    </row>
    <row r="15087" spans="4:12">
      <c r="D15087" s="95"/>
      <c r="E15087" s="95"/>
      <c r="G15087" s="95"/>
      <c r="I15087" s="95"/>
      <c r="L15087" s="95"/>
    </row>
    <row r="15088" spans="4:12">
      <c r="D15088" s="95"/>
      <c r="E15088" s="95"/>
      <c r="G15088" s="95"/>
      <c r="I15088" s="95"/>
      <c r="L15088" s="95"/>
    </row>
    <row r="15089" spans="4:12">
      <c r="D15089" s="95"/>
      <c r="E15089" s="95"/>
      <c r="G15089" s="95"/>
      <c r="I15089" s="95"/>
      <c r="L15089" s="95"/>
    </row>
    <row r="15090" spans="4:12">
      <c r="D15090" s="95"/>
      <c r="E15090" s="95"/>
      <c r="G15090" s="95"/>
      <c r="I15090" s="95"/>
      <c r="L15090" s="95"/>
    </row>
    <row r="15091" spans="4:12">
      <c r="D15091" s="95"/>
      <c r="E15091" s="95"/>
      <c r="G15091" s="95"/>
      <c r="I15091" s="95"/>
      <c r="L15091" s="95"/>
    </row>
    <row r="15092" spans="4:12">
      <c r="D15092" s="95"/>
      <c r="E15092" s="95"/>
      <c r="G15092" s="95"/>
      <c r="I15092" s="95"/>
      <c r="L15092" s="95"/>
    </row>
    <row r="15093" spans="4:12">
      <c r="D15093" s="95"/>
      <c r="E15093" s="95"/>
      <c r="G15093" s="95"/>
      <c r="I15093" s="95"/>
      <c r="L15093" s="95"/>
    </row>
    <row r="15094" spans="4:12">
      <c r="D15094" s="95"/>
      <c r="E15094" s="95"/>
      <c r="G15094" s="95"/>
      <c r="I15094" s="95"/>
      <c r="L15094" s="95"/>
    </row>
    <row r="15095" spans="4:12">
      <c r="D15095" s="95"/>
      <c r="E15095" s="95"/>
      <c r="G15095" s="95"/>
      <c r="I15095" s="95"/>
      <c r="L15095" s="95"/>
    </row>
    <row r="15096" spans="4:12">
      <c r="D15096" s="95"/>
      <c r="E15096" s="95"/>
      <c r="G15096" s="95"/>
      <c r="I15096" s="95"/>
      <c r="L15096" s="95"/>
    </row>
    <row r="15097" spans="4:12">
      <c r="D15097" s="95"/>
      <c r="E15097" s="95"/>
      <c r="G15097" s="95"/>
      <c r="I15097" s="95"/>
      <c r="L15097" s="95"/>
    </row>
    <row r="15098" spans="4:12">
      <c r="D15098" s="95"/>
      <c r="E15098" s="95"/>
      <c r="G15098" s="95"/>
      <c r="I15098" s="95"/>
      <c r="L15098" s="95"/>
    </row>
    <row r="15099" spans="4:12">
      <c r="D15099" s="95"/>
      <c r="E15099" s="95"/>
      <c r="G15099" s="95"/>
      <c r="I15099" s="95"/>
      <c r="L15099" s="95"/>
    </row>
    <row r="15100" spans="4:12">
      <c r="D15100" s="95"/>
      <c r="E15100" s="95"/>
      <c r="G15100" s="95"/>
      <c r="I15100" s="95"/>
      <c r="L15100" s="95"/>
    </row>
    <row r="15101" spans="4:12">
      <c r="D15101" s="95"/>
      <c r="E15101" s="95"/>
      <c r="G15101" s="95"/>
      <c r="I15101" s="95"/>
      <c r="L15101" s="95"/>
    </row>
    <row r="15102" spans="4:12">
      <c r="D15102" s="95"/>
      <c r="E15102" s="95"/>
      <c r="G15102" s="95"/>
      <c r="I15102" s="95"/>
      <c r="L15102" s="95"/>
    </row>
    <row r="15103" spans="4:12">
      <c r="D15103" s="95"/>
      <c r="E15103" s="95"/>
      <c r="G15103" s="95"/>
      <c r="I15103" s="95"/>
      <c r="L15103" s="95"/>
    </row>
    <row r="15104" spans="4:12">
      <c r="D15104" s="95"/>
      <c r="E15104" s="95"/>
      <c r="G15104" s="95"/>
      <c r="I15104" s="95"/>
      <c r="L15104" s="95"/>
    </row>
    <row r="15105" spans="4:12">
      <c r="D15105" s="95"/>
      <c r="E15105" s="95"/>
      <c r="G15105" s="95"/>
      <c r="I15105" s="95"/>
      <c r="L15105" s="95"/>
    </row>
    <row r="15106" spans="4:12">
      <c r="D15106" s="95"/>
      <c r="E15106" s="95"/>
      <c r="G15106" s="95"/>
      <c r="I15106" s="95"/>
      <c r="L15106" s="95"/>
    </row>
    <row r="15107" spans="4:12">
      <c r="D15107" s="95"/>
      <c r="E15107" s="95"/>
      <c r="G15107" s="95"/>
      <c r="I15107" s="95"/>
      <c r="L15107" s="95"/>
    </row>
    <row r="15108" spans="4:12">
      <c r="D15108" s="95"/>
      <c r="E15108" s="95"/>
      <c r="G15108" s="95"/>
      <c r="I15108" s="95"/>
      <c r="L15108" s="95"/>
    </row>
    <row r="15109" spans="4:12">
      <c r="D15109" s="95"/>
      <c r="E15109" s="95"/>
      <c r="G15109" s="95"/>
      <c r="I15109" s="95"/>
      <c r="L15109" s="95"/>
    </row>
    <row r="15110" spans="4:12">
      <c r="D15110" s="95"/>
      <c r="E15110" s="95"/>
      <c r="G15110" s="95"/>
      <c r="I15110" s="95"/>
      <c r="L15110" s="95"/>
    </row>
    <row r="15111" spans="4:12">
      <c r="D15111" s="95"/>
      <c r="E15111" s="95"/>
      <c r="G15111" s="95"/>
      <c r="I15111" s="95"/>
      <c r="L15111" s="95"/>
    </row>
    <row r="15112" spans="4:12">
      <c r="D15112" s="95"/>
      <c r="E15112" s="95"/>
      <c r="G15112" s="95"/>
      <c r="I15112" s="95"/>
      <c r="L15112" s="95"/>
    </row>
    <row r="15113" spans="4:12">
      <c r="D15113" s="95"/>
      <c r="E15113" s="95"/>
      <c r="G15113" s="95"/>
      <c r="I15113" s="95"/>
      <c r="L15113" s="95"/>
    </row>
    <row r="15114" spans="4:12">
      <c r="D15114" s="95"/>
      <c r="E15114" s="95"/>
      <c r="G15114" s="95"/>
      <c r="I15114" s="95"/>
      <c r="L15114" s="95"/>
    </row>
    <row r="15115" spans="4:12">
      <c r="D15115" s="95"/>
      <c r="E15115" s="95"/>
      <c r="G15115" s="95"/>
      <c r="I15115" s="95"/>
      <c r="L15115" s="95"/>
    </row>
    <row r="15116" spans="4:12">
      <c r="D15116" s="95"/>
      <c r="E15116" s="95"/>
      <c r="G15116" s="95"/>
      <c r="I15116" s="95"/>
      <c r="L15116" s="95"/>
    </row>
    <row r="15117" spans="4:12">
      <c r="D15117" s="95"/>
      <c r="E15117" s="95"/>
      <c r="G15117" s="95"/>
      <c r="I15117" s="95"/>
      <c r="L15117" s="95"/>
    </row>
    <row r="15118" spans="4:12">
      <c r="D15118" s="95"/>
      <c r="E15118" s="95"/>
      <c r="G15118" s="95"/>
      <c r="I15118" s="95"/>
      <c r="L15118" s="95"/>
    </row>
    <row r="15119" spans="4:12">
      <c r="D15119" s="95"/>
      <c r="E15119" s="95"/>
      <c r="G15119" s="95"/>
      <c r="I15119" s="95"/>
      <c r="L15119" s="95"/>
    </row>
    <row r="15120" spans="4:12">
      <c r="D15120" s="95"/>
      <c r="E15120" s="95"/>
      <c r="G15120" s="95"/>
      <c r="I15120" s="95"/>
      <c r="L15120" s="95"/>
    </row>
    <row r="15121" spans="4:12">
      <c r="D15121" s="95"/>
      <c r="E15121" s="95"/>
      <c r="G15121" s="95"/>
      <c r="I15121" s="95"/>
      <c r="L15121" s="95"/>
    </row>
    <row r="15122" spans="4:12">
      <c r="D15122" s="95"/>
      <c r="E15122" s="95"/>
      <c r="G15122" s="95"/>
      <c r="I15122" s="95"/>
      <c r="L15122" s="95"/>
    </row>
    <row r="15123" spans="4:12">
      <c r="D15123" s="95"/>
      <c r="E15123" s="95"/>
      <c r="G15123" s="95"/>
      <c r="I15123" s="95"/>
      <c r="L15123" s="95"/>
    </row>
    <row r="15124" spans="4:12">
      <c r="D15124" s="95"/>
      <c r="E15124" s="95"/>
      <c r="G15124" s="95"/>
      <c r="I15124" s="95"/>
      <c r="L15124" s="95"/>
    </row>
    <row r="15125" spans="4:12">
      <c r="D15125" s="95"/>
      <c r="E15125" s="95"/>
      <c r="G15125" s="95"/>
      <c r="I15125" s="95"/>
      <c r="L15125" s="95"/>
    </row>
    <row r="15126" spans="4:12">
      <c r="D15126" s="95"/>
      <c r="E15126" s="95"/>
      <c r="G15126" s="95"/>
      <c r="I15126" s="95"/>
      <c r="L15126" s="95"/>
    </row>
    <row r="15127" spans="4:12">
      <c r="D15127" s="95"/>
      <c r="E15127" s="95"/>
      <c r="G15127" s="95"/>
      <c r="I15127" s="95"/>
      <c r="L15127" s="95"/>
    </row>
    <row r="15128" spans="4:12">
      <c r="D15128" s="95"/>
      <c r="E15128" s="95"/>
      <c r="G15128" s="95"/>
      <c r="I15128" s="95"/>
      <c r="L15128" s="95"/>
    </row>
    <row r="15129" spans="4:12">
      <c r="D15129" s="95"/>
      <c r="E15129" s="95"/>
      <c r="G15129" s="95"/>
      <c r="I15129" s="95"/>
      <c r="L15129" s="95"/>
    </row>
    <row r="15130" spans="4:12">
      <c r="D15130" s="95"/>
      <c r="E15130" s="95"/>
      <c r="G15130" s="95"/>
      <c r="I15130" s="95"/>
      <c r="L15130" s="95"/>
    </row>
    <row r="15131" spans="4:12">
      <c r="D15131" s="95"/>
      <c r="E15131" s="95"/>
      <c r="G15131" s="95"/>
      <c r="I15131" s="95"/>
      <c r="L15131" s="95"/>
    </row>
    <row r="15132" spans="4:12">
      <c r="D15132" s="95"/>
      <c r="E15132" s="95"/>
      <c r="G15132" s="95"/>
      <c r="I15132" s="95"/>
      <c r="L15132" s="95"/>
    </row>
    <row r="15133" spans="4:12">
      <c r="D15133" s="95"/>
      <c r="E15133" s="95"/>
      <c r="G15133" s="95"/>
      <c r="I15133" s="95"/>
      <c r="L15133" s="95"/>
    </row>
    <row r="15134" spans="4:12">
      <c r="D15134" s="95"/>
      <c r="E15134" s="95"/>
      <c r="G15134" s="95"/>
      <c r="I15134" s="95"/>
      <c r="L15134" s="95"/>
    </row>
    <row r="15135" spans="4:12">
      <c r="D15135" s="95"/>
      <c r="E15135" s="95"/>
      <c r="G15135" s="95"/>
      <c r="I15135" s="95"/>
      <c r="L15135" s="95"/>
    </row>
    <row r="15136" spans="4:12">
      <c r="D15136" s="95"/>
      <c r="E15136" s="95"/>
      <c r="G15136" s="95"/>
      <c r="I15136" s="95"/>
      <c r="L15136" s="95"/>
    </row>
    <row r="15137" spans="4:12">
      <c r="D15137" s="95"/>
      <c r="E15137" s="95"/>
      <c r="G15137" s="95"/>
      <c r="I15137" s="95"/>
      <c r="L15137" s="95"/>
    </row>
    <row r="15138" spans="4:12">
      <c r="D15138" s="95"/>
      <c r="E15138" s="95"/>
      <c r="G15138" s="95"/>
      <c r="I15138" s="95"/>
      <c r="L15138" s="95"/>
    </row>
    <row r="15139" spans="4:12">
      <c r="D15139" s="95"/>
      <c r="E15139" s="95"/>
      <c r="G15139" s="95"/>
      <c r="I15139" s="95"/>
      <c r="L15139" s="95"/>
    </row>
    <row r="15140" spans="4:12">
      <c r="D15140" s="95"/>
      <c r="E15140" s="95"/>
      <c r="G15140" s="95"/>
      <c r="I15140" s="95"/>
      <c r="L15140" s="95"/>
    </row>
    <row r="15141" spans="4:12">
      <c r="D15141" s="95"/>
      <c r="E15141" s="95"/>
      <c r="G15141" s="95"/>
      <c r="I15141" s="95"/>
      <c r="L15141" s="95"/>
    </row>
    <row r="15142" spans="4:12">
      <c r="D15142" s="95"/>
      <c r="E15142" s="95"/>
      <c r="G15142" s="95"/>
      <c r="I15142" s="95"/>
      <c r="L15142" s="95"/>
    </row>
    <row r="15143" spans="4:12">
      <c r="D15143" s="95"/>
      <c r="E15143" s="95"/>
      <c r="G15143" s="95"/>
      <c r="I15143" s="95"/>
      <c r="L15143" s="95"/>
    </row>
    <row r="15144" spans="4:12">
      <c r="D15144" s="95"/>
      <c r="E15144" s="95"/>
      <c r="G15144" s="95"/>
      <c r="I15144" s="95"/>
      <c r="L15144" s="95"/>
    </row>
    <row r="15145" spans="4:12">
      <c r="D15145" s="95"/>
      <c r="E15145" s="95"/>
      <c r="G15145" s="95"/>
      <c r="I15145" s="95"/>
      <c r="L15145" s="95"/>
    </row>
    <row r="15146" spans="4:12">
      <c r="D15146" s="95"/>
      <c r="E15146" s="95"/>
      <c r="G15146" s="95"/>
      <c r="I15146" s="95"/>
      <c r="L15146" s="95"/>
    </row>
    <row r="15147" spans="4:12">
      <c r="D15147" s="95"/>
      <c r="E15147" s="95"/>
      <c r="G15147" s="95"/>
      <c r="I15147" s="95"/>
      <c r="L15147" s="95"/>
    </row>
    <row r="15148" spans="4:12">
      <c r="D15148" s="95"/>
      <c r="E15148" s="95"/>
      <c r="G15148" s="95"/>
      <c r="I15148" s="95"/>
      <c r="L15148" s="95"/>
    </row>
    <row r="15149" spans="4:12">
      <c r="D15149" s="95"/>
      <c r="E15149" s="95"/>
      <c r="G15149" s="95"/>
      <c r="I15149" s="95"/>
      <c r="L15149" s="95"/>
    </row>
    <row r="15150" spans="4:12">
      <c r="D15150" s="95"/>
      <c r="E15150" s="95"/>
      <c r="G15150" s="95"/>
      <c r="I15150" s="95"/>
      <c r="L15150" s="95"/>
    </row>
    <row r="15151" spans="4:12">
      <c r="D15151" s="95"/>
      <c r="E15151" s="95"/>
      <c r="G15151" s="95"/>
      <c r="I15151" s="95"/>
      <c r="L15151" s="95"/>
    </row>
    <row r="15152" spans="4:12">
      <c r="D15152" s="95"/>
      <c r="E15152" s="95"/>
      <c r="G15152" s="95"/>
      <c r="I15152" s="95"/>
      <c r="L15152" s="95"/>
    </row>
    <row r="15153" spans="4:12">
      <c r="D15153" s="95"/>
      <c r="E15153" s="95"/>
      <c r="G15153" s="95"/>
      <c r="I15153" s="95"/>
      <c r="L15153" s="95"/>
    </row>
    <row r="15154" spans="4:12">
      <c r="D15154" s="95"/>
      <c r="E15154" s="95"/>
      <c r="G15154" s="95"/>
      <c r="I15154" s="95"/>
      <c r="L15154" s="95"/>
    </row>
    <row r="15155" spans="4:12">
      <c r="D15155" s="95"/>
      <c r="E15155" s="95"/>
      <c r="G15155" s="95"/>
      <c r="I15155" s="95"/>
      <c r="L15155" s="95"/>
    </row>
    <row r="15156" spans="4:12">
      <c r="D15156" s="95"/>
      <c r="E15156" s="95"/>
      <c r="G15156" s="95"/>
      <c r="I15156" s="95"/>
      <c r="L15156" s="95"/>
    </row>
    <row r="15157" spans="4:12">
      <c r="D15157" s="95"/>
      <c r="E15157" s="95"/>
      <c r="G15157" s="95"/>
      <c r="I15157" s="95"/>
      <c r="L15157" s="95"/>
    </row>
    <row r="15158" spans="4:12">
      <c r="D15158" s="95"/>
      <c r="E15158" s="95"/>
      <c r="G15158" s="95"/>
      <c r="I15158" s="95"/>
      <c r="L15158" s="95"/>
    </row>
    <row r="15159" spans="4:12">
      <c r="D15159" s="95"/>
      <c r="E15159" s="95"/>
      <c r="G15159" s="95"/>
      <c r="I15159" s="95"/>
      <c r="L15159" s="95"/>
    </row>
    <row r="15160" spans="4:12">
      <c r="D15160" s="95"/>
      <c r="E15160" s="95"/>
      <c r="G15160" s="95"/>
      <c r="I15160" s="95"/>
      <c r="L15160" s="95"/>
    </row>
    <row r="15161" spans="4:12">
      <c r="D15161" s="95"/>
      <c r="E15161" s="95"/>
      <c r="G15161" s="95"/>
      <c r="I15161" s="95"/>
      <c r="L15161" s="95"/>
    </row>
    <row r="15162" spans="4:12">
      <c r="D15162" s="95"/>
      <c r="E15162" s="95"/>
      <c r="G15162" s="95"/>
      <c r="I15162" s="95"/>
      <c r="L15162" s="95"/>
    </row>
    <row r="15163" spans="4:12">
      <c r="D15163" s="95"/>
      <c r="E15163" s="95"/>
      <c r="G15163" s="95"/>
      <c r="I15163" s="95"/>
      <c r="L15163" s="95"/>
    </row>
    <row r="15164" spans="4:12">
      <c r="D15164" s="95"/>
      <c r="E15164" s="95"/>
      <c r="G15164" s="95"/>
      <c r="I15164" s="95"/>
      <c r="L15164" s="95"/>
    </row>
    <row r="15165" spans="4:12">
      <c r="D15165" s="95"/>
      <c r="E15165" s="95"/>
      <c r="G15165" s="95"/>
      <c r="I15165" s="95"/>
      <c r="L15165" s="95"/>
    </row>
    <row r="15166" spans="4:12">
      <c r="D15166" s="95"/>
      <c r="E15166" s="95"/>
      <c r="G15166" s="95"/>
      <c r="I15166" s="95"/>
      <c r="L15166" s="95"/>
    </row>
    <row r="15167" spans="4:12">
      <c r="D15167" s="95"/>
      <c r="E15167" s="95"/>
      <c r="G15167" s="95"/>
      <c r="I15167" s="95"/>
      <c r="L15167" s="95"/>
    </row>
    <row r="15168" spans="4:12">
      <c r="D15168" s="95"/>
      <c r="E15168" s="95"/>
      <c r="G15168" s="95"/>
      <c r="I15168" s="95"/>
      <c r="L15168" s="95"/>
    </row>
    <row r="15169" spans="4:12">
      <c r="D15169" s="95"/>
      <c r="E15169" s="95"/>
      <c r="G15169" s="95"/>
      <c r="I15169" s="95"/>
      <c r="L15169" s="95"/>
    </row>
    <row r="15170" spans="4:12">
      <c r="D15170" s="95"/>
      <c r="E15170" s="95"/>
      <c r="G15170" s="95"/>
      <c r="I15170" s="95"/>
      <c r="L15170" s="95"/>
    </row>
    <row r="15171" spans="4:12">
      <c r="D15171" s="95"/>
      <c r="E15171" s="95"/>
      <c r="G15171" s="95"/>
      <c r="I15171" s="95"/>
      <c r="L15171" s="95"/>
    </row>
    <row r="15172" spans="4:12">
      <c r="D15172" s="95"/>
      <c r="E15172" s="95"/>
      <c r="G15172" s="95"/>
      <c r="I15172" s="95"/>
      <c r="L15172" s="95"/>
    </row>
    <row r="15173" spans="4:12">
      <c r="D15173" s="95"/>
      <c r="E15173" s="95"/>
      <c r="G15173" s="95"/>
      <c r="I15173" s="95"/>
      <c r="L15173" s="95"/>
    </row>
    <row r="15174" spans="4:12">
      <c r="D15174" s="95"/>
      <c r="E15174" s="95"/>
      <c r="G15174" s="95"/>
      <c r="I15174" s="95"/>
      <c r="L15174" s="95"/>
    </row>
    <row r="15175" spans="4:12">
      <c r="D15175" s="95"/>
      <c r="E15175" s="95"/>
      <c r="G15175" s="95"/>
      <c r="I15175" s="95"/>
      <c r="L15175" s="95"/>
    </row>
    <row r="15176" spans="4:12">
      <c r="D15176" s="95"/>
      <c r="E15176" s="95"/>
      <c r="G15176" s="95"/>
      <c r="I15176" s="95"/>
      <c r="L15176" s="95"/>
    </row>
    <row r="15177" spans="4:12">
      <c r="D15177" s="95"/>
      <c r="E15177" s="95"/>
      <c r="G15177" s="95"/>
      <c r="I15177" s="95"/>
      <c r="L15177" s="95"/>
    </row>
    <row r="15178" spans="4:12">
      <c r="D15178" s="95"/>
      <c r="E15178" s="95"/>
      <c r="G15178" s="95"/>
      <c r="I15178" s="95"/>
      <c r="L15178" s="95"/>
    </row>
    <row r="15179" spans="4:12">
      <c r="D15179" s="95"/>
      <c r="E15179" s="95"/>
      <c r="G15179" s="95"/>
      <c r="I15179" s="95"/>
      <c r="L15179" s="95"/>
    </row>
    <row r="15180" spans="4:12">
      <c r="D15180" s="95"/>
      <c r="E15180" s="95"/>
      <c r="G15180" s="95"/>
      <c r="I15180" s="95"/>
      <c r="L15180" s="95"/>
    </row>
    <row r="15181" spans="4:12">
      <c r="D15181" s="95"/>
      <c r="E15181" s="95"/>
      <c r="G15181" s="95"/>
      <c r="I15181" s="95"/>
      <c r="L15181" s="95"/>
    </row>
    <row r="15182" spans="4:12">
      <c r="D15182" s="95"/>
      <c r="E15182" s="95"/>
      <c r="G15182" s="95"/>
      <c r="I15182" s="95"/>
      <c r="L15182" s="95"/>
    </row>
    <row r="15183" spans="4:12">
      <c r="D15183" s="95"/>
      <c r="E15183" s="95"/>
      <c r="G15183" s="95"/>
      <c r="I15183" s="95"/>
      <c r="L15183" s="95"/>
    </row>
    <row r="15184" spans="4:12">
      <c r="D15184" s="95"/>
      <c r="E15184" s="95"/>
      <c r="G15184" s="95"/>
      <c r="I15184" s="95"/>
      <c r="L15184" s="95"/>
    </row>
    <row r="15185" spans="4:12">
      <c r="D15185" s="95"/>
      <c r="E15185" s="95"/>
      <c r="G15185" s="95"/>
      <c r="I15185" s="95"/>
      <c r="L15185" s="95"/>
    </row>
    <row r="15186" spans="4:12">
      <c r="D15186" s="95"/>
      <c r="E15186" s="95"/>
      <c r="G15186" s="95"/>
      <c r="I15186" s="95"/>
      <c r="L15186" s="95"/>
    </row>
    <row r="15187" spans="4:12">
      <c r="D15187" s="95"/>
      <c r="E15187" s="95"/>
      <c r="G15187" s="95"/>
      <c r="I15187" s="95"/>
      <c r="L15187" s="95"/>
    </row>
    <row r="15188" spans="4:12">
      <c r="D15188" s="95"/>
      <c r="E15188" s="95"/>
      <c r="G15188" s="95"/>
      <c r="I15188" s="95"/>
      <c r="L15188" s="95"/>
    </row>
    <row r="15189" spans="4:12">
      <c r="D15189" s="95"/>
      <c r="E15189" s="95"/>
      <c r="G15189" s="95"/>
      <c r="I15189" s="95"/>
      <c r="L15189" s="95"/>
    </row>
    <row r="15190" spans="4:12">
      <c r="D15190" s="95"/>
      <c r="E15190" s="95"/>
      <c r="G15190" s="95"/>
      <c r="I15190" s="95"/>
      <c r="L15190" s="95"/>
    </row>
    <row r="15191" spans="4:12">
      <c r="D15191" s="95"/>
      <c r="E15191" s="95"/>
      <c r="G15191" s="95"/>
      <c r="I15191" s="95"/>
      <c r="L15191" s="95"/>
    </row>
    <row r="15192" spans="4:12">
      <c r="D15192" s="95"/>
      <c r="E15192" s="95"/>
      <c r="G15192" s="95"/>
      <c r="I15192" s="95"/>
      <c r="L15192" s="95"/>
    </row>
    <row r="15193" spans="4:12">
      <c r="D15193" s="95"/>
      <c r="E15193" s="95"/>
      <c r="G15193" s="95"/>
      <c r="I15193" s="95"/>
      <c r="L15193" s="95"/>
    </row>
    <row r="15194" spans="4:12">
      <c r="D15194" s="95"/>
      <c r="E15194" s="95"/>
      <c r="G15194" s="95"/>
      <c r="I15194" s="95"/>
      <c r="L15194" s="95"/>
    </row>
    <row r="15195" spans="4:12">
      <c r="D15195" s="95"/>
      <c r="E15195" s="95"/>
      <c r="G15195" s="95"/>
      <c r="I15195" s="95"/>
      <c r="L15195" s="95"/>
    </row>
    <row r="15196" spans="4:12">
      <c r="D15196" s="95"/>
      <c r="E15196" s="95"/>
      <c r="G15196" s="95"/>
      <c r="I15196" s="95"/>
      <c r="L15196" s="95"/>
    </row>
    <row r="15197" spans="4:12">
      <c r="D15197" s="95"/>
      <c r="E15197" s="95"/>
      <c r="G15197" s="95"/>
      <c r="I15197" s="95"/>
      <c r="L15197" s="95"/>
    </row>
    <row r="15198" spans="4:12">
      <c r="D15198" s="95"/>
      <c r="E15198" s="95"/>
      <c r="G15198" s="95"/>
      <c r="I15198" s="95"/>
      <c r="L15198" s="95"/>
    </row>
    <row r="15199" spans="4:12">
      <c r="D15199" s="95"/>
      <c r="E15199" s="95"/>
      <c r="G15199" s="95"/>
      <c r="I15199" s="95"/>
      <c r="L15199" s="95"/>
    </row>
    <row r="15200" spans="4:12">
      <c r="D15200" s="95"/>
      <c r="E15200" s="95"/>
      <c r="G15200" s="95"/>
      <c r="I15200" s="95"/>
      <c r="L15200" s="95"/>
    </row>
    <row r="15201" spans="4:12">
      <c r="D15201" s="95"/>
      <c r="E15201" s="95"/>
      <c r="G15201" s="95"/>
      <c r="I15201" s="95"/>
      <c r="L15201" s="95"/>
    </row>
    <row r="15202" spans="4:12">
      <c r="D15202" s="95"/>
      <c r="E15202" s="95"/>
      <c r="G15202" s="95"/>
      <c r="I15202" s="95"/>
      <c r="L15202" s="95"/>
    </row>
    <row r="15203" spans="4:12">
      <c r="D15203" s="95"/>
      <c r="E15203" s="95"/>
      <c r="G15203" s="95"/>
      <c r="I15203" s="95"/>
      <c r="L15203" s="95"/>
    </row>
    <row r="15204" spans="4:12">
      <c r="D15204" s="95"/>
      <c r="E15204" s="95"/>
      <c r="G15204" s="95"/>
      <c r="I15204" s="95"/>
      <c r="L15204" s="95"/>
    </row>
    <row r="15205" spans="4:12">
      <c r="D15205" s="95"/>
      <c r="E15205" s="95"/>
      <c r="G15205" s="95"/>
      <c r="I15205" s="95"/>
      <c r="L15205" s="95"/>
    </row>
    <row r="15206" spans="4:12">
      <c r="D15206" s="95"/>
      <c r="E15206" s="95"/>
      <c r="G15206" s="95"/>
      <c r="I15206" s="95"/>
      <c r="L15206" s="95"/>
    </row>
    <row r="15207" spans="4:12">
      <c r="D15207" s="95"/>
      <c r="E15207" s="95"/>
      <c r="G15207" s="95"/>
      <c r="I15207" s="95"/>
      <c r="L15207" s="95"/>
    </row>
    <row r="15208" spans="4:12">
      <c r="D15208" s="95"/>
      <c r="E15208" s="95"/>
      <c r="G15208" s="95"/>
      <c r="I15208" s="95"/>
      <c r="L15208" s="95"/>
    </row>
    <row r="15209" spans="4:12">
      <c r="D15209" s="95"/>
      <c r="E15209" s="95"/>
      <c r="G15209" s="95"/>
      <c r="I15209" s="95"/>
      <c r="L15209" s="95"/>
    </row>
    <row r="15210" spans="4:12">
      <c r="D15210" s="95"/>
      <c r="E15210" s="95"/>
      <c r="G15210" s="95"/>
      <c r="I15210" s="95"/>
      <c r="L15210" s="95"/>
    </row>
    <row r="15211" spans="4:12">
      <c r="D15211" s="95"/>
      <c r="E15211" s="95"/>
      <c r="G15211" s="95"/>
      <c r="I15211" s="95"/>
      <c r="L15211" s="95"/>
    </row>
    <row r="15212" spans="4:12">
      <c r="D15212" s="95"/>
      <c r="E15212" s="95"/>
      <c r="G15212" s="95"/>
      <c r="I15212" s="95"/>
      <c r="L15212" s="95"/>
    </row>
    <row r="15213" spans="4:12">
      <c r="D15213" s="95"/>
      <c r="E15213" s="95"/>
      <c r="G15213" s="95"/>
      <c r="I15213" s="95"/>
      <c r="L15213" s="95"/>
    </row>
    <row r="15214" spans="4:12">
      <c r="D15214" s="95"/>
      <c r="E15214" s="95"/>
      <c r="G15214" s="95"/>
      <c r="I15214" s="95"/>
      <c r="L15214" s="95"/>
    </row>
    <row r="15215" spans="4:12">
      <c r="D15215" s="95"/>
      <c r="E15215" s="95"/>
      <c r="G15215" s="95"/>
      <c r="I15215" s="95"/>
      <c r="L15215" s="95"/>
    </row>
    <row r="15216" spans="4:12">
      <c r="D15216" s="95"/>
      <c r="E15216" s="95"/>
      <c r="G15216" s="95"/>
      <c r="I15216" s="95"/>
      <c r="L15216" s="95"/>
    </row>
    <row r="15217" spans="4:12">
      <c r="D15217" s="95"/>
      <c r="E15217" s="95"/>
      <c r="G15217" s="95"/>
      <c r="I15217" s="95"/>
      <c r="L15217" s="95"/>
    </row>
    <row r="15218" spans="4:12">
      <c r="D15218" s="95"/>
      <c r="E15218" s="95"/>
      <c r="G15218" s="95"/>
      <c r="I15218" s="95"/>
      <c r="L15218" s="95"/>
    </row>
    <row r="15219" spans="4:12">
      <c r="D15219" s="95"/>
      <c r="E15219" s="95"/>
      <c r="G15219" s="95"/>
      <c r="I15219" s="95"/>
      <c r="L15219" s="95"/>
    </row>
    <row r="15220" spans="4:12">
      <c r="D15220" s="95"/>
      <c r="E15220" s="95"/>
      <c r="G15220" s="95"/>
      <c r="I15220" s="95"/>
      <c r="L15220" s="95"/>
    </row>
    <row r="15221" spans="4:12">
      <c r="D15221" s="95"/>
      <c r="E15221" s="95"/>
      <c r="G15221" s="95"/>
      <c r="I15221" s="95"/>
      <c r="L15221" s="95"/>
    </row>
    <row r="15222" spans="4:12">
      <c r="D15222" s="95"/>
      <c r="E15222" s="95"/>
      <c r="G15222" s="95"/>
      <c r="I15222" s="95"/>
      <c r="L15222" s="95"/>
    </row>
    <row r="15223" spans="4:12">
      <c r="D15223" s="95"/>
      <c r="E15223" s="95"/>
      <c r="G15223" s="95"/>
      <c r="I15223" s="95"/>
      <c r="L15223" s="95"/>
    </row>
    <row r="15224" spans="4:12">
      <c r="D15224" s="95"/>
      <c r="E15224" s="95"/>
      <c r="G15224" s="95"/>
      <c r="I15224" s="95"/>
      <c r="L15224" s="95"/>
    </row>
    <row r="15225" spans="4:12">
      <c r="D15225" s="95"/>
      <c r="E15225" s="95"/>
      <c r="G15225" s="95"/>
      <c r="I15225" s="95"/>
      <c r="L15225" s="95"/>
    </row>
    <row r="15226" spans="4:12">
      <c r="D15226" s="95"/>
      <c r="E15226" s="95"/>
      <c r="G15226" s="95"/>
      <c r="I15226" s="95"/>
      <c r="L15226" s="95"/>
    </row>
    <row r="15227" spans="4:12">
      <c r="D15227" s="95"/>
      <c r="E15227" s="95"/>
      <c r="G15227" s="95"/>
      <c r="I15227" s="95"/>
      <c r="L15227" s="95"/>
    </row>
    <row r="15228" spans="4:12">
      <c r="D15228" s="95"/>
      <c r="E15228" s="95"/>
      <c r="G15228" s="95"/>
      <c r="I15228" s="95"/>
      <c r="L15228" s="95"/>
    </row>
    <row r="15229" spans="4:12">
      <c r="D15229" s="95"/>
      <c r="E15229" s="95"/>
      <c r="G15229" s="95"/>
      <c r="I15229" s="95"/>
      <c r="L15229" s="95"/>
    </row>
    <row r="15230" spans="4:12">
      <c r="D15230" s="95"/>
      <c r="E15230" s="95"/>
      <c r="G15230" s="95"/>
      <c r="I15230" s="95"/>
      <c r="L15230" s="95"/>
    </row>
    <row r="15231" spans="4:12">
      <c r="D15231" s="95"/>
      <c r="E15231" s="95"/>
      <c r="G15231" s="95"/>
      <c r="I15231" s="95"/>
      <c r="L15231" s="95"/>
    </row>
    <row r="15232" spans="4:12">
      <c r="D15232" s="95"/>
      <c r="E15232" s="95"/>
      <c r="G15232" s="95"/>
      <c r="I15232" s="95"/>
      <c r="L15232" s="95"/>
    </row>
    <row r="15233" spans="4:12">
      <c r="D15233" s="95"/>
      <c r="E15233" s="95"/>
      <c r="G15233" s="95"/>
      <c r="I15233" s="95"/>
      <c r="L15233" s="95"/>
    </row>
    <row r="15234" spans="4:12">
      <c r="D15234" s="95"/>
      <c r="E15234" s="95"/>
      <c r="G15234" s="95"/>
      <c r="I15234" s="95"/>
      <c r="L15234" s="95"/>
    </row>
    <row r="15235" spans="4:12">
      <c r="D15235" s="95"/>
      <c r="E15235" s="95"/>
      <c r="G15235" s="95"/>
      <c r="I15235" s="95"/>
      <c r="L15235" s="95"/>
    </row>
    <row r="15236" spans="4:12">
      <c r="D15236" s="95"/>
      <c r="E15236" s="95"/>
      <c r="G15236" s="95"/>
      <c r="I15236" s="95"/>
      <c r="L15236" s="95"/>
    </row>
    <row r="15237" spans="4:12">
      <c r="D15237" s="95"/>
      <c r="E15237" s="95"/>
      <c r="G15237" s="95"/>
      <c r="I15237" s="95"/>
      <c r="L15237" s="95"/>
    </row>
    <row r="15238" spans="4:12">
      <c r="D15238" s="95"/>
      <c r="E15238" s="95"/>
      <c r="G15238" s="95"/>
      <c r="I15238" s="95"/>
      <c r="L15238" s="95"/>
    </row>
    <row r="15239" spans="4:12">
      <c r="D15239" s="95"/>
      <c r="E15239" s="95"/>
      <c r="G15239" s="95"/>
      <c r="I15239" s="95"/>
      <c r="L15239" s="95"/>
    </row>
    <row r="15240" spans="4:12">
      <c r="D15240" s="95"/>
      <c r="E15240" s="95"/>
      <c r="G15240" s="95"/>
      <c r="I15240" s="95"/>
      <c r="L15240" s="95"/>
    </row>
    <row r="15241" spans="4:12">
      <c r="D15241" s="95"/>
      <c r="E15241" s="95"/>
      <c r="G15241" s="95"/>
      <c r="I15241" s="95"/>
      <c r="L15241" s="95"/>
    </row>
    <row r="15242" spans="4:12">
      <c r="D15242" s="95"/>
      <c r="E15242" s="95"/>
      <c r="G15242" s="95"/>
      <c r="I15242" s="95"/>
      <c r="L15242" s="95"/>
    </row>
    <row r="15243" spans="4:12">
      <c r="D15243" s="95"/>
      <c r="E15243" s="95"/>
      <c r="G15243" s="95"/>
      <c r="I15243" s="95"/>
      <c r="L15243" s="95"/>
    </row>
    <row r="15244" spans="4:12">
      <c r="D15244" s="95"/>
      <c r="E15244" s="95"/>
      <c r="G15244" s="95"/>
      <c r="I15244" s="95"/>
      <c r="L15244" s="95"/>
    </row>
    <row r="15245" spans="4:12">
      <c r="D15245" s="95"/>
      <c r="E15245" s="95"/>
      <c r="G15245" s="95"/>
      <c r="I15245" s="95"/>
      <c r="L15245" s="95"/>
    </row>
    <row r="15246" spans="4:12">
      <c r="D15246" s="95"/>
      <c r="E15246" s="95"/>
      <c r="G15246" s="95"/>
      <c r="I15246" s="95"/>
      <c r="L15246" s="95"/>
    </row>
    <row r="15247" spans="4:12">
      <c r="D15247" s="95"/>
      <c r="E15247" s="95"/>
      <c r="G15247" s="95"/>
      <c r="I15247" s="95"/>
      <c r="L15247" s="95"/>
    </row>
    <row r="15248" spans="4:12">
      <c r="D15248" s="95"/>
      <c r="E15248" s="95"/>
      <c r="G15248" s="95"/>
      <c r="I15248" s="95"/>
      <c r="L15248" s="95"/>
    </row>
    <row r="15249" spans="4:12">
      <c r="D15249" s="95"/>
      <c r="E15249" s="95"/>
      <c r="G15249" s="95"/>
      <c r="I15249" s="95"/>
      <c r="L15249" s="95"/>
    </row>
    <row r="15250" spans="4:12">
      <c r="D15250" s="95"/>
      <c r="E15250" s="95"/>
      <c r="G15250" s="95"/>
      <c r="I15250" s="95"/>
      <c r="L15250" s="95"/>
    </row>
    <row r="15251" spans="4:12">
      <c r="D15251" s="95"/>
      <c r="E15251" s="95"/>
      <c r="G15251" s="95"/>
      <c r="I15251" s="95"/>
      <c r="L15251" s="95"/>
    </row>
    <row r="15252" spans="4:12">
      <c r="D15252" s="95"/>
      <c r="E15252" s="95"/>
      <c r="G15252" s="95"/>
      <c r="I15252" s="95"/>
      <c r="L15252" s="95"/>
    </row>
    <row r="15253" spans="4:12">
      <c r="D15253" s="95"/>
      <c r="E15253" s="95"/>
      <c r="G15253" s="95"/>
      <c r="I15253" s="95"/>
      <c r="L15253" s="95"/>
    </row>
    <row r="15254" spans="4:12">
      <c r="D15254" s="95"/>
      <c r="E15254" s="95"/>
      <c r="G15254" s="95"/>
      <c r="I15254" s="95"/>
      <c r="L15254" s="95"/>
    </row>
    <row r="15255" spans="4:12">
      <c r="D15255" s="95"/>
      <c r="E15255" s="95"/>
      <c r="G15255" s="95"/>
      <c r="I15255" s="95"/>
      <c r="L15255" s="95"/>
    </row>
    <row r="15256" spans="4:12">
      <c r="D15256" s="95"/>
      <c r="E15256" s="95"/>
      <c r="G15256" s="95"/>
      <c r="I15256" s="95"/>
      <c r="L15256" s="95"/>
    </row>
    <row r="15257" spans="4:12">
      <c r="D15257" s="95"/>
      <c r="E15257" s="95"/>
      <c r="G15257" s="95"/>
      <c r="I15257" s="95"/>
      <c r="L15257" s="95"/>
    </row>
    <row r="15258" spans="4:12">
      <c r="D15258" s="95"/>
      <c r="E15258" s="95"/>
      <c r="G15258" s="95"/>
      <c r="I15258" s="95"/>
      <c r="L15258" s="95"/>
    </row>
    <row r="15259" spans="4:12">
      <c r="D15259" s="95"/>
      <c r="E15259" s="95"/>
      <c r="G15259" s="95"/>
      <c r="I15259" s="95"/>
      <c r="L15259" s="95"/>
    </row>
    <row r="15260" spans="4:12">
      <c r="D15260" s="95"/>
      <c r="E15260" s="95"/>
      <c r="G15260" s="95"/>
      <c r="I15260" s="95"/>
      <c r="L15260" s="95"/>
    </row>
    <row r="15261" spans="4:12">
      <c r="D15261" s="95"/>
      <c r="E15261" s="95"/>
      <c r="G15261" s="95"/>
      <c r="I15261" s="95"/>
      <c r="L15261" s="95"/>
    </row>
    <row r="15262" spans="4:12">
      <c r="D15262" s="95"/>
      <c r="E15262" s="95"/>
      <c r="G15262" s="95"/>
      <c r="I15262" s="95"/>
      <c r="L15262" s="95"/>
    </row>
    <row r="15263" spans="4:12">
      <c r="D15263" s="95"/>
      <c r="E15263" s="95"/>
      <c r="G15263" s="95"/>
      <c r="I15263" s="95"/>
      <c r="L15263" s="95"/>
    </row>
    <row r="15264" spans="4:12">
      <c r="D15264" s="95"/>
      <c r="E15264" s="95"/>
      <c r="G15264" s="95"/>
      <c r="I15264" s="95"/>
      <c r="L15264" s="95"/>
    </row>
    <row r="15265" spans="4:12">
      <c r="D15265" s="95"/>
      <c r="E15265" s="95"/>
      <c r="G15265" s="95"/>
      <c r="I15265" s="95"/>
      <c r="L15265" s="95"/>
    </row>
    <row r="15266" spans="4:12">
      <c r="D15266" s="95"/>
      <c r="E15266" s="95"/>
      <c r="G15266" s="95"/>
      <c r="I15266" s="95"/>
      <c r="L15266" s="95"/>
    </row>
    <row r="15267" spans="4:12">
      <c r="D15267" s="95"/>
      <c r="E15267" s="95"/>
      <c r="G15267" s="95"/>
      <c r="I15267" s="95"/>
      <c r="L15267" s="95"/>
    </row>
    <row r="15268" spans="4:12">
      <c r="D15268" s="95"/>
      <c r="E15268" s="95"/>
      <c r="G15268" s="95"/>
      <c r="I15268" s="95"/>
      <c r="L15268" s="95"/>
    </row>
    <row r="15269" spans="4:12">
      <c r="D15269" s="95"/>
      <c r="E15269" s="95"/>
      <c r="G15269" s="95"/>
      <c r="I15269" s="95"/>
      <c r="L15269" s="95"/>
    </row>
    <row r="15270" spans="4:12">
      <c r="D15270" s="95"/>
      <c r="E15270" s="95"/>
      <c r="G15270" s="95"/>
      <c r="I15270" s="95"/>
      <c r="L15270" s="95"/>
    </row>
    <row r="15271" spans="4:12">
      <c r="D15271" s="95"/>
      <c r="E15271" s="95"/>
      <c r="G15271" s="95"/>
      <c r="I15271" s="95"/>
      <c r="L15271" s="95"/>
    </row>
    <row r="15272" spans="4:12">
      <c r="D15272" s="95"/>
      <c r="E15272" s="95"/>
      <c r="G15272" s="95"/>
      <c r="I15272" s="95"/>
      <c r="L15272" s="95"/>
    </row>
    <row r="15273" spans="4:12">
      <c r="D15273" s="95"/>
      <c r="E15273" s="95"/>
      <c r="G15273" s="95"/>
      <c r="I15273" s="95"/>
      <c r="L15273" s="95"/>
    </row>
    <row r="15274" spans="4:12">
      <c r="D15274" s="95"/>
      <c r="E15274" s="95"/>
      <c r="G15274" s="95"/>
      <c r="I15274" s="95"/>
      <c r="L15274" s="95"/>
    </row>
    <row r="15275" spans="4:12">
      <c r="D15275" s="95"/>
      <c r="E15275" s="95"/>
      <c r="G15275" s="95"/>
      <c r="I15275" s="95"/>
      <c r="L15275" s="95"/>
    </row>
    <row r="15276" spans="4:12">
      <c r="D15276" s="95"/>
      <c r="E15276" s="95"/>
      <c r="G15276" s="95"/>
      <c r="I15276" s="95"/>
      <c r="L15276" s="95"/>
    </row>
    <row r="15277" spans="4:12">
      <c r="D15277" s="95"/>
      <c r="E15277" s="95"/>
      <c r="G15277" s="95"/>
      <c r="I15277" s="95"/>
      <c r="L15277" s="95"/>
    </row>
    <row r="15278" spans="4:12">
      <c r="D15278" s="95"/>
      <c r="E15278" s="95"/>
      <c r="G15278" s="95"/>
      <c r="I15278" s="95"/>
      <c r="L15278" s="95"/>
    </row>
    <row r="15279" spans="4:12">
      <c r="D15279" s="95"/>
      <c r="E15279" s="95"/>
      <c r="G15279" s="95"/>
      <c r="I15279" s="95"/>
      <c r="L15279" s="95"/>
    </row>
    <row r="15280" spans="4:12">
      <c r="D15280" s="95"/>
      <c r="E15280" s="95"/>
      <c r="G15280" s="95"/>
      <c r="I15280" s="95"/>
      <c r="L15280" s="95"/>
    </row>
    <row r="15281" spans="4:12">
      <c r="D15281" s="95"/>
      <c r="E15281" s="95"/>
      <c r="G15281" s="95"/>
      <c r="I15281" s="95"/>
      <c r="L15281" s="95"/>
    </row>
    <row r="15282" spans="4:12">
      <c r="D15282" s="95"/>
      <c r="E15282" s="95"/>
      <c r="G15282" s="95"/>
      <c r="I15282" s="95"/>
      <c r="L15282" s="95"/>
    </row>
    <row r="15283" spans="4:12">
      <c r="D15283" s="95"/>
      <c r="E15283" s="95"/>
      <c r="G15283" s="95"/>
      <c r="I15283" s="95"/>
      <c r="L15283" s="95"/>
    </row>
    <row r="15284" spans="4:12">
      <c r="D15284" s="95"/>
      <c r="E15284" s="95"/>
      <c r="G15284" s="95"/>
      <c r="I15284" s="95"/>
      <c r="L15284" s="95"/>
    </row>
    <row r="15285" spans="4:12">
      <c r="D15285" s="95"/>
      <c r="E15285" s="95"/>
      <c r="G15285" s="95"/>
      <c r="I15285" s="95"/>
      <c r="L15285" s="95"/>
    </row>
    <row r="15286" spans="4:12">
      <c r="D15286" s="95"/>
      <c r="E15286" s="95"/>
      <c r="G15286" s="95"/>
      <c r="I15286" s="95"/>
      <c r="L15286" s="95"/>
    </row>
    <row r="15287" spans="4:12">
      <c r="D15287" s="95"/>
      <c r="E15287" s="95"/>
      <c r="G15287" s="95"/>
      <c r="I15287" s="95"/>
      <c r="L15287" s="95"/>
    </row>
    <row r="15288" spans="4:12">
      <c r="D15288" s="95"/>
      <c r="E15288" s="95"/>
      <c r="G15288" s="95"/>
      <c r="I15288" s="95"/>
      <c r="L15288" s="95"/>
    </row>
    <row r="15289" spans="4:12">
      <c r="D15289" s="95"/>
      <c r="E15289" s="95"/>
      <c r="G15289" s="95"/>
      <c r="I15289" s="95"/>
      <c r="L15289" s="95"/>
    </row>
    <row r="15290" spans="4:12">
      <c r="D15290" s="95"/>
      <c r="E15290" s="95"/>
      <c r="G15290" s="95"/>
      <c r="I15290" s="95"/>
      <c r="L15290" s="95"/>
    </row>
    <row r="15291" spans="4:12">
      <c r="D15291" s="95"/>
      <c r="E15291" s="95"/>
      <c r="G15291" s="95"/>
      <c r="I15291" s="95"/>
      <c r="L15291" s="95"/>
    </row>
    <row r="15292" spans="4:12">
      <c r="D15292" s="95"/>
      <c r="E15292" s="95"/>
      <c r="G15292" s="95"/>
      <c r="I15292" s="95"/>
      <c r="L15292" s="95"/>
    </row>
    <row r="15293" spans="4:12">
      <c r="D15293" s="95"/>
      <c r="E15293" s="95"/>
      <c r="G15293" s="95"/>
      <c r="I15293" s="95"/>
      <c r="L15293" s="95"/>
    </row>
    <row r="15294" spans="4:12">
      <c r="D15294" s="95"/>
      <c r="E15294" s="95"/>
      <c r="G15294" s="95"/>
      <c r="I15294" s="95"/>
      <c r="L15294" s="95"/>
    </row>
    <row r="15295" spans="4:12">
      <c r="D15295" s="95"/>
      <c r="E15295" s="95"/>
      <c r="G15295" s="95"/>
      <c r="I15295" s="95"/>
      <c r="L15295" s="95"/>
    </row>
    <row r="15296" spans="4:12">
      <c r="D15296" s="95"/>
      <c r="E15296" s="95"/>
      <c r="G15296" s="95"/>
      <c r="I15296" s="95"/>
      <c r="L15296" s="95"/>
    </row>
    <row r="15297" spans="4:12">
      <c r="D15297" s="95"/>
      <c r="E15297" s="95"/>
      <c r="G15297" s="95"/>
      <c r="I15297" s="95"/>
      <c r="L15297" s="95"/>
    </row>
    <row r="15298" spans="4:12">
      <c r="D15298" s="95"/>
      <c r="E15298" s="95"/>
      <c r="G15298" s="95"/>
      <c r="I15298" s="95"/>
      <c r="L15298" s="95"/>
    </row>
    <row r="15299" spans="4:12">
      <c r="D15299" s="95"/>
      <c r="E15299" s="95"/>
      <c r="G15299" s="95"/>
      <c r="I15299" s="95"/>
      <c r="L15299" s="95"/>
    </row>
    <row r="15300" spans="4:12">
      <c r="D15300" s="95"/>
      <c r="E15300" s="95"/>
      <c r="G15300" s="95"/>
      <c r="I15300" s="95"/>
      <c r="L15300" s="95"/>
    </row>
    <row r="15301" spans="4:12">
      <c r="D15301" s="95"/>
      <c r="E15301" s="95"/>
      <c r="G15301" s="95"/>
      <c r="I15301" s="95"/>
      <c r="L15301" s="95"/>
    </row>
    <row r="15302" spans="4:12">
      <c r="D15302" s="95"/>
      <c r="E15302" s="95"/>
      <c r="G15302" s="95"/>
      <c r="I15302" s="95"/>
      <c r="L15302" s="95"/>
    </row>
    <row r="15303" spans="4:12">
      <c r="D15303" s="95"/>
      <c r="E15303" s="95"/>
      <c r="G15303" s="95"/>
      <c r="I15303" s="95"/>
      <c r="L15303" s="95"/>
    </row>
    <row r="15304" spans="4:12">
      <c r="D15304" s="95"/>
      <c r="E15304" s="95"/>
      <c r="G15304" s="95"/>
      <c r="I15304" s="95"/>
      <c r="L15304" s="95"/>
    </row>
    <row r="15305" spans="4:12">
      <c r="D15305" s="95"/>
      <c r="E15305" s="95"/>
      <c r="G15305" s="95"/>
      <c r="I15305" s="95"/>
      <c r="L15305" s="95"/>
    </row>
    <row r="15306" spans="4:12">
      <c r="D15306" s="95"/>
      <c r="E15306" s="95"/>
      <c r="G15306" s="95"/>
      <c r="I15306" s="95"/>
      <c r="L15306" s="95"/>
    </row>
    <row r="15307" spans="4:12">
      <c r="D15307" s="95"/>
      <c r="E15307" s="95"/>
      <c r="G15307" s="95"/>
      <c r="I15307" s="95"/>
      <c r="L15307" s="95"/>
    </row>
    <row r="15308" spans="4:12">
      <c r="D15308" s="95"/>
      <c r="E15308" s="95"/>
      <c r="G15308" s="95"/>
      <c r="I15308" s="95"/>
      <c r="L15308" s="95"/>
    </row>
    <row r="15309" spans="4:12">
      <c r="D15309" s="95"/>
      <c r="E15309" s="95"/>
      <c r="G15309" s="95"/>
      <c r="I15309" s="95"/>
      <c r="L15309" s="95"/>
    </row>
    <row r="15310" spans="4:12">
      <c r="D15310" s="95"/>
      <c r="E15310" s="95"/>
      <c r="G15310" s="95"/>
      <c r="I15310" s="95"/>
      <c r="L15310" s="95"/>
    </row>
    <row r="15311" spans="4:12">
      <c r="D15311" s="95"/>
      <c r="E15311" s="95"/>
      <c r="G15311" s="95"/>
      <c r="I15311" s="95"/>
      <c r="L15311" s="95"/>
    </row>
    <row r="15312" spans="4:12">
      <c r="D15312" s="95"/>
      <c r="E15312" s="95"/>
      <c r="G15312" s="95"/>
      <c r="I15312" s="95"/>
      <c r="L15312" s="95"/>
    </row>
    <row r="15313" spans="4:12">
      <c r="D15313" s="95"/>
      <c r="E15313" s="95"/>
      <c r="G15313" s="95"/>
      <c r="I15313" s="95"/>
      <c r="L15313" s="95"/>
    </row>
    <row r="15314" spans="4:12">
      <c r="D15314" s="95"/>
      <c r="E15314" s="95"/>
      <c r="G15314" s="95"/>
      <c r="I15314" s="95"/>
      <c r="L15314" s="95"/>
    </row>
    <row r="15315" spans="4:12">
      <c r="D15315" s="95"/>
      <c r="E15315" s="95"/>
      <c r="G15315" s="95"/>
      <c r="I15315" s="95"/>
      <c r="L15315" s="95"/>
    </row>
    <row r="15316" spans="4:12">
      <c r="D15316" s="95"/>
      <c r="E15316" s="95"/>
      <c r="G15316" s="95"/>
      <c r="I15316" s="95"/>
      <c r="L15316" s="95"/>
    </row>
    <row r="15317" spans="4:12">
      <c r="D15317" s="95"/>
      <c r="E15317" s="95"/>
      <c r="G15317" s="95"/>
      <c r="I15317" s="95"/>
      <c r="L15317" s="95"/>
    </row>
    <row r="15318" spans="4:12">
      <c r="D15318" s="95"/>
      <c r="E15318" s="95"/>
      <c r="G15318" s="95"/>
      <c r="I15318" s="95"/>
      <c r="L15318" s="95"/>
    </row>
    <row r="15319" spans="4:12">
      <c r="D15319" s="95"/>
      <c r="E15319" s="95"/>
      <c r="G15319" s="95"/>
      <c r="I15319" s="95"/>
      <c r="L15319" s="95"/>
    </row>
    <row r="15320" spans="4:12">
      <c r="D15320" s="95"/>
      <c r="E15320" s="95"/>
      <c r="G15320" s="95"/>
      <c r="I15320" s="95"/>
      <c r="L15320" s="95"/>
    </row>
    <row r="15321" spans="4:12">
      <c r="D15321" s="95"/>
      <c r="E15321" s="95"/>
      <c r="G15321" s="95"/>
      <c r="I15321" s="95"/>
      <c r="L15321" s="95"/>
    </row>
    <row r="15322" spans="4:12">
      <c r="D15322" s="95"/>
      <c r="E15322" s="95"/>
      <c r="G15322" s="95"/>
      <c r="I15322" s="95"/>
      <c r="L15322" s="95"/>
    </row>
    <row r="15323" spans="4:12">
      <c r="D15323" s="95"/>
      <c r="E15323" s="95"/>
      <c r="G15323" s="95"/>
      <c r="I15323" s="95"/>
      <c r="L15323" s="95"/>
    </row>
    <row r="15324" spans="4:12">
      <c r="D15324" s="95"/>
      <c r="E15324" s="95"/>
      <c r="G15324" s="95"/>
      <c r="I15324" s="95"/>
      <c r="L15324" s="95"/>
    </row>
    <row r="15325" spans="4:12">
      <c r="D15325" s="95"/>
      <c r="E15325" s="95"/>
      <c r="G15325" s="95"/>
      <c r="I15325" s="95"/>
      <c r="L15325" s="95"/>
    </row>
    <row r="15326" spans="4:12">
      <c r="D15326" s="95"/>
      <c r="E15326" s="95"/>
      <c r="G15326" s="95"/>
      <c r="I15326" s="95"/>
      <c r="L15326" s="95"/>
    </row>
    <row r="15327" spans="4:12">
      <c r="D15327" s="95"/>
      <c r="E15327" s="95"/>
      <c r="G15327" s="95"/>
      <c r="I15327" s="95"/>
      <c r="L15327" s="95"/>
    </row>
    <row r="15328" spans="4:12">
      <c r="D15328" s="95"/>
      <c r="E15328" s="95"/>
      <c r="G15328" s="95"/>
      <c r="I15328" s="95"/>
      <c r="L15328" s="95"/>
    </row>
    <row r="15329" spans="4:12">
      <c r="D15329" s="95"/>
      <c r="E15329" s="95"/>
      <c r="G15329" s="95"/>
      <c r="I15329" s="95"/>
      <c r="L15329" s="95"/>
    </row>
    <row r="15330" spans="4:12">
      <c r="D15330" s="95"/>
      <c r="E15330" s="95"/>
      <c r="G15330" s="95"/>
      <c r="I15330" s="95"/>
      <c r="L15330" s="95"/>
    </row>
    <row r="15331" spans="4:12">
      <c r="D15331" s="95"/>
      <c r="E15331" s="95"/>
      <c r="G15331" s="95"/>
      <c r="I15331" s="95"/>
      <c r="L15331" s="95"/>
    </row>
    <row r="15332" spans="4:12">
      <c r="D15332" s="95"/>
      <c r="E15332" s="95"/>
      <c r="G15332" s="95"/>
      <c r="I15332" s="95"/>
      <c r="L15332" s="95"/>
    </row>
    <row r="15333" spans="4:12">
      <c r="D15333" s="95"/>
      <c r="E15333" s="95"/>
      <c r="G15333" s="95"/>
      <c r="I15333" s="95"/>
      <c r="L15333" s="95"/>
    </row>
    <row r="15334" spans="4:12">
      <c r="D15334" s="95"/>
      <c r="E15334" s="95"/>
      <c r="G15334" s="95"/>
      <c r="I15334" s="95"/>
      <c r="L15334" s="95"/>
    </row>
    <row r="15335" spans="4:12">
      <c r="D15335" s="95"/>
      <c r="E15335" s="95"/>
      <c r="G15335" s="95"/>
      <c r="I15335" s="95"/>
      <c r="L15335" s="95"/>
    </row>
    <row r="15336" spans="4:12">
      <c r="D15336" s="95"/>
      <c r="E15336" s="95"/>
      <c r="G15336" s="95"/>
      <c r="I15336" s="95"/>
      <c r="L15336" s="95"/>
    </row>
    <row r="15337" spans="4:12">
      <c r="D15337" s="95"/>
      <c r="E15337" s="95"/>
      <c r="G15337" s="95"/>
      <c r="I15337" s="95"/>
      <c r="L15337" s="95"/>
    </row>
    <row r="15338" spans="4:12">
      <c r="D15338" s="95"/>
      <c r="E15338" s="95"/>
      <c r="G15338" s="95"/>
      <c r="I15338" s="95"/>
      <c r="L15338" s="95"/>
    </row>
    <row r="15339" spans="4:12">
      <c r="D15339" s="95"/>
      <c r="E15339" s="95"/>
      <c r="G15339" s="95"/>
      <c r="I15339" s="95"/>
      <c r="L15339" s="95"/>
    </row>
    <row r="15340" spans="4:12">
      <c r="D15340" s="95"/>
      <c r="E15340" s="95"/>
      <c r="G15340" s="95"/>
      <c r="I15340" s="95"/>
      <c r="L15340" s="95"/>
    </row>
    <row r="15341" spans="4:12">
      <c r="D15341" s="95"/>
      <c r="E15341" s="95"/>
      <c r="G15341" s="95"/>
      <c r="I15341" s="95"/>
      <c r="L15341" s="95"/>
    </row>
    <row r="15342" spans="4:12">
      <c r="D15342" s="95"/>
      <c r="E15342" s="95"/>
      <c r="G15342" s="95"/>
      <c r="I15342" s="95"/>
      <c r="L15342" s="95"/>
    </row>
    <row r="15343" spans="4:12">
      <c r="D15343" s="95"/>
      <c r="E15343" s="95"/>
      <c r="G15343" s="95"/>
      <c r="I15343" s="95"/>
      <c r="L15343" s="95"/>
    </row>
    <row r="15344" spans="4:12">
      <c r="D15344" s="95"/>
      <c r="E15344" s="95"/>
      <c r="G15344" s="95"/>
      <c r="I15344" s="95"/>
      <c r="L15344" s="95"/>
    </row>
    <row r="15345" spans="4:12">
      <c r="D15345" s="95"/>
      <c r="E15345" s="95"/>
      <c r="G15345" s="95"/>
      <c r="I15345" s="95"/>
      <c r="L15345" s="95"/>
    </row>
    <row r="15346" spans="4:12">
      <c r="D15346" s="95"/>
      <c r="E15346" s="95"/>
      <c r="G15346" s="95"/>
      <c r="I15346" s="95"/>
      <c r="L15346" s="95"/>
    </row>
    <row r="15347" spans="4:12">
      <c r="D15347" s="95"/>
      <c r="E15347" s="95"/>
      <c r="G15347" s="95"/>
      <c r="I15347" s="95"/>
      <c r="L15347" s="95"/>
    </row>
    <row r="15348" spans="4:12">
      <c r="D15348" s="95"/>
      <c r="E15348" s="95"/>
      <c r="G15348" s="95"/>
      <c r="I15348" s="95"/>
      <c r="L15348" s="95"/>
    </row>
    <row r="15349" spans="4:12">
      <c r="D15349" s="95"/>
      <c r="E15349" s="95"/>
      <c r="G15349" s="95"/>
      <c r="I15349" s="95"/>
      <c r="L15349" s="95"/>
    </row>
    <row r="15350" spans="4:12">
      <c r="D15350" s="95"/>
      <c r="E15350" s="95"/>
      <c r="G15350" s="95"/>
      <c r="I15350" s="95"/>
      <c r="L15350" s="95"/>
    </row>
    <row r="15351" spans="4:12">
      <c r="D15351" s="95"/>
      <c r="E15351" s="95"/>
      <c r="G15351" s="95"/>
      <c r="I15351" s="95"/>
      <c r="L15351" s="95"/>
    </row>
    <row r="15352" spans="4:12">
      <c r="D15352" s="95"/>
      <c r="E15352" s="95"/>
      <c r="G15352" s="95"/>
      <c r="I15352" s="95"/>
      <c r="L15352" s="95"/>
    </row>
    <row r="15353" spans="4:12">
      <c r="D15353" s="95"/>
      <c r="E15353" s="95"/>
      <c r="G15353" s="95"/>
      <c r="I15353" s="95"/>
      <c r="L15353" s="95"/>
    </row>
    <row r="15354" spans="4:12">
      <c r="D15354" s="95"/>
      <c r="E15354" s="95"/>
      <c r="G15354" s="95"/>
      <c r="I15354" s="95"/>
      <c r="L15354" s="95"/>
    </row>
    <row r="15355" spans="4:12">
      <c r="D15355" s="95"/>
      <c r="E15355" s="95"/>
      <c r="G15355" s="95"/>
      <c r="I15355" s="95"/>
      <c r="L15355" s="95"/>
    </row>
    <row r="15356" spans="4:12">
      <c r="D15356" s="95"/>
      <c r="E15356" s="95"/>
      <c r="G15356" s="95"/>
      <c r="I15356" s="95"/>
      <c r="L15356" s="95"/>
    </row>
    <row r="15357" spans="4:12">
      <c r="D15357" s="95"/>
      <c r="E15357" s="95"/>
      <c r="G15357" s="95"/>
      <c r="I15357" s="95"/>
      <c r="L15357" s="95"/>
    </row>
    <row r="15358" spans="4:12">
      <c r="D15358" s="95"/>
      <c r="E15358" s="95"/>
      <c r="G15358" s="95"/>
      <c r="I15358" s="95"/>
      <c r="L15358" s="95"/>
    </row>
    <row r="15359" spans="4:12">
      <c r="D15359" s="95"/>
      <c r="E15359" s="95"/>
      <c r="G15359" s="95"/>
      <c r="I15359" s="95"/>
      <c r="L15359" s="95"/>
    </row>
    <row r="15360" spans="4:12">
      <c r="D15360" s="95"/>
      <c r="E15360" s="95"/>
      <c r="G15360" s="95"/>
      <c r="I15360" s="95"/>
      <c r="L15360" s="95"/>
    </row>
    <row r="15361" spans="4:12">
      <c r="D15361" s="95"/>
      <c r="E15361" s="95"/>
      <c r="G15361" s="95"/>
      <c r="I15361" s="95"/>
      <c r="L15361" s="95"/>
    </row>
    <row r="15362" spans="4:12">
      <c r="D15362" s="95"/>
      <c r="E15362" s="95"/>
      <c r="G15362" s="95"/>
      <c r="I15362" s="95"/>
      <c r="L15362" s="95"/>
    </row>
    <row r="15363" spans="4:12">
      <c r="D15363" s="95"/>
      <c r="E15363" s="95"/>
      <c r="G15363" s="95"/>
      <c r="I15363" s="95"/>
      <c r="L15363" s="95"/>
    </row>
    <row r="15364" spans="4:12">
      <c r="D15364" s="95"/>
      <c r="E15364" s="95"/>
      <c r="G15364" s="95"/>
      <c r="I15364" s="95"/>
      <c r="L15364" s="95"/>
    </row>
    <row r="15365" spans="4:12">
      <c r="D15365" s="95"/>
      <c r="E15365" s="95"/>
      <c r="G15365" s="95"/>
      <c r="I15365" s="95"/>
      <c r="L15365" s="95"/>
    </row>
    <row r="15366" spans="4:12">
      <c r="D15366" s="95"/>
      <c r="E15366" s="95"/>
      <c r="G15366" s="95"/>
      <c r="I15366" s="95"/>
      <c r="L15366" s="95"/>
    </row>
    <row r="15367" spans="4:12">
      <c r="D15367" s="95"/>
      <c r="E15367" s="95"/>
      <c r="G15367" s="95"/>
      <c r="I15367" s="95"/>
      <c r="L15367" s="95"/>
    </row>
    <row r="15368" spans="4:12">
      <c r="D15368" s="95"/>
      <c r="E15368" s="95"/>
      <c r="G15368" s="95"/>
      <c r="I15368" s="95"/>
      <c r="L15368" s="95"/>
    </row>
    <row r="15369" spans="4:12">
      <c r="D15369" s="95"/>
      <c r="E15369" s="95"/>
      <c r="G15369" s="95"/>
      <c r="I15369" s="95"/>
      <c r="L15369" s="95"/>
    </row>
    <row r="15370" spans="4:12">
      <c r="D15370" s="95"/>
      <c r="E15370" s="95"/>
      <c r="G15370" s="95"/>
      <c r="I15370" s="95"/>
      <c r="L15370" s="95"/>
    </row>
    <row r="15371" spans="4:12">
      <c r="D15371" s="95"/>
      <c r="E15371" s="95"/>
      <c r="G15371" s="95"/>
      <c r="I15371" s="95"/>
      <c r="L15371" s="95"/>
    </row>
    <row r="15372" spans="4:12">
      <c r="D15372" s="95"/>
      <c r="E15372" s="95"/>
      <c r="G15372" s="95"/>
      <c r="I15372" s="95"/>
      <c r="L15372" s="95"/>
    </row>
    <row r="15373" spans="4:12">
      <c r="D15373" s="95"/>
      <c r="E15373" s="95"/>
      <c r="G15373" s="95"/>
      <c r="I15373" s="95"/>
      <c r="L15373" s="95"/>
    </row>
    <row r="15374" spans="4:12">
      <c r="D15374" s="95"/>
      <c r="E15374" s="95"/>
      <c r="G15374" s="95"/>
      <c r="I15374" s="95"/>
      <c r="L15374" s="95"/>
    </row>
    <row r="15375" spans="4:12">
      <c r="D15375" s="95"/>
      <c r="E15375" s="95"/>
      <c r="G15375" s="95"/>
      <c r="I15375" s="95"/>
      <c r="L15375" s="95"/>
    </row>
    <row r="15376" spans="4:12">
      <c r="D15376" s="95"/>
      <c r="E15376" s="95"/>
      <c r="G15376" s="95"/>
      <c r="I15376" s="95"/>
      <c r="L15376" s="95"/>
    </row>
    <row r="15377" spans="4:12">
      <c r="D15377" s="95"/>
      <c r="E15377" s="95"/>
      <c r="G15377" s="95"/>
      <c r="I15377" s="95"/>
      <c r="L15377" s="95"/>
    </row>
    <row r="15378" spans="4:12">
      <c r="D15378" s="95"/>
      <c r="E15378" s="95"/>
      <c r="G15378" s="95"/>
      <c r="I15378" s="95"/>
      <c r="L15378" s="95"/>
    </row>
    <row r="15379" spans="4:12">
      <c r="D15379" s="95"/>
      <c r="E15379" s="95"/>
      <c r="G15379" s="95"/>
      <c r="I15379" s="95"/>
      <c r="L15379" s="95"/>
    </row>
    <row r="15380" spans="4:12">
      <c r="D15380" s="95"/>
      <c r="E15380" s="95"/>
      <c r="G15380" s="95"/>
      <c r="I15380" s="95"/>
      <c r="L15380" s="95"/>
    </row>
    <row r="15381" spans="4:12">
      <c r="D15381" s="95"/>
      <c r="E15381" s="95"/>
      <c r="G15381" s="95"/>
      <c r="I15381" s="95"/>
      <c r="L15381" s="95"/>
    </row>
    <row r="15382" spans="4:12">
      <c r="D15382" s="95"/>
      <c r="E15382" s="95"/>
      <c r="G15382" s="95"/>
      <c r="I15382" s="95"/>
      <c r="L15382" s="95"/>
    </row>
    <row r="15383" spans="4:12">
      <c r="D15383" s="95"/>
      <c r="E15383" s="95"/>
      <c r="G15383" s="95"/>
      <c r="I15383" s="95"/>
      <c r="L15383" s="95"/>
    </row>
    <row r="15384" spans="4:12">
      <c r="D15384" s="95"/>
      <c r="E15384" s="95"/>
      <c r="G15384" s="95"/>
      <c r="I15384" s="95"/>
      <c r="L15384" s="95"/>
    </row>
    <row r="15385" spans="4:12">
      <c r="D15385" s="95"/>
      <c r="E15385" s="95"/>
      <c r="G15385" s="95"/>
      <c r="I15385" s="95"/>
      <c r="L15385" s="95"/>
    </row>
    <row r="15386" spans="4:12">
      <c r="D15386" s="95"/>
      <c r="E15386" s="95"/>
      <c r="G15386" s="95"/>
      <c r="I15386" s="95"/>
      <c r="L15386" s="95"/>
    </row>
    <row r="15387" spans="4:12">
      <c r="D15387" s="95"/>
      <c r="E15387" s="95"/>
      <c r="G15387" s="95"/>
      <c r="I15387" s="95"/>
      <c r="L15387" s="95"/>
    </row>
    <row r="15388" spans="4:12">
      <c r="D15388" s="95"/>
      <c r="E15388" s="95"/>
      <c r="G15388" s="95"/>
      <c r="I15388" s="95"/>
      <c r="L15388" s="95"/>
    </row>
    <row r="15389" spans="4:12">
      <c r="D15389" s="95"/>
      <c r="E15389" s="95"/>
      <c r="G15389" s="95"/>
      <c r="I15389" s="95"/>
      <c r="L15389" s="95"/>
    </row>
    <row r="15390" spans="4:12">
      <c r="D15390" s="95"/>
      <c r="E15390" s="95"/>
      <c r="G15390" s="95"/>
      <c r="I15390" s="95"/>
      <c r="L15390" s="95"/>
    </row>
    <row r="15391" spans="4:12">
      <c r="D15391" s="95"/>
      <c r="E15391" s="95"/>
      <c r="G15391" s="95"/>
      <c r="I15391" s="95"/>
      <c r="L15391" s="95"/>
    </row>
    <row r="15392" spans="4:12">
      <c r="D15392" s="95"/>
      <c r="E15392" s="95"/>
      <c r="G15392" s="95"/>
      <c r="I15392" s="95"/>
      <c r="L15392" s="95"/>
    </row>
    <row r="15393" spans="4:12">
      <c r="D15393" s="95"/>
      <c r="E15393" s="95"/>
      <c r="G15393" s="95"/>
      <c r="I15393" s="95"/>
      <c r="L15393" s="95"/>
    </row>
    <row r="15394" spans="4:12">
      <c r="D15394" s="95"/>
      <c r="E15394" s="95"/>
      <c r="G15394" s="95"/>
      <c r="I15394" s="95"/>
      <c r="L15394" s="95"/>
    </row>
    <row r="15395" spans="4:12">
      <c r="D15395" s="95"/>
      <c r="E15395" s="95"/>
      <c r="G15395" s="95"/>
      <c r="I15395" s="95"/>
      <c r="L15395" s="95"/>
    </row>
    <row r="15396" spans="4:12">
      <c r="D15396" s="95"/>
      <c r="E15396" s="95"/>
      <c r="G15396" s="95"/>
      <c r="I15396" s="95"/>
      <c r="L15396" s="95"/>
    </row>
    <row r="15397" spans="4:12">
      <c r="D15397" s="95"/>
      <c r="E15397" s="95"/>
      <c r="G15397" s="95"/>
      <c r="I15397" s="95"/>
      <c r="L15397" s="95"/>
    </row>
    <row r="15398" spans="4:12">
      <c r="D15398" s="95"/>
      <c r="E15398" s="95"/>
      <c r="G15398" s="95"/>
      <c r="I15398" s="95"/>
      <c r="L15398" s="95"/>
    </row>
    <row r="15399" spans="4:12">
      <c r="D15399" s="95"/>
      <c r="E15399" s="95"/>
      <c r="G15399" s="95"/>
      <c r="I15399" s="95"/>
      <c r="L15399" s="95"/>
    </row>
    <row r="15400" spans="4:12">
      <c r="D15400" s="95"/>
      <c r="E15400" s="95"/>
      <c r="G15400" s="95"/>
      <c r="I15400" s="95"/>
      <c r="L15400" s="95"/>
    </row>
    <row r="15401" spans="4:12">
      <c r="D15401" s="95"/>
      <c r="E15401" s="95"/>
      <c r="G15401" s="95"/>
      <c r="I15401" s="95"/>
      <c r="L15401" s="95"/>
    </row>
    <row r="15402" spans="4:12">
      <c r="D15402" s="95"/>
      <c r="E15402" s="95"/>
      <c r="G15402" s="95"/>
      <c r="I15402" s="95"/>
      <c r="L15402" s="95"/>
    </row>
    <row r="15403" spans="4:12">
      <c r="D15403" s="95"/>
      <c r="E15403" s="95"/>
      <c r="G15403" s="95"/>
      <c r="I15403" s="95"/>
      <c r="L15403" s="95"/>
    </row>
    <row r="15404" spans="4:12">
      <c r="D15404" s="95"/>
      <c r="E15404" s="95"/>
      <c r="G15404" s="95"/>
      <c r="I15404" s="95"/>
      <c r="L15404" s="95"/>
    </row>
    <row r="15405" spans="4:12">
      <c r="D15405" s="95"/>
      <c r="E15405" s="95"/>
      <c r="G15405" s="95"/>
      <c r="I15405" s="95"/>
      <c r="L15405" s="95"/>
    </row>
    <row r="15406" spans="4:12">
      <c r="D15406" s="95"/>
      <c r="E15406" s="95"/>
      <c r="G15406" s="95"/>
      <c r="I15406" s="95"/>
      <c r="L15406" s="95"/>
    </row>
    <row r="15407" spans="4:12">
      <c r="D15407" s="95"/>
      <c r="E15407" s="95"/>
      <c r="G15407" s="95"/>
      <c r="I15407" s="95"/>
      <c r="L15407" s="95"/>
    </row>
    <row r="15408" spans="4:12">
      <c r="D15408" s="95"/>
      <c r="E15408" s="95"/>
      <c r="G15408" s="95"/>
      <c r="I15408" s="95"/>
      <c r="L15408" s="95"/>
    </row>
    <row r="15409" spans="4:12">
      <c r="D15409" s="95"/>
      <c r="E15409" s="95"/>
      <c r="G15409" s="95"/>
      <c r="I15409" s="95"/>
      <c r="L15409" s="95"/>
    </row>
    <row r="15410" spans="4:12">
      <c r="D15410" s="95"/>
      <c r="E15410" s="95"/>
      <c r="G15410" s="95"/>
      <c r="I15410" s="95"/>
      <c r="L15410" s="95"/>
    </row>
    <row r="15411" spans="4:12">
      <c r="D15411" s="95"/>
      <c r="E15411" s="95"/>
      <c r="G15411" s="95"/>
      <c r="I15411" s="95"/>
      <c r="L15411" s="95"/>
    </row>
    <row r="15412" spans="4:12">
      <c r="D15412" s="95"/>
      <c r="E15412" s="95"/>
      <c r="G15412" s="95"/>
      <c r="I15412" s="95"/>
      <c r="L15412" s="95"/>
    </row>
    <row r="15413" spans="4:12">
      <c r="D15413" s="95"/>
      <c r="E15413" s="95"/>
      <c r="G15413" s="95"/>
      <c r="I15413" s="95"/>
      <c r="L15413" s="95"/>
    </row>
    <row r="15414" spans="4:12">
      <c r="D15414" s="95"/>
      <c r="E15414" s="95"/>
      <c r="G15414" s="95"/>
      <c r="I15414" s="95"/>
      <c r="L15414" s="95"/>
    </row>
    <row r="15415" spans="4:12">
      <c r="D15415" s="95"/>
      <c r="E15415" s="95"/>
      <c r="G15415" s="95"/>
      <c r="I15415" s="95"/>
      <c r="L15415" s="95"/>
    </row>
    <row r="15416" spans="4:12">
      <c r="D15416" s="95"/>
      <c r="E15416" s="95"/>
      <c r="G15416" s="95"/>
      <c r="I15416" s="95"/>
      <c r="L15416" s="95"/>
    </row>
    <row r="15417" spans="4:12">
      <c r="D15417" s="95"/>
      <c r="E15417" s="95"/>
      <c r="G15417" s="95"/>
      <c r="I15417" s="95"/>
      <c r="L15417" s="95"/>
    </row>
    <row r="15418" spans="4:12">
      <c r="D15418" s="95"/>
      <c r="E15418" s="95"/>
      <c r="G15418" s="95"/>
      <c r="I15418" s="95"/>
      <c r="L15418" s="95"/>
    </row>
    <row r="15419" spans="4:12">
      <c r="D15419" s="95"/>
      <c r="E15419" s="95"/>
      <c r="G15419" s="95"/>
      <c r="I15419" s="95"/>
      <c r="L15419" s="95"/>
    </row>
    <row r="15420" spans="4:12">
      <c r="D15420" s="95"/>
      <c r="E15420" s="95"/>
      <c r="G15420" s="95"/>
      <c r="I15420" s="95"/>
      <c r="L15420" s="95"/>
    </row>
    <row r="15421" spans="4:12">
      <c r="D15421" s="95"/>
      <c r="E15421" s="95"/>
      <c r="G15421" s="95"/>
      <c r="I15421" s="95"/>
      <c r="L15421" s="95"/>
    </row>
    <row r="15422" spans="4:12">
      <c r="D15422" s="95"/>
      <c r="E15422" s="95"/>
      <c r="G15422" s="95"/>
      <c r="I15422" s="95"/>
      <c r="L15422" s="95"/>
    </row>
    <row r="15423" spans="4:12">
      <c r="D15423" s="95"/>
      <c r="E15423" s="95"/>
      <c r="G15423" s="95"/>
      <c r="I15423" s="95"/>
      <c r="L15423" s="95"/>
    </row>
    <row r="15424" spans="4:12">
      <c r="D15424" s="95"/>
      <c r="E15424" s="95"/>
      <c r="G15424" s="95"/>
      <c r="I15424" s="95"/>
      <c r="L15424" s="95"/>
    </row>
    <row r="15425" spans="4:12">
      <c r="D15425" s="95"/>
      <c r="E15425" s="95"/>
      <c r="G15425" s="95"/>
      <c r="I15425" s="95"/>
      <c r="L15425" s="95"/>
    </row>
    <row r="15426" spans="4:12">
      <c r="D15426" s="95"/>
      <c r="E15426" s="95"/>
      <c r="G15426" s="95"/>
      <c r="I15426" s="95"/>
      <c r="L15426" s="95"/>
    </row>
    <row r="15427" spans="4:12">
      <c r="D15427" s="95"/>
      <c r="E15427" s="95"/>
      <c r="G15427" s="95"/>
      <c r="I15427" s="95"/>
      <c r="L15427" s="95"/>
    </row>
    <row r="15428" spans="4:12">
      <c r="D15428" s="95"/>
      <c r="E15428" s="95"/>
      <c r="G15428" s="95"/>
      <c r="I15428" s="95"/>
      <c r="L15428" s="95"/>
    </row>
    <row r="15429" spans="4:12">
      <c r="D15429" s="95"/>
      <c r="E15429" s="95"/>
      <c r="G15429" s="95"/>
      <c r="I15429" s="95"/>
      <c r="L15429" s="95"/>
    </row>
    <row r="15430" spans="4:12">
      <c r="D15430" s="95"/>
      <c r="E15430" s="95"/>
      <c r="G15430" s="95"/>
      <c r="I15430" s="95"/>
      <c r="L15430" s="95"/>
    </row>
    <row r="15431" spans="4:12">
      <c r="D15431" s="95"/>
      <c r="E15431" s="95"/>
      <c r="G15431" s="95"/>
      <c r="I15431" s="95"/>
      <c r="L15431" s="95"/>
    </row>
    <row r="15432" spans="4:12">
      <c r="D15432" s="95"/>
      <c r="E15432" s="95"/>
      <c r="G15432" s="95"/>
      <c r="I15432" s="95"/>
      <c r="L15432" s="95"/>
    </row>
    <row r="15433" spans="4:12">
      <c r="D15433" s="95"/>
      <c r="E15433" s="95"/>
      <c r="G15433" s="95"/>
      <c r="I15433" s="95"/>
      <c r="L15433" s="95"/>
    </row>
    <row r="15434" spans="4:12">
      <c r="D15434" s="95"/>
      <c r="E15434" s="95"/>
      <c r="G15434" s="95"/>
      <c r="I15434" s="95"/>
      <c r="L15434" s="95"/>
    </row>
    <row r="15435" spans="4:12">
      <c r="D15435" s="95"/>
      <c r="E15435" s="95"/>
      <c r="G15435" s="95"/>
      <c r="I15435" s="95"/>
      <c r="L15435" s="95"/>
    </row>
    <row r="15436" spans="4:12">
      <c r="D15436" s="95"/>
      <c r="E15436" s="95"/>
      <c r="G15436" s="95"/>
      <c r="I15436" s="95"/>
      <c r="L15436" s="95"/>
    </row>
    <row r="15437" spans="4:12">
      <c r="D15437" s="95"/>
      <c r="E15437" s="95"/>
      <c r="G15437" s="95"/>
      <c r="I15437" s="95"/>
      <c r="L15437" s="95"/>
    </row>
    <row r="15438" spans="4:12">
      <c r="D15438" s="95"/>
      <c r="E15438" s="95"/>
      <c r="G15438" s="95"/>
      <c r="I15438" s="95"/>
      <c r="L15438" s="95"/>
    </row>
    <row r="15439" spans="4:12">
      <c r="D15439" s="95"/>
      <c r="E15439" s="95"/>
      <c r="G15439" s="95"/>
      <c r="I15439" s="95"/>
      <c r="L15439" s="95"/>
    </row>
    <row r="15440" spans="4:12">
      <c r="D15440" s="95"/>
      <c r="E15440" s="95"/>
      <c r="G15440" s="95"/>
      <c r="I15440" s="95"/>
      <c r="L15440" s="95"/>
    </row>
    <row r="15441" spans="4:12">
      <c r="D15441" s="95"/>
      <c r="E15441" s="95"/>
      <c r="G15441" s="95"/>
      <c r="I15441" s="95"/>
      <c r="L15441" s="95"/>
    </row>
    <row r="15442" spans="4:12">
      <c r="D15442" s="95"/>
      <c r="E15442" s="95"/>
      <c r="G15442" s="95"/>
      <c r="I15442" s="95"/>
      <c r="L15442" s="95"/>
    </row>
    <row r="15443" spans="4:12">
      <c r="D15443" s="95"/>
      <c r="E15443" s="95"/>
      <c r="G15443" s="95"/>
      <c r="I15443" s="95"/>
      <c r="L15443" s="95"/>
    </row>
    <row r="15444" spans="4:12">
      <c r="D15444" s="95"/>
      <c r="E15444" s="95"/>
      <c r="G15444" s="95"/>
      <c r="I15444" s="95"/>
      <c r="L15444" s="95"/>
    </row>
    <row r="15445" spans="4:12">
      <c r="D15445" s="95"/>
      <c r="E15445" s="95"/>
      <c r="G15445" s="95"/>
      <c r="I15445" s="95"/>
      <c r="L15445" s="95"/>
    </row>
    <row r="15446" spans="4:12">
      <c r="D15446" s="95"/>
      <c r="E15446" s="95"/>
      <c r="G15446" s="95"/>
      <c r="I15446" s="95"/>
      <c r="L15446" s="95"/>
    </row>
    <row r="15447" spans="4:12">
      <c r="D15447" s="95"/>
      <c r="E15447" s="95"/>
      <c r="G15447" s="95"/>
      <c r="I15447" s="95"/>
      <c r="L15447" s="95"/>
    </row>
    <row r="15448" spans="4:12">
      <c r="D15448" s="95"/>
      <c r="E15448" s="95"/>
      <c r="G15448" s="95"/>
      <c r="I15448" s="95"/>
      <c r="L15448" s="95"/>
    </row>
    <row r="15449" spans="4:12">
      <c r="D15449" s="95"/>
      <c r="E15449" s="95"/>
      <c r="G15449" s="95"/>
      <c r="I15449" s="95"/>
      <c r="L15449" s="95"/>
    </row>
    <row r="15450" spans="4:12">
      <c r="D15450" s="95"/>
      <c r="E15450" s="95"/>
      <c r="G15450" s="95"/>
      <c r="I15450" s="95"/>
      <c r="L15450" s="95"/>
    </row>
    <row r="15451" spans="4:12">
      <c r="D15451" s="95"/>
      <c r="E15451" s="95"/>
      <c r="G15451" s="95"/>
      <c r="I15451" s="95"/>
      <c r="L15451" s="95"/>
    </row>
    <row r="15452" spans="4:12">
      <c r="D15452" s="95"/>
      <c r="E15452" s="95"/>
      <c r="G15452" s="95"/>
      <c r="I15452" s="95"/>
      <c r="L15452" s="95"/>
    </row>
    <row r="15453" spans="4:12">
      <c r="D15453" s="95"/>
      <c r="E15453" s="95"/>
      <c r="G15453" s="95"/>
      <c r="I15453" s="95"/>
      <c r="L15453" s="95"/>
    </row>
    <row r="15454" spans="4:12">
      <c r="D15454" s="95"/>
      <c r="E15454" s="95"/>
      <c r="G15454" s="95"/>
      <c r="I15454" s="95"/>
      <c r="L15454" s="95"/>
    </row>
    <row r="15455" spans="4:12">
      <c r="D15455" s="95"/>
      <c r="E15455" s="95"/>
      <c r="G15455" s="95"/>
      <c r="I15455" s="95"/>
      <c r="L15455" s="95"/>
    </row>
    <row r="15456" spans="4:12">
      <c r="D15456" s="95"/>
      <c r="E15456" s="95"/>
      <c r="G15456" s="95"/>
      <c r="I15456" s="95"/>
      <c r="L15456" s="95"/>
    </row>
    <row r="15457" spans="4:12">
      <c r="D15457" s="95"/>
      <c r="E15457" s="95"/>
      <c r="G15457" s="95"/>
      <c r="I15457" s="95"/>
      <c r="L15457" s="95"/>
    </row>
    <row r="15458" spans="4:12">
      <c r="D15458" s="95"/>
      <c r="E15458" s="95"/>
      <c r="G15458" s="95"/>
      <c r="I15458" s="95"/>
      <c r="L15458" s="95"/>
    </row>
    <row r="15459" spans="4:12">
      <c r="D15459" s="95"/>
      <c r="E15459" s="95"/>
      <c r="G15459" s="95"/>
      <c r="I15459" s="95"/>
      <c r="L15459" s="95"/>
    </row>
    <row r="15460" spans="4:12">
      <c r="D15460" s="95"/>
      <c r="E15460" s="95"/>
      <c r="G15460" s="95"/>
      <c r="I15460" s="95"/>
      <c r="L15460" s="95"/>
    </row>
    <row r="15461" spans="4:12">
      <c r="D15461" s="95"/>
      <c r="E15461" s="95"/>
      <c r="G15461" s="95"/>
      <c r="I15461" s="95"/>
      <c r="L15461" s="95"/>
    </row>
    <row r="15462" spans="4:12">
      <c r="D15462" s="95"/>
      <c r="E15462" s="95"/>
      <c r="G15462" s="95"/>
      <c r="I15462" s="95"/>
      <c r="L15462" s="95"/>
    </row>
    <row r="15463" spans="4:12">
      <c r="D15463" s="95"/>
      <c r="E15463" s="95"/>
      <c r="G15463" s="95"/>
      <c r="I15463" s="95"/>
      <c r="L15463" s="95"/>
    </row>
    <row r="15464" spans="4:12">
      <c r="D15464" s="95"/>
      <c r="E15464" s="95"/>
      <c r="G15464" s="95"/>
      <c r="I15464" s="95"/>
      <c r="L15464" s="95"/>
    </row>
    <row r="15465" spans="4:12">
      <c r="D15465" s="95"/>
      <c r="E15465" s="95"/>
      <c r="G15465" s="95"/>
      <c r="I15465" s="95"/>
      <c r="L15465" s="95"/>
    </row>
    <row r="15466" spans="4:12">
      <c r="D15466" s="95"/>
      <c r="E15466" s="95"/>
      <c r="G15466" s="95"/>
      <c r="I15466" s="95"/>
      <c r="L15466" s="95"/>
    </row>
    <row r="15467" spans="4:12">
      <c r="D15467" s="95"/>
      <c r="E15467" s="95"/>
      <c r="G15467" s="95"/>
      <c r="I15467" s="95"/>
      <c r="L15467" s="95"/>
    </row>
    <row r="15468" spans="4:12">
      <c r="D15468" s="95"/>
      <c r="E15468" s="95"/>
      <c r="G15468" s="95"/>
      <c r="I15468" s="95"/>
      <c r="L15468" s="95"/>
    </row>
    <row r="15469" spans="4:12">
      <c r="D15469" s="95"/>
      <c r="E15469" s="95"/>
      <c r="G15469" s="95"/>
      <c r="I15469" s="95"/>
      <c r="L15469" s="95"/>
    </row>
    <row r="15470" spans="4:12">
      <c r="D15470" s="95"/>
      <c r="E15470" s="95"/>
      <c r="G15470" s="95"/>
      <c r="I15470" s="95"/>
      <c r="L15470" s="95"/>
    </row>
    <row r="15471" spans="4:12">
      <c r="D15471" s="95"/>
      <c r="E15471" s="95"/>
      <c r="G15471" s="95"/>
      <c r="I15471" s="95"/>
      <c r="L15471" s="95"/>
    </row>
    <row r="15472" spans="4:12">
      <c r="D15472" s="95"/>
      <c r="E15472" s="95"/>
      <c r="G15472" s="95"/>
      <c r="I15472" s="95"/>
      <c r="L15472" s="95"/>
    </row>
    <row r="15473" spans="4:12">
      <c r="D15473" s="95"/>
      <c r="E15473" s="95"/>
      <c r="G15473" s="95"/>
      <c r="I15473" s="95"/>
      <c r="L15473" s="95"/>
    </row>
    <row r="15474" spans="4:12">
      <c r="D15474" s="95"/>
      <c r="E15474" s="95"/>
      <c r="G15474" s="95"/>
      <c r="I15474" s="95"/>
      <c r="L15474" s="95"/>
    </row>
    <row r="15475" spans="4:12">
      <c r="D15475" s="95"/>
      <c r="E15475" s="95"/>
      <c r="G15475" s="95"/>
      <c r="I15475" s="95"/>
      <c r="L15475" s="95"/>
    </row>
    <row r="15476" spans="4:12">
      <c r="D15476" s="95"/>
      <c r="E15476" s="95"/>
      <c r="G15476" s="95"/>
      <c r="I15476" s="95"/>
      <c r="L15476" s="95"/>
    </row>
    <row r="15477" spans="4:12">
      <c r="D15477" s="95"/>
      <c r="E15477" s="95"/>
      <c r="G15477" s="95"/>
      <c r="I15477" s="95"/>
      <c r="L15477" s="95"/>
    </row>
    <row r="15478" spans="4:12">
      <c r="D15478" s="95"/>
      <c r="E15478" s="95"/>
      <c r="G15478" s="95"/>
      <c r="I15478" s="95"/>
      <c r="L15478" s="95"/>
    </row>
    <row r="15479" spans="4:12">
      <c r="D15479" s="95"/>
      <c r="E15479" s="95"/>
      <c r="G15479" s="95"/>
      <c r="I15479" s="95"/>
      <c r="L15479" s="95"/>
    </row>
    <row r="15480" spans="4:12">
      <c r="D15480" s="95"/>
      <c r="E15480" s="95"/>
      <c r="G15480" s="95"/>
      <c r="I15480" s="95"/>
      <c r="L15480" s="95"/>
    </row>
    <row r="15481" spans="4:12">
      <c r="D15481" s="95"/>
      <c r="E15481" s="95"/>
      <c r="G15481" s="95"/>
      <c r="I15481" s="95"/>
      <c r="L15481" s="95"/>
    </row>
    <row r="15482" spans="4:12">
      <c r="D15482" s="95"/>
      <c r="E15482" s="95"/>
      <c r="G15482" s="95"/>
      <c r="I15482" s="95"/>
      <c r="L15482" s="95"/>
    </row>
    <row r="15483" spans="4:12">
      <c r="D15483" s="95"/>
      <c r="E15483" s="95"/>
      <c r="G15483" s="95"/>
      <c r="I15483" s="95"/>
      <c r="L15483" s="95"/>
    </row>
    <row r="15484" spans="4:12">
      <c r="D15484" s="95"/>
      <c r="E15484" s="95"/>
      <c r="G15484" s="95"/>
      <c r="I15484" s="95"/>
      <c r="L15484" s="95"/>
    </row>
    <row r="15485" spans="4:12">
      <c r="D15485" s="95"/>
      <c r="E15485" s="95"/>
      <c r="G15485" s="95"/>
      <c r="I15485" s="95"/>
      <c r="L15485" s="95"/>
    </row>
    <row r="15486" spans="4:12">
      <c r="D15486" s="95"/>
      <c r="E15486" s="95"/>
      <c r="G15486" s="95"/>
      <c r="I15486" s="95"/>
      <c r="L15486" s="95"/>
    </row>
    <row r="15487" spans="4:12">
      <c r="D15487" s="95"/>
      <c r="E15487" s="95"/>
      <c r="G15487" s="95"/>
      <c r="I15487" s="95"/>
      <c r="L15487" s="95"/>
    </row>
    <row r="15488" spans="4:12">
      <c r="D15488" s="95"/>
      <c r="E15488" s="95"/>
      <c r="G15488" s="95"/>
      <c r="I15488" s="95"/>
      <c r="L15488" s="95"/>
    </row>
    <row r="15489" spans="4:12">
      <c r="D15489" s="95"/>
      <c r="E15489" s="95"/>
      <c r="G15489" s="95"/>
      <c r="I15489" s="95"/>
      <c r="L15489" s="95"/>
    </row>
    <row r="15490" spans="4:12">
      <c r="D15490" s="95"/>
      <c r="E15490" s="95"/>
      <c r="G15490" s="95"/>
      <c r="I15490" s="95"/>
      <c r="L15490" s="95"/>
    </row>
    <row r="15491" spans="4:12">
      <c r="D15491" s="95"/>
      <c r="E15491" s="95"/>
      <c r="G15491" s="95"/>
      <c r="I15491" s="95"/>
      <c r="L15491" s="95"/>
    </row>
    <row r="15492" spans="4:12">
      <c r="D15492" s="95"/>
      <c r="E15492" s="95"/>
      <c r="G15492" s="95"/>
      <c r="I15492" s="95"/>
      <c r="L15492" s="95"/>
    </row>
    <row r="15493" spans="4:12">
      <c r="D15493" s="95"/>
      <c r="E15493" s="95"/>
      <c r="G15493" s="95"/>
      <c r="I15493" s="95"/>
      <c r="L15493" s="95"/>
    </row>
    <row r="15494" spans="4:12">
      <c r="D15494" s="95"/>
      <c r="E15494" s="95"/>
      <c r="G15494" s="95"/>
      <c r="I15494" s="95"/>
      <c r="L15494" s="95"/>
    </row>
    <row r="15495" spans="4:12">
      <c r="D15495" s="95"/>
      <c r="E15495" s="95"/>
      <c r="G15495" s="95"/>
      <c r="I15495" s="95"/>
      <c r="L15495" s="95"/>
    </row>
    <row r="15496" spans="4:12">
      <c r="D15496" s="95"/>
      <c r="E15496" s="95"/>
      <c r="G15496" s="95"/>
      <c r="I15496" s="95"/>
      <c r="L15496" s="95"/>
    </row>
    <row r="15497" spans="4:12">
      <c r="D15497" s="95"/>
      <c r="E15497" s="95"/>
      <c r="G15497" s="95"/>
      <c r="I15497" s="95"/>
      <c r="L15497" s="95"/>
    </row>
    <row r="15498" spans="4:12">
      <c r="D15498" s="95"/>
      <c r="E15498" s="95"/>
      <c r="G15498" s="95"/>
      <c r="I15498" s="95"/>
      <c r="L15498" s="95"/>
    </row>
    <row r="15499" spans="4:12">
      <c r="D15499" s="95"/>
      <c r="E15499" s="95"/>
      <c r="G15499" s="95"/>
      <c r="I15499" s="95"/>
      <c r="L15499" s="95"/>
    </row>
    <row r="15500" spans="4:12">
      <c r="D15500" s="95"/>
      <c r="E15500" s="95"/>
      <c r="G15500" s="95"/>
      <c r="I15500" s="95"/>
      <c r="L15500" s="95"/>
    </row>
    <row r="15501" spans="4:12">
      <c r="D15501" s="95"/>
      <c r="E15501" s="95"/>
      <c r="G15501" s="95"/>
      <c r="I15501" s="95"/>
      <c r="L15501" s="95"/>
    </row>
    <row r="15502" spans="4:12">
      <c r="D15502" s="95"/>
      <c r="E15502" s="95"/>
      <c r="G15502" s="95"/>
      <c r="I15502" s="95"/>
      <c r="L15502" s="95"/>
    </row>
    <row r="15503" spans="4:12">
      <c r="D15503" s="95"/>
      <c r="E15503" s="95"/>
      <c r="G15503" s="95"/>
      <c r="I15503" s="95"/>
      <c r="L15503" s="95"/>
    </row>
    <row r="15504" spans="4:12">
      <c r="D15504" s="95"/>
      <c r="E15504" s="95"/>
      <c r="G15504" s="95"/>
      <c r="I15504" s="95"/>
      <c r="L15504" s="95"/>
    </row>
    <row r="15505" spans="4:12">
      <c r="D15505" s="95"/>
      <c r="E15505" s="95"/>
      <c r="G15505" s="95"/>
      <c r="I15505" s="95"/>
      <c r="L15505" s="95"/>
    </row>
    <row r="15506" spans="4:12">
      <c r="D15506" s="95"/>
      <c r="E15506" s="95"/>
      <c r="G15506" s="95"/>
      <c r="I15506" s="95"/>
      <c r="L15506" s="95"/>
    </row>
    <row r="15507" spans="4:12">
      <c r="D15507" s="95"/>
      <c r="E15507" s="95"/>
      <c r="G15507" s="95"/>
      <c r="I15507" s="95"/>
      <c r="L15507" s="95"/>
    </row>
    <row r="15508" spans="4:12">
      <c r="D15508" s="95"/>
      <c r="E15508" s="95"/>
      <c r="G15508" s="95"/>
      <c r="I15508" s="95"/>
      <c r="L15508" s="95"/>
    </row>
    <row r="15509" spans="4:12">
      <c r="D15509" s="95"/>
      <c r="E15509" s="95"/>
      <c r="G15509" s="95"/>
      <c r="I15509" s="95"/>
      <c r="L15509" s="95"/>
    </row>
    <row r="15510" spans="4:12">
      <c r="D15510" s="95"/>
      <c r="E15510" s="95"/>
      <c r="G15510" s="95"/>
      <c r="I15510" s="95"/>
      <c r="L15510" s="95"/>
    </row>
    <row r="15511" spans="4:12">
      <c r="D15511" s="95"/>
      <c r="E15511" s="95"/>
      <c r="G15511" s="95"/>
      <c r="I15511" s="95"/>
      <c r="L15511" s="95"/>
    </row>
    <row r="15512" spans="4:12">
      <c r="D15512" s="95"/>
      <c r="E15512" s="95"/>
      <c r="G15512" s="95"/>
      <c r="I15512" s="95"/>
      <c r="L15512" s="95"/>
    </row>
    <row r="15513" spans="4:12">
      <c r="D15513" s="95"/>
      <c r="E15513" s="95"/>
      <c r="G15513" s="95"/>
      <c r="I15513" s="95"/>
      <c r="L15513" s="95"/>
    </row>
    <row r="15514" spans="4:12">
      <c r="D15514" s="95"/>
      <c r="E15514" s="95"/>
      <c r="G15514" s="95"/>
      <c r="I15514" s="95"/>
      <c r="L15514" s="95"/>
    </row>
    <row r="15515" spans="4:12">
      <c r="D15515" s="95"/>
      <c r="E15515" s="95"/>
      <c r="G15515" s="95"/>
      <c r="I15515" s="95"/>
      <c r="L15515" s="95"/>
    </row>
    <row r="15516" spans="4:12">
      <c r="D15516" s="95"/>
      <c r="E15516" s="95"/>
      <c r="G15516" s="95"/>
      <c r="I15516" s="95"/>
      <c r="L15516" s="95"/>
    </row>
    <row r="15517" spans="4:12">
      <c r="D15517" s="95"/>
      <c r="E15517" s="95"/>
      <c r="G15517" s="95"/>
      <c r="I15517" s="95"/>
      <c r="L15517" s="95"/>
    </row>
    <row r="15518" spans="4:12">
      <c r="D15518" s="95"/>
      <c r="E15518" s="95"/>
      <c r="G15518" s="95"/>
      <c r="I15518" s="95"/>
      <c r="L15518" s="95"/>
    </row>
    <row r="15519" spans="4:12">
      <c r="D15519" s="95"/>
      <c r="E15519" s="95"/>
      <c r="G15519" s="95"/>
      <c r="I15519" s="95"/>
      <c r="L15519" s="95"/>
    </row>
    <row r="15520" spans="4:12">
      <c r="D15520" s="95"/>
      <c r="E15520" s="95"/>
      <c r="G15520" s="95"/>
      <c r="I15520" s="95"/>
      <c r="L15520" s="95"/>
    </row>
    <row r="15521" spans="4:12">
      <c r="D15521" s="95"/>
      <c r="E15521" s="95"/>
      <c r="G15521" s="95"/>
      <c r="I15521" s="95"/>
      <c r="L15521" s="95"/>
    </row>
    <row r="15522" spans="4:12">
      <c r="D15522" s="95"/>
      <c r="E15522" s="95"/>
      <c r="G15522" s="95"/>
      <c r="I15522" s="95"/>
      <c r="L15522" s="95"/>
    </row>
    <row r="15523" spans="4:12">
      <c r="D15523" s="95"/>
      <c r="E15523" s="95"/>
      <c r="G15523" s="95"/>
      <c r="I15523" s="95"/>
      <c r="L15523" s="95"/>
    </row>
    <row r="15524" spans="4:12">
      <c r="D15524" s="95"/>
      <c r="E15524" s="95"/>
      <c r="G15524" s="95"/>
      <c r="I15524" s="95"/>
      <c r="L15524" s="95"/>
    </row>
    <row r="15525" spans="4:12">
      <c r="D15525" s="95"/>
      <c r="E15525" s="95"/>
      <c r="G15525" s="95"/>
      <c r="I15525" s="95"/>
      <c r="L15525" s="95"/>
    </row>
    <row r="15526" spans="4:12">
      <c r="D15526" s="95"/>
      <c r="E15526" s="95"/>
      <c r="G15526" s="95"/>
      <c r="I15526" s="95"/>
      <c r="L15526" s="95"/>
    </row>
    <row r="15527" spans="4:12">
      <c r="D15527" s="95"/>
      <c r="E15527" s="95"/>
      <c r="G15527" s="95"/>
      <c r="I15527" s="95"/>
      <c r="L15527" s="95"/>
    </row>
    <row r="15528" spans="4:12">
      <c r="D15528" s="95"/>
      <c r="E15528" s="95"/>
      <c r="G15528" s="95"/>
      <c r="I15528" s="95"/>
      <c r="L15528" s="95"/>
    </row>
    <row r="15529" spans="4:12">
      <c r="D15529" s="95"/>
      <c r="E15529" s="95"/>
      <c r="G15529" s="95"/>
      <c r="I15529" s="95"/>
      <c r="L15529" s="95"/>
    </row>
    <row r="15530" spans="4:12">
      <c r="D15530" s="95"/>
      <c r="E15530" s="95"/>
      <c r="G15530" s="95"/>
      <c r="I15530" s="95"/>
      <c r="L15530" s="95"/>
    </row>
    <row r="15531" spans="4:12">
      <c r="D15531" s="95"/>
      <c r="E15531" s="95"/>
      <c r="G15531" s="95"/>
      <c r="I15531" s="95"/>
      <c r="L15531" s="95"/>
    </row>
    <row r="15532" spans="4:12">
      <c r="D15532" s="95"/>
      <c r="E15532" s="95"/>
      <c r="G15532" s="95"/>
      <c r="I15532" s="95"/>
      <c r="L15532" s="95"/>
    </row>
    <row r="15533" spans="4:12">
      <c r="D15533" s="95"/>
      <c r="E15533" s="95"/>
      <c r="G15533" s="95"/>
      <c r="I15533" s="95"/>
      <c r="L15533" s="95"/>
    </row>
    <row r="15534" spans="4:12">
      <c r="D15534" s="95"/>
      <c r="E15534" s="95"/>
      <c r="G15534" s="95"/>
      <c r="I15534" s="95"/>
      <c r="L15534" s="95"/>
    </row>
    <row r="15535" spans="4:12">
      <c r="D15535" s="95"/>
      <c r="E15535" s="95"/>
      <c r="G15535" s="95"/>
      <c r="I15535" s="95"/>
      <c r="L15535" s="95"/>
    </row>
    <row r="15536" spans="4:12">
      <c r="D15536" s="95"/>
      <c r="E15536" s="95"/>
      <c r="G15536" s="95"/>
      <c r="I15536" s="95"/>
      <c r="L15536" s="95"/>
    </row>
    <row r="15537" spans="4:12">
      <c r="D15537" s="95"/>
      <c r="E15537" s="95"/>
      <c r="G15537" s="95"/>
      <c r="I15537" s="95"/>
      <c r="L15537" s="95"/>
    </row>
    <row r="15538" spans="4:12">
      <c r="D15538" s="95"/>
      <c r="E15538" s="95"/>
      <c r="G15538" s="95"/>
      <c r="I15538" s="95"/>
      <c r="L15538" s="95"/>
    </row>
    <row r="15539" spans="4:12">
      <c r="D15539" s="95"/>
      <c r="E15539" s="95"/>
      <c r="G15539" s="95"/>
      <c r="I15539" s="95"/>
      <c r="L15539" s="95"/>
    </row>
    <row r="15540" spans="4:12">
      <c r="D15540" s="95"/>
      <c r="E15540" s="95"/>
      <c r="G15540" s="95"/>
      <c r="I15540" s="95"/>
      <c r="L15540" s="95"/>
    </row>
    <row r="15541" spans="4:12">
      <c r="D15541" s="95"/>
      <c r="E15541" s="95"/>
      <c r="G15541" s="95"/>
      <c r="I15541" s="95"/>
      <c r="L15541" s="95"/>
    </row>
    <row r="15542" spans="4:12">
      <c r="D15542" s="95"/>
      <c r="E15542" s="95"/>
      <c r="G15542" s="95"/>
      <c r="I15542" s="95"/>
      <c r="L15542" s="95"/>
    </row>
    <row r="15543" spans="4:12">
      <c r="D15543" s="95"/>
      <c r="E15543" s="95"/>
      <c r="G15543" s="95"/>
      <c r="I15543" s="95"/>
      <c r="L15543" s="95"/>
    </row>
    <row r="15544" spans="4:12">
      <c r="D15544" s="95"/>
      <c r="E15544" s="95"/>
      <c r="G15544" s="95"/>
      <c r="I15544" s="95"/>
      <c r="L15544" s="95"/>
    </row>
    <row r="15545" spans="4:12">
      <c r="D15545" s="95"/>
      <c r="E15545" s="95"/>
      <c r="G15545" s="95"/>
      <c r="I15545" s="95"/>
      <c r="L15545" s="95"/>
    </row>
    <row r="15546" spans="4:12">
      <c r="D15546" s="95"/>
      <c r="E15546" s="95"/>
      <c r="G15546" s="95"/>
      <c r="I15546" s="95"/>
      <c r="L15546" s="95"/>
    </row>
    <row r="15547" spans="4:12">
      <c r="D15547" s="95"/>
      <c r="E15547" s="95"/>
      <c r="G15547" s="95"/>
      <c r="I15547" s="95"/>
      <c r="L15547" s="95"/>
    </row>
    <row r="15548" spans="4:12">
      <c r="D15548" s="95"/>
      <c r="E15548" s="95"/>
      <c r="G15548" s="95"/>
      <c r="I15548" s="95"/>
      <c r="L15548" s="95"/>
    </row>
    <row r="15549" spans="4:12">
      <c r="D15549" s="95"/>
      <c r="E15549" s="95"/>
      <c r="G15549" s="95"/>
      <c r="I15549" s="95"/>
      <c r="L15549" s="95"/>
    </row>
    <row r="15550" spans="4:12">
      <c r="D15550" s="95"/>
      <c r="E15550" s="95"/>
      <c r="G15550" s="95"/>
      <c r="I15550" s="95"/>
      <c r="L15550" s="95"/>
    </row>
    <row r="15551" spans="4:12">
      <c r="D15551" s="95"/>
      <c r="E15551" s="95"/>
      <c r="G15551" s="95"/>
      <c r="I15551" s="95"/>
      <c r="L15551" s="95"/>
    </row>
    <row r="15552" spans="4:12">
      <c r="D15552" s="95"/>
      <c r="E15552" s="95"/>
      <c r="G15552" s="95"/>
      <c r="I15552" s="95"/>
      <c r="L15552" s="95"/>
    </row>
    <row r="15553" spans="4:12">
      <c r="D15553" s="95"/>
      <c r="E15553" s="95"/>
      <c r="G15553" s="95"/>
      <c r="I15553" s="95"/>
      <c r="L15553" s="95"/>
    </row>
    <row r="15554" spans="4:12">
      <c r="D15554" s="95"/>
      <c r="E15554" s="95"/>
      <c r="G15554" s="95"/>
      <c r="I15554" s="95"/>
      <c r="L15554" s="95"/>
    </row>
    <row r="15555" spans="4:12">
      <c r="D15555" s="95"/>
      <c r="E15555" s="95"/>
      <c r="G15555" s="95"/>
      <c r="I15555" s="95"/>
      <c r="L15555" s="95"/>
    </row>
    <row r="15556" spans="4:12">
      <c r="D15556" s="95"/>
      <c r="E15556" s="95"/>
      <c r="G15556" s="95"/>
      <c r="I15556" s="95"/>
      <c r="L15556" s="95"/>
    </row>
    <row r="15557" spans="4:12">
      <c r="D15557" s="95"/>
      <c r="E15557" s="95"/>
      <c r="G15557" s="95"/>
      <c r="I15557" s="95"/>
      <c r="L15557" s="95"/>
    </row>
    <row r="15558" spans="4:12">
      <c r="D15558" s="95"/>
      <c r="E15558" s="95"/>
      <c r="G15558" s="95"/>
      <c r="I15558" s="95"/>
      <c r="L15558" s="95"/>
    </row>
    <row r="15559" spans="4:12">
      <c r="D15559" s="95"/>
      <c r="E15559" s="95"/>
      <c r="G15559" s="95"/>
      <c r="I15559" s="95"/>
      <c r="L15559" s="95"/>
    </row>
    <row r="15560" spans="4:12">
      <c r="D15560" s="95"/>
      <c r="E15560" s="95"/>
      <c r="G15560" s="95"/>
      <c r="I15560" s="95"/>
      <c r="L15560" s="95"/>
    </row>
    <row r="15561" spans="4:12">
      <c r="D15561" s="95"/>
      <c r="E15561" s="95"/>
      <c r="G15561" s="95"/>
      <c r="I15561" s="95"/>
      <c r="L15561" s="95"/>
    </row>
    <row r="15562" spans="4:12">
      <c r="D15562" s="95"/>
      <c r="E15562" s="95"/>
      <c r="G15562" s="95"/>
      <c r="I15562" s="95"/>
      <c r="L15562" s="95"/>
    </row>
    <row r="15563" spans="4:12">
      <c r="D15563" s="95"/>
      <c r="E15563" s="95"/>
      <c r="G15563" s="95"/>
      <c r="I15563" s="95"/>
      <c r="L15563" s="95"/>
    </row>
    <row r="15564" spans="4:12">
      <c r="D15564" s="95"/>
      <c r="E15564" s="95"/>
      <c r="G15564" s="95"/>
      <c r="I15564" s="95"/>
      <c r="L15564" s="95"/>
    </row>
    <row r="15565" spans="4:12">
      <c r="D15565" s="95"/>
      <c r="E15565" s="95"/>
      <c r="G15565" s="95"/>
      <c r="I15565" s="95"/>
      <c r="L15565" s="95"/>
    </row>
    <row r="15566" spans="4:12">
      <c r="D15566" s="95"/>
      <c r="E15566" s="95"/>
      <c r="G15566" s="95"/>
      <c r="I15566" s="95"/>
      <c r="L15566" s="95"/>
    </row>
    <row r="15567" spans="4:12">
      <c r="D15567" s="95"/>
      <c r="E15567" s="95"/>
      <c r="G15567" s="95"/>
      <c r="I15567" s="95"/>
      <c r="L15567" s="95"/>
    </row>
    <row r="15568" spans="4:12">
      <c r="D15568" s="95"/>
      <c r="E15568" s="95"/>
      <c r="G15568" s="95"/>
      <c r="I15568" s="95"/>
      <c r="L15568" s="95"/>
    </row>
    <row r="15569" spans="4:12">
      <c r="D15569" s="95"/>
      <c r="E15569" s="95"/>
      <c r="G15569" s="95"/>
      <c r="I15569" s="95"/>
      <c r="L15569" s="95"/>
    </row>
    <row r="15570" spans="4:12">
      <c r="D15570" s="95"/>
      <c r="E15570" s="95"/>
      <c r="G15570" s="95"/>
      <c r="I15570" s="95"/>
      <c r="L15570" s="95"/>
    </row>
    <row r="15571" spans="4:12">
      <c r="D15571" s="95"/>
      <c r="E15571" s="95"/>
      <c r="G15571" s="95"/>
      <c r="I15571" s="95"/>
      <c r="L15571" s="95"/>
    </row>
    <row r="15572" spans="4:12">
      <c r="D15572" s="95"/>
      <c r="E15572" s="95"/>
      <c r="G15572" s="95"/>
      <c r="I15572" s="95"/>
      <c r="L15572" s="95"/>
    </row>
    <row r="15573" spans="4:12">
      <c r="D15573" s="95"/>
      <c r="E15573" s="95"/>
      <c r="G15573" s="95"/>
      <c r="I15573" s="95"/>
      <c r="L15573" s="95"/>
    </row>
    <row r="15574" spans="4:12">
      <c r="D15574" s="95"/>
      <c r="E15574" s="95"/>
      <c r="G15574" s="95"/>
      <c r="I15574" s="95"/>
      <c r="L15574" s="95"/>
    </row>
    <row r="15575" spans="4:12">
      <c r="D15575" s="95"/>
      <c r="E15575" s="95"/>
      <c r="G15575" s="95"/>
      <c r="I15575" s="95"/>
      <c r="L15575" s="95"/>
    </row>
    <row r="15576" spans="4:12">
      <c r="D15576" s="95"/>
      <c r="E15576" s="95"/>
      <c r="G15576" s="95"/>
      <c r="I15576" s="95"/>
      <c r="L15576" s="95"/>
    </row>
    <row r="15577" spans="4:12">
      <c r="D15577" s="95"/>
      <c r="E15577" s="95"/>
      <c r="G15577" s="95"/>
      <c r="I15577" s="95"/>
      <c r="L15577" s="95"/>
    </row>
    <row r="15578" spans="4:12">
      <c r="D15578" s="95"/>
      <c r="E15578" s="95"/>
      <c r="G15578" s="95"/>
      <c r="I15578" s="95"/>
      <c r="L15578" s="95"/>
    </row>
    <row r="15579" spans="4:12">
      <c r="D15579" s="95"/>
      <c r="E15579" s="95"/>
      <c r="G15579" s="95"/>
      <c r="I15579" s="95"/>
      <c r="L15579" s="95"/>
    </row>
    <row r="15580" spans="4:12">
      <c r="D15580" s="95"/>
      <c r="E15580" s="95"/>
      <c r="G15580" s="95"/>
      <c r="I15580" s="95"/>
      <c r="L15580" s="95"/>
    </row>
    <row r="15581" spans="4:12">
      <c r="D15581" s="95"/>
      <c r="E15581" s="95"/>
      <c r="G15581" s="95"/>
      <c r="I15581" s="95"/>
      <c r="L15581" s="95"/>
    </row>
    <row r="15582" spans="4:12">
      <c r="D15582" s="95"/>
      <c r="E15582" s="95"/>
      <c r="G15582" s="95"/>
      <c r="I15582" s="95"/>
      <c r="L15582" s="95"/>
    </row>
    <row r="15583" spans="4:12">
      <c r="D15583" s="95"/>
      <c r="E15583" s="95"/>
      <c r="G15583" s="95"/>
      <c r="I15583" s="95"/>
      <c r="L15583" s="95"/>
    </row>
    <row r="15584" spans="4:12">
      <c r="D15584" s="95"/>
      <c r="E15584" s="95"/>
      <c r="G15584" s="95"/>
      <c r="I15584" s="95"/>
      <c r="L15584" s="95"/>
    </row>
    <row r="15585" spans="4:12">
      <c r="D15585" s="95"/>
      <c r="E15585" s="95"/>
      <c r="G15585" s="95"/>
      <c r="I15585" s="95"/>
      <c r="L15585" s="95"/>
    </row>
    <row r="15586" spans="4:12">
      <c r="D15586" s="95"/>
      <c r="E15586" s="95"/>
      <c r="G15586" s="95"/>
      <c r="I15586" s="95"/>
      <c r="L15586" s="95"/>
    </row>
    <row r="15587" spans="4:12">
      <c r="D15587" s="95"/>
      <c r="E15587" s="95"/>
      <c r="G15587" s="95"/>
      <c r="I15587" s="95"/>
      <c r="L15587" s="95"/>
    </row>
    <row r="15588" spans="4:12">
      <c r="D15588" s="95"/>
      <c r="E15588" s="95"/>
      <c r="G15588" s="95"/>
      <c r="I15588" s="95"/>
      <c r="L15588" s="95"/>
    </row>
    <row r="15589" spans="4:12">
      <c r="D15589" s="95"/>
      <c r="E15589" s="95"/>
      <c r="G15589" s="95"/>
      <c r="I15589" s="95"/>
      <c r="L15589" s="95"/>
    </row>
    <row r="15590" spans="4:12">
      <c r="D15590" s="95"/>
      <c r="E15590" s="95"/>
      <c r="G15590" s="95"/>
      <c r="I15590" s="95"/>
      <c r="L15590" s="95"/>
    </row>
    <row r="15591" spans="4:12">
      <c r="D15591" s="95"/>
      <c r="E15591" s="95"/>
      <c r="G15591" s="95"/>
      <c r="I15591" s="95"/>
      <c r="L15591" s="95"/>
    </row>
    <row r="15592" spans="4:12">
      <c r="D15592" s="95"/>
      <c r="E15592" s="95"/>
      <c r="G15592" s="95"/>
      <c r="I15592" s="95"/>
      <c r="L15592" s="95"/>
    </row>
    <row r="15593" spans="4:12">
      <c r="D15593" s="95"/>
      <c r="E15593" s="95"/>
      <c r="G15593" s="95"/>
      <c r="I15593" s="95"/>
      <c r="L15593" s="95"/>
    </row>
    <row r="15594" spans="4:12">
      <c r="D15594" s="95"/>
      <c r="E15594" s="95"/>
      <c r="G15594" s="95"/>
      <c r="I15594" s="95"/>
      <c r="L15594" s="95"/>
    </row>
    <row r="15595" spans="4:12">
      <c r="D15595" s="95"/>
      <c r="E15595" s="95"/>
      <c r="G15595" s="95"/>
      <c r="I15595" s="95"/>
      <c r="L15595" s="95"/>
    </row>
    <row r="15596" spans="4:12">
      <c r="D15596" s="95"/>
      <c r="E15596" s="95"/>
      <c r="G15596" s="95"/>
      <c r="I15596" s="95"/>
      <c r="L15596" s="95"/>
    </row>
    <row r="15597" spans="4:12">
      <c r="D15597" s="95"/>
      <c r="E15597" s="95"/>
      <c r="G15597" s="95"/>
      <c r="I15597" s="95"/>
      <c r="L15597" s="95"/>
    </row>
    <row r="15598" spans="4:12">
      <c r="D15598" s="95"/>
      <c r="E15598" s="95"/>
      <c r="G15598" s="95"/>
      <c r="I15598" s="95"/>
      <c r="L15598" s="95"/>
    </row>
    <row r="15599" spans="4:12">
      <c r="D15599" s="95"/>
      <c r="E15599" s="95"/>
      <c r="G15599" s="95"/>
      <c r="I15599" s="95"/>
      <c r="L15599" s="95"/>
    </row>
    <row r="15600" spans="4:12">
      <c r="D15600" s="95"/>
      <c r="E15600" s="95"/>
      <c r="G15600" s="95"/>
      <c r="I15600" s="95"/>
      <c r="L15600" s="95"/>
    </row>
    <row r="15601" spans="4:12">
      <c r="D15601" s="95"/>
      <c r="E15601" s="95"/>
      <c r="G15601" s="95"/>
      <c r="I15601" s="95"/>
      <c r="L15601" s="95"/>
    </row>
    <row r="15602" spans="4:12">
      <c r="D15602" s="95"/>
      <c r="E15602" s="95"/>
      <c r="G15602" s="95"/>
      <c r="I15602" s="95"/>
      <c r="L15602" s="95"/>
    </row>
    <row r="15603" spans="4:12">
      <c r="D15603" s="95"/>
      <c r="E15603" s="95"/>
      <c r="G15603" s="95"/>
      <c r="I15603" s="95"/>
      <c r="L15603" s="95"/>
    </row>
    <row r="15604" spans="4:12">
      <c r="D15604" s="95"/>
      <c r="E15604" s="95"/>
      <c r="G15604" s="95"/>
      <c r="I15604" s="95"/>
      <c r="L15604" s="95"/>
    </row>
    <row r="15605" spans="4:12">
      <c r="D15605" s="95"/>
      <c r="E15605" s="95"/>
      <c r="G15605" s="95"/>
      <c r="I15605" s="95"/>
      <c r="L15605" s="95"/>
    </row>
    <row r="15606" spans="4:12">
      <c r="D15606" s="95"/>
      <c r="E15606" s="95"/>
      <c r="G15606" s="95"/>
      <c r="I15606" s="95"/>
      <c r="L15606" s="95"/>
    </row>
    <row r="15607" spans="4:12">
      <c r="D15607" s="95"/>
      <c r="E15607" s="95"/>
      <c r="G15607" s="95"/>
      <c r="I15607" s="95"/>
      <c r="L15607" s="95"/>
    </row>
    <row r="15608" spans="4:12">
      <c r="D15608" s="95"/>
      <c r="E15608" s="95"/>
      <c r="G15608" s="95"/>
      <c r="I15608" s="95"/>
      <c r="L15608" s="95"/>
    </row>
    <row r="15609" spans="4:12">
      <c r="D15609" s="95"/>
      <c r="E15609" s="95"/>
      <c r="G15609" s="95"/>
      <c r="I15609" s="95"/>
      <c r="L15609" s="95"/>
    </row>
    <row r="15610" spans="4:12">
      <c r="D15610" s="95"/>
      <c r="E15610" s="95"/>
      <c r="G15610" s="95"/>
      <c r="I15610" s="95"/>
      <c r="L15610" s="95"/>
    </row>
    <row r="15611" spans="4:12">
      <c r="D15611" s="95"/>
      <c r="E15611" s="95"/>
      <c r="G15611" s="95"/>
      <c r="I15611" s="95"/>
      <c r="L15611" s="95"/>
    </row>
    <row r="15612" spans="4:12">
      <c r="D15612" s="95"/>
      <c r="E15612" s="95"/>
      <c r="G15612" s="95"/>
      <c r="I15612" s="95"/>
      <c r="L15612" s="95"/>
    </row>
    <row r="15613" spans="4:12">
      <c r="D15613" s="95"/>
      <c r="E15613" s="95"/>
      <c r="G15613" s="95"/>
      <c r="I15613" s="95"/>
      <c r="L15613" s="95"/>
    </row>
    <row r="15614" spans="4:12">
      <c r="D15614" s="95"/>
      <c r="E15614" s="95"/>
      <c r="G15614" s="95"/>
      <c r="I15614" s="95"/>
      <c r="L15614" s="95"/>
    </row>
    <row r="15615" spans="4:12">
      <c r="D15615" s="95"/>
      <c r="E15615" s="95"/>
      <c r="G15615" s="95"/>
      <c r="I15615" s="95"/>
      <c r="L15615" s="95"/>
    </row>
    <row r="15616" spans="4:12">
      <c r="D15616" s="95"/>
      <c r="E15616" s="95"/>
      <c r="G15616" s="95"/>
      <c r="I15616" s="95"/>
      <c r="L15616" s="95"/>
    </row>
    <row r="15617" spans="4:12">
      <c r="D15617" s="95"/>
      <c r="E15617" s="95"/>
      <c r="G15617" s="95"/>
      <c r="I15617" s="95"/>
      <c r="L15617" s="95"/>
    </row>
    <row r="15618" spans="4:12">
      <c r="D15618" s="95"/>
      <c r="E15618" s="95"/>
      <c r="G15618" s="95"/>
      <c r="I15618" s="95"/>
      <c r="L15618" s="95"/>
    </row>
    <row r="15619" spans="4:12">
      <c r="D15619" s="95"/>
      <c r="E15619" s="95"/>
      <c r="G15619" s="95"/>
      <c r="I15619" s="95"/>
      <c r="L15619" s="95"/>
    </row>
    <row r="15620" spans="4:12">
      <c r="D15620" s="95"/>
      <c r="E15620" s="95"/>
      <c r="G15620" s="95"/>
      <c r="I15620" s="95"/>
      <c r="L15620" s="95"/>
    </row>
    <row r="15621" spans="4:12">
      <c r="D15621" s="95"/>
      <c r="E15621" s="95"/>
      <c r="G15621" s="95"/>
      <c r="I15621" s="95"/>
      <c r="L15621" s="95"/>
    </row>
    <row r="15622" spans="4:12">
      <c r="D15622" s="95"/>
      <c r="E15622" s="95"/>
      <c r="G15622" s="95"/>
      <c r="I15622" s="95"/>
      <c r="L15622" s="95"/>
    </row>
    <row r="15623" spans="4:12">
      <c r="D15623" s="95"/>
      <c r="E15623" s="95"/>
      <c r="G15623" s="95"/>
      <c r="I15623" s="95"/>
      <c r="L15623" s="95"/>
    </row>
    <row r="15624" spans="4:12">
      <c r="D15624" s="95"/>
      <c r="E15624" s="95"/>
      <c r="G15624" s="95"/>
      <c r="I15624" s="95"/>
      <c r="L15624" s="95"/>
    </row>
    <row r="15625" spans="4:12">
      <c r="D15625" s="95"/>
      <c r="E15625" s="95"/>
      <c r="G15625" s="95"/>
      <c r="I15625" s="95"/>
      <c r="L15625" s="95"/>
    </row>
    <row r="15626" spans="4:12">
      <c r="D15626" s="95"/>
      <c r="E15626" s="95"/>
      <c r="G15626" s="95"/>
      <c r="I15626" s="95"/>
      <c r="L15626" s="95"/>
    </row>
    <row r="15627" spans="4:12">
      <c r="D15627" s="95"/>
      <c r="E15627" s="95"/>
      <c r="G15627" s="95"/>
      <c r="I15627" s="95"/>
      <c r="L15627" s="95"/>
    </row>
    <row r="15628" spans="4:12">
      <c r="D15628" s="95"/>
      <c r="E15628" s="95"/>
      <c r="G15628" s="95"/>
      <c r="I15628" s="95"/>
      <c r="L15628" s="95"/>
    </row>
    <row r="15629" spans="4:12">
      <c r="D15629" s="95"/>
      <c r="E15629" s="95"/>
      <c r="G15629" s="95"/>
      <c r="I15629" s="95"/>
      <c r="L15629" s="95"/>
    </row>
    <row r="15630" spans="4:12">
      <c r="D15630" s="95"/>
      <c r="E15630" s="95"/>
      <c r="G15630" s="95"/>
      <c r="I15630" s="95"/>
      <c r="L15630" s="95"/>
    </row>
    <row r="15631" spans="4:12">
      <c r="D15631" s="95"/>
      <c r="E15631" s="95"/>
      <c r="G15631" s="95"/>
      <c r="I15631" s="95"/>
      <c r="L15631" s="95"/>
    </row>
    <row r="15632" spans="4:12">
      <c r="D15632" s="95"/>
      <c r="E15632" s="95"/>
      <c r="G15632" s="95"/>
      <c r="I15632" s="95"/>
      <c r="L15632" s="95"/>
    </row>
    <row r="15633" spans="4:12">
      <c r="D15633" s="95"/>
      <c r="E15633" s="95"/>
      <c r="G15633" s="95"/>
      <c r="I15633" s="95"/>
      <c r="L15633" s="95"/>
    </row>
    <row r="15634" spans="4:12">
      <c r="D15634" s="95"/>
      <c r="E15634" s="95"/>
      <c r="G15634" s="95"/>
      <c r="I15634" s="95"/>
      <c r="L15634" s="95"/>
    </row>
    <row r="15635" spans="4:12">
      <c r="D15635" s="95"/>
      <c r="E15635" s="95"/>
      <c r="G15635" s="95"/>
      <c r="I15635" s="95"/>
      <c r="L15635" s="95"/>
    </row>
    <row r="15636" spans="4:12">
      <c r="D15636" s="95"/>
      <c r="E15636" s="95"/>
      <c r="G15636" s="95"/>
      <c r="I15636" s="95"/>
      <c r="L15636" s="95"/>
    </row>
    <row r="15637" spans="4:12">
      <c r="D15637" s="95"/>
      <c r="E15637" s="95"/>
      <c r="G15637" s="95"/>
      <c r="I15637" s="95"/>
      <c r="L15637" s="95"/>
    </row>
    <row r="15638" spans="4:12">
      <c r="D15638" s="95"/>
      <c r="E15638" s="95"/>
      <c r="G15638" s="95"/>
      <c r="I15638" s="95"/>
      <c r="L15638" s="95"/>
    </row>
    <row r="15639" spans="4:12">
      <c r="D15639" s="95"/>
      <c r="E15639" s="95"/>
      <c r="G15639" s="95"/>
      <c r="I15639" s="95"/>
      <c r="L15639" s="95"/>
    </row>
    <row r="15640" spans="4:12">
      <c r="D15640" s="95"/>
      <c r="E15640" s="95"/>
      <c r="G15640" s="95"/>
      <c r="I15640" s="95"/>
      <c r="L15640" s="95"/>
    </row>
    <row r="15641" spans="4:12">
      <c r="D15641" s="95"/>
      <c r="E15641" s="95"/>
      <c r="G15641" s="95"/>
      <c r="I15641" s="95"/>
      <c r="L15641" s="95"/>
    </row>
    <row r="15642" spans="4:12">
      <c r="D15642" s="95"/>
      <c r="E15642" s="95"/>
      <c r="G15642" s="95"/>
      <c r="I15642" s="95"/>
      <c r="L15642" s="95"/>
    </row>
    <row r="15643" spans="4:12">
      <c r="D15643" s="95"/>
      <c r="E15643" s="95"/>
      <c r="G15643" s="95"/>
      <c r="I15643" s="95"/>
      <c r="L15643" s="95"/>
    </row>
    <row r="15644" spans="4:12">
      <c r="D15644" s="95"/>
      <c r="E15644" s="95"/>
      <c r="G15644" s="95"/>
      <c r="I15644" s="95"/>
      <c r="L15644" s="95"/>
    </row>
    <row r="15645" spans="4:12">
      <c r="D15645" s="95"/>
      <c r="E15645" s="95"/>
      <c r="G15645" s="95"/>
      <c r="I15645" s="95"/>
      <c r="L15645" s="95"/>
    </row>
    <row r="15646" spans="4:12">
      <c r="D15646" s="95"/>
      <c r="E15646" s="95"/>
      <c r="G15646" s="95"/>
      <c r="I15646" s="95"/>
      <c r="L15646" s="95"/>
    </row>
    <row r="15647" spans="4:12">
      <c r="D15647" s="95"/>
      <c r="E15647" s="95"/>
      <c r="G15647" s="95"/>
      <c r="I15647" s="95"/>
      <c r="L15647" s="95"/>
    </row>
    <row r="15648" spans="4:12">
      <c r="D15648" s="95"/>
      <c r="E15648" s="95"/>
      <c r="G15648" s="95"/>
      <c r="I15648" s="95"/>
      <c r="L15648" s="95"/>
    </row>
    <row r="15649" spans="4:12">
      <c r="D15649" s="95"/>
      <c r="E15649" s="95"/>
      <c r="G15649" s="95"/>
      <c r="I15649" s="95"/>
      <c r="L15649" s="95"/>
    </row>
    <row r="15650" spans="4:12">
      <c r="D15650" s="95"/>
      <c r="E15650" s="95"/>
      <c r="G15650" s="95"/>
      <c r="I15650" s="95"/>
      <c r="L15650" s="95"/>
    </row>
    <row r="15651" spans="4:12">
      <c r="D15651" s="95"/>
      <c r="E15651" s="95"/>
      <c r="G15651" s="95"/>
      <c r="I15651" s="95"/>
      <c r="L15651" s="95"/>
    </row>
    <row r="15652" spans="4:12">
      <c r="D15652" s="95"/>
      <c r="E15652" s="95"/>
      <c r="G15652" s="95"/>
      <c r="I15652" s="95"/>
      <c r="L15652" s="95"/>
    </row>
    <row r="15653" spans="4:12">
      <c r="D15653" s="95"/>
      <c r="E15653" s="95"/>
      <c r="G15653" s="95"/>
      <c r="I15653" s="95"/>
      <c r="L15653" s="95"/>
    </row>
    <row r="15654" spans="4:12">
      <c r="D15654" s="95"/>
      <c r="E15654" s="95"/>
      <c r="G15654" s="95"/>
      <c r="I15654" s="95"/>
      <c r="L15654" s="95"/>
    </row>
    <row r="15655" spans="4:12">
      <c r="D15655" s="95"/>
      <c r="E15655" s="95"/>
      <c r="G15655" s="95"/>
      <c r="I15655" s="95"/>
      <c r="L15655" s="95"/>
    </row>
    <row r="15656" spans="4:12">
      <c r="D15656" s="95"/>
      <c r="E15656" s="95"/>
      <c r="G15656" s="95"/>
      <c r="I15656" s="95"/>
      <c r="L15656" s="95"/>
    </row>
    <row r="15657" spans="4:12">
      <c r="D15657" s="95"/>
      <c r="E15657" s="95"/>
      <c r="G15657" s="95"/>
      <c r="I15657" s="95"/>
      <c r="L15657" s="95"/>
    </row>
    <row r="15658" spans="4:12">
      <c r="D15658" s="95"/>
      <c r="E15658" s="95"/>
      <c r="G15658" s="95"/>
      <c r="I15658" s="95"/>
      <c r="L15658" s="95"/>
    </row>
    <row r="15659" spans="4:12">
      <c r="D15659" s="95"/>
      <c r="E15659" s="95"/>
      <c r="G15659" s="95"/>
      <c r="I15659" s="95"/>
      <c r="L15659" s="95"/>
    </row>
    <row r="15660" spans="4:12">
      <c r="D15660" s="95"/>
      <c r="E15660" s="95"/>
      <c r="G15660" s="95"/>
      <c r="I15660" s="95"/>
      <c r="L15660" s="95"/>
    </row>
    <row r="15661" spans="4:12">
      <c r="D15661" s="95"/>
      <c r="E15661" s="95"/>
      <c r="G15661" s="95"/>
      <c r="I15661" s="95"/>
      <c r="L15661" s="95"/>
    </row>
    <row r="15662" spans="4:12">
      <c r="D15662" s="95"/>
      <c r="E15662" s="95"/>
      <c r="G15662" s="95"/>
      <c r="I15662" s="95"/>
      <c r="L15662" s="95"/>
    </row>
    <row r="15663" spans="4:12">
      <c r="D15663" s="95"/>
      <c r="E15663" s="95"/>
      <c r="G15663" s="95"/>
      <c r="I15663" s="95"/>
      <c r="L15663" s="95"/>
    </row>
    <row r="15664" spans="4:12">
      <c r="D15664" s="95"/>
      <c r="E15664" s="95"/>
      <c r="G15664" s="95"/>
      <c r="I15664" s="95"/>
      <c r="L15664" s="95"/>
    </row>
    <row r="15665" spans="4:12">
      <c r="D15665" s="95"/>
      <c r="E15665" s="95"/>
      <c r="G15665" s="95"/>
      <c r="I15665" s="95"/>
      <c r="L15665" s="95"/>
    </row>
    <row r="15666" spans="4:12">
      <c r="D15666" s="95"/>
      <c r="E15666" s="95"/>
      <c r="G15666" s="95"/>
      <c r="I15666" s="95"/>
      <c r="L15666" s="95"/>
    </row>
    <row r="15667" spans="4:12">
      <c r="D15667" s="95"/>
      <c r="E15667" s="95"/>
      <c r="G15667" s="95"/>
      <c r="I15667" s="95"/>
      <c r="L15667" s="95"/>
    </row>
    <row r="15668" spans="4:12">
      <c r="D15668" s="95"/>
      <c r="E15668" s="95"/>
      <c r="G15668" s="95"/>
      <c r="I15668" s="95"/>
      <c r="L15668" s="95"/>
    </row>
    <row r="15669" spans="4:12">
      <c r="D15669" s="95"/>
      <c r="E15669" s="95"/>
      <c r="G15669" s="95"/>
      <c r="I15669" s="95"/>
      <c r="L15669" s="95"/>
    </row>
    <row r="15670" spans="4:12">
      <c r="D15670" s="95"/>
      <c r="E15670" s="95"/>
      <c r="G15670" s="95"/>
      <c r="I15670" s="95"/>
      <c r="L15670" s="95"/>
    </row>
    <row r="15671" spans="4:12">
      <c r="D15671" s="95"/>
      <c r="E15671" s="95"/>
      <c r="G15671" s="95"/>
      <c r="I15671" s="95"/>
      <c r="L15671" s="95"/>
    </row>
    <row r="15672" spans="4:12">
      <c r="D15672" s="95"/>
      <c r="E15672" s="95"/>
      <c r="G15672" s="95"/>
      <c r="I15672" s="95"/>
      <c r="L15672" s="95"/>
    </row>
    <row r="15673" spans="4:12">
      <c r="D15673" s="95"/>
      <c r="E15673" s="95"/>
      <c r="G15673" s="95"/>
      <c r="I15673" s="95"/>
      <c r="L15673" s="95"/>
    </row>
    <row r="15674" spans="4:12">
      <c r="D15674" s="95"/>
      <c r="E15674" s="95"/>
      <c r="G15674" s="95"/>
      <c r="I15674" s="95"/>
      <c r="L15674" s="95"/>
    </row>
    <row r="15675" spans="4:12">
      <c r="D15675" s="95"/>
      <c r="E15675" s="95"/>
      <c r="G15675" s="95"/>
      <c r="I15675" s="95"/>
      <c r="L15675" s="95"/>
    </row>
    <row r="15676" spans="4:12">
      <c r="D15676" s="95"/>
      <c r="E15676" s="95"/>
      <c r="G15676" s="95"/>
      <c r="I15676" s="95"/>
      <c r="L15676" s="95"/>
    </row>
    <row r="15677" spans="4:12">
      <c r="D15677" s="95"/>
      <c r="E15677" s="95"/>
      <c r="G15677" s="95"/>
      <c r="I15677" s="95"/>
      <c r="L15677" s="95"/>
    </row>
    <row r="15678" spans="4:12">
      <c r="D15678" s="95"/>
      <c r="E15678" s="95"/>
      <c r="G15678" s="95"/>
      <c r="I15678" s="95"/>
      <c r="L15678" s="95"/>
    </row>
    <row r="15679" spans="4:12">
      <c r="D15679" s="95"/>
      <c r="E15679" s="95"/>
      <c r="G15679" s="95"/>
      <c r="I15679" s="95"/>
      <c r="L15679" s="95"/>
    </row>
    <row r="15680" spans="4:12">
      <c r="D15680" s="95"/>
      <c r="E15680" s="95"/>
      <c r="G15680" s="95"/>
      <c r="I15680" s="95"/>
      <c r="L15680" s="95"/>
    </row>
    <row r="15681" spans="4:12">
      <c r="D15681" s="95"/>
      <c r="E15681" s="95"/>
      <c r="G15681" s="95"/>
      <c r="I15681" s="95"/>
      <c r="L15681" s="95"/>
    </row>
    <row r="15682" spans="4:12">
      <c r="D15682" s="95"/>
      <c r="E15682" s="95"/>
      <c r="G15682" s="95"/>
      <c r="I15682" s="95"/>
      <c r="L15682" s="95"/>
    </row>
    <row r="15683" spans="4:12">
      <c r="D15683" s="95"/>
      <c r="E15683" s="95"/>
      <c r="G15683" s="95"/>
      <c r="I15683" s="95"/>
      <c r="L15683" s="95"/>
    </row>
    <row r="15684" spans="4:12">
      <c r="D15684" s="95"/>
      <c r="E15684" s="95"/>
      <c r="G15684" s="95"/>
      <c r="I15684" s="95"/>
      <c r="L15684" s="95"/>
    </row>
    <row r="15685" spans="4:12">
      <c r="D15685" s="95"/>
      <c r="E15685" s="95"/>
      <c r="G15685" s="95"/>
      <c r="I15685" s="95"/>
      <c r="L15685" s="95"/>
    </row>
    <row r="15686" spans="4:12">
      <c r="D15686" s="95"/>
      <c r="E15686" s="95"/>
      <c r="G15686" s="95"/>
      <c r="I15686" s="95"/>
      <c r="L15686" s="95"/>
    </row>
    <row r="15687" spans="4:12">
      <c r="D15687" s="95"/>
      <c r="E15687" s="95"/>
      <c r="G15687" s="95"/>
      <c r="I15687" s="95"/>
      <c r="L15687" s="95"/>
    </row>
    <row r="15688" spans="4:12">
      <c r="D15688" s="95"/>
      <c r="E15688" s="95"/>
      <c r="G15688" s="95"/>
      <c r="I15688" s="95"/>
      <c r="L15688" s="95"/>
    </row>
    <row r="15689" spans="4:12">
      <c r="D15689" s="95"/>
      <c r="E15689" s="95"/>
      <c r="G15689" s="95"/>
      <c r="I15689" s="95"/>
      <c r="L15689" s="95"/>
    </row>
    <row r="15690" spans="4:12">
      <c r="D15690" s="95"/>
      <c r="E15690" s="95"/>
      <c r="G15690" s="95"/>
      <c r="I15690" s="95"/>
      <c r="L15690" s="95"/>
    </row>
    <row r="15691" spans="4:12">
      <c r="D15691" s="95"/>
      <c r="E15691" s="95"/>
      <c r="G15691" s="95"/>
      <c r="I15691" s="95"/>
      <c r="L15691" s="95"/>
    </row>
    <row r="15692" spans="4:12">
      <c r="D15692" s="95"/>
      <c r="E15692" s="95"/>
      <c r="G15692" s="95"/>
      <c r="I15692" s="95"/>
      <c r="L15692" s="95"/>
    </row>
    <row r="15693" spans="4:12">
      <c r="D15693" s="95"/>
      <c r="E15693" s="95"/>
      <c r="G15693" s="95"/>
      <c r="I15693" s="95"/>
      <c r="L15693" s="95"/>
    </row>
    <row r="15694" spans="4:12">
      <c r="D15694" s="95"/>
      <c r="E15694" s="95"/>
      <c r="G15694" s="95"/>
      <c r="I15694" s="95"/>
      <c r="L15694" s="95"/>
    </row>
    <row r="15695" spans="4:12">
      <c r="D15695" s="95"/>
      <c r="E15695" s="95"/>
      <c r="G15695" s="95"/>
      <c r="I15695" s="95"/>
      <c r="L15695" s="95"/>
    </row>
    <row r="15696" spans="4:12">
      <c r="D15696" s="95"/>
      <c r="E15696" s="95"/>
      <c r="G15696" s="95"/>
      <c r="I15696" s="95"/>
      <c r="L15696" s="95"/>
    </row>
    <row r="15697" spans="4:12">
      <c r="D15697" s="95"/>
      <c r="E15697" s="95"/>
      <c r="G15697" s="95"/>
      <c r="I15697" s="95"/>
      <c r="L15697" s="95"/>
    </row>
    <row r="15698" spans="4:12">
      <c r="D15698" s="95"/>
      <c r="E15698" s="95"/>
      <c r="G15698" s="95"/>
      <c r="I15698" s="95"/>
      <c r="L15698" s="95"/>
    </row>
    <row r="15699" spans="4:12">
      <c r="D15699" s="95"/>
      <c r="E15699" s="95"/>
      <c r="G15699" s="95"/>
      <c r="I15699" s="95"/>
      <c r="L15699" s="95"/>
    </row>
    <row r="15700" spans="4:12">
      <c r="D15700" s="95"/>
      <c r="E15700" s="95"/>
      <c r="G15700" s="95"/>
      <c r="I15700" s="95"/>
      <c r="L15700" s="95"/>
    </row>
    <row r="15701" spans="4:12">
      <c r="D15701" s="95"/>
      <c r="E15701" s="95"/>
      <c r="G15701" s="95"/>
      <c r="I15701" s="95"/>
      <c r="L15701" s="95"/>
    </row>
    <row r="15702" spans="4:12">
      <c r="D15702" s="95"/>
      <c r="E15702" s="95"/>
      <c r="G15702" s="95"/>
      <c r="I15702" s="95"/>
      <c r="L15702" s="95"/>
    </row>
    <row r="15703" spans="4:12">
      <c r="D15703" s="95"/>
      <c r="E15703" s="95"/>
      <c r="G15703" s="95"/>
      <c r="I15703" s="95"/>
      <c r="L15703" s="95"/>
    </row>
    <row r="15704" spans="4:12">
      <c r="D15704" s="95"/>
      <c r="E15704" s="95"/>
      <c r="G15704" s="95"/>
      <c r="I15704" s="95"/>
      <c r="L15704" s="95"/>
    </row>
    <row r="15705" spans="4:12">
      <c r="D15705" s="95"/>
      <c r="E15705" s="95"/>
      <c r="G15705" s="95"/>
      <c r="I15705" s="95"/>
      <c r="L15705" s="95"/>
    </row>
    <row r="15706" spans="4:12">
      <c r="D15706" s="95"/>
      <c r="E15706" s="95"/>
      <c r="G15706" s="95"/>
      <c r="I15706" s="95"/>
      <c r="L15706" s="95"/>
    </row>
    <row r="15707" spans="4:12">
      <c r="D15707" s="95"/>
      <c r="E15707" s="95"/>
      <c r="G15707" s="95"/>
      <c r="I15707" s="95"/>
      <c r="L15707" s="95"/>
    </row>
    <row r="15708" spans="4:12">
      <c r="D15708" s="95"/>
      <c r="E15708" s="95"/>
      <c r="G15708" s="95"/>
      <c r="I15708" s="95"/>
      <c r="L15708" s="95"/>
    </row>
    <row r="15709" spans="4:12">
      <c r="D15709" s="95"/>
      <c r="E15709" s="95"/>
      <c r="G15709" s="95"/>
      <c r="I15709" s="95"/>
      <c r="L15709" s="95"/>
    </row>
    <row r="15710" spans="4:12">
      <c r="D15710" s="95"/>
      <c r="E15710" s="95"/>
      <c r="G15710" s="95"/>
      <c r="I15710" s="95"/>
      <c r="L15710" s="95"/>
    </row>
    <row r="15711" spans="4:12">
      <c r="D15711" s="95"/>
      <c r="E15711" s="95"/>
      <c r="G15711" s="95"/>
      <c r="I15711" s="95"/>
      <c r="L15711" s="95"/>
    </row>
    <row r="15712" spans="4:12">
      <c r="D15712" s="95"/>
      <c r="E15712" s="95"/>
      <c r="G15712" s="95"/>
      <c r="I15712" s="95"/>
      <c r="L15712" s="95"/>
    </row>
    <row r="15713" spans="4:12">
      <c r="D15713" s="95"/>
      <c r="E15713" s="95"/>
      <c r="G15713" s="95"/>
      <c r="I15713" s="95"/>
      <c r="L15713" s="95"/>
    </row>
    <row r="15714" spans="4:12">
      <c r="D15714" s="95"/>
      <c r="E15714" s="95"/>
      <c r="G15714" s="95"/>
      <c r="I15714" s="95"/>
      <c r="L15714" s="95"/>
    </row>
    <row r="15715" spans="4:12">
      <c r="D15715" s="95"/>
      <c r="E15715" s="95"/>
      <c r="G15715" s="95"/>
      <c r="I15715" s="95"/>
      <c r="L15715" s="95"/>
    </row>
    <row r="15716" spans="4:12">
      <c r="D15716" s="95"/>
      <c r="E15716" s="95"/>
      <c r="G15716" s="95"/>
      <c r="I15716" s="95"/>
      <c r="L15716" s="95"/>
    </row>
    <row r="15717" spans="4:12">
      <c r="D15717" s="95"/>
      <c r="E15717" s="95"/>
      <c r="G15717" s="95"/>
      <c r="I15717" s="95"/>
      <c r="L15717" s="95"/>
    </row>
    <row r="15718" spans="4:12">
      <c r="D15718" s="95"/>
      <c r="E15718" s="95"/>
      <c r="G15718" s="95"/>
      <c r="I15718" s="95"/>
      <c r="L15718" s="95"/>
    </row>
    <row r="15719" spans="4:12">
      <c r="D15719" s="95"/>
      <c r="E15719" s="95"/>
      <c r="G15719" s="95"/>
      <c r="I15719" s="95"/>
      <c r="L15719" s="95"/>
    </row>
    <row r="15720" spans="4:12">
      <c r="D15720" s="95"/>
      <c r="E15720" s="95"/>
      <c r="G15720" s="95"/>
      <c r="I15720" s="95"/>
      <c r="L15720" s="95"/>
    </row>
    <row r="15721" spans="4:12">
      <c r="D15721" s="95"/>
      <c r="E15721" s="95"/>
      <c r="G15721" s="95"/>
      <c r="I15721" s="95"/>
      <c r="L15721" s="95"/>
    </row>
    <row r="15722" spans="4:12">
      <c r="D15722" s="95"/>
      <c r="E15722" s="95"/>
      <c r="G15722" s="95"/>
      <c r="I15722" s="95"/>
      <c r="L15722" s="95"/>
    </row>
    <row r="15723" spans="4:12">
      <c r="D15723" s="95"/>
      <c r="E15723" s="95"/>
      <c r="G15723" s="95"/>
      <c r="I15723" s="95"/>
      <c r="L15723" s="95"/>
    </row>
    <row r="15724" spans="4:12">
      <c r="D15724" s="95"/>
      <c r="E15724" s="95"/>
      <c r="G15724" s="95"/>
      <c r="I15724" s="95"/>
      <c r="L15724" s="95"/>
    </row>
    <row r="15725" spans="4:12">
      <c r="D15725" s="95"/>
      <c r="E15725" s="95"/>
      <c r="G15725" s="95"/>
      <c r="I15725" s="95"/>
      <c r="L15725" s="95"/>
    </row>
    <row r="15726" spans="4:12">
      <c r="D15726" s="95"/>
      <c r="E15726" s="95"/>
      <c r="G15726" s="95"/>
      <c r="I15726" s="95"/>
      <c r="L15726" s="95"/>
    </row>
    <row r="15727" spans="4:12">
      <c r="D15727" s="95"/>
      <c r="E15727" s="95"/>
      <c r="G15727" s="95"/>
      <c r="I15727" s="95"/>
      <c r="L15727" s="95"/>
    </row>
    <row r="15728" spans="4:12">
      <c r="D15728" s="95"/>
      <c r="E15728" s="95"/>
      <c r="G15728" s="95"/>
      <c r="I15728" s="95"/>
      <c r="L15728" s="95"/>
    </row>
    <row r="15729" spans="4:12">
      <c r="D15729" s="95"/>
      <c r="E15729" s="95"/>
      <c r="G15729" s="95"/>
      <c r="I15729" s="95"/>
      <c r="L15729" s="95"/>
    </row>
    <row r="15730" spans="4:12">
      <c r="D15730" s="95"/>
      <c r="E15730" s="95"/>
      <c r="G15730" s="95"/>
      <c r="I15730" s="95"/>
      <c r="L15730" s="95"/>
    </row>
    <row r="15731" spans="4:12">
      <c r="D15731" s="95"/>
      <c r="E15731" s="95"/>
      <c r="G15731" s="95"/>
      <c r="I15731" s="95"/>
      <c r="L15731" s="95"/>
    </row>
    <row r="15732" spans="4:12">
      <c r="D15732" s="95"/>
      <c r="E15732" s="95"/>
      <c r="G15732" s="95"/>
      <c r="I15732" s="95"/>
      <c r="L15732" s="95"/>
    </row>
    <row r="15733" spans="4:12">
      <c r="D15733" s="95"/>
      <c r="E15733" s="95"/>
      <c r="G15733" s="95"/>
      <c r="I15733" s="95"/>
      <c r="L15733" s="95"/>
    </row>
    <row r="15734" spans="4:12">
      <c r="D15734" s="95"/>
      <c r="E15734" s="95"/>
      <c r="G15734" s="95"/>
      <c r="I15734" s="95"/>
      <c r="L15734" s="95"/>
    </row>
    <row r="15735" spans="4:12">
      <c r="D15735" s="95"/>
      <c r="E15735" s="95"/>
      <c r="G15735" s="95"/>
      <c r="I15735" s="95"/>
      <c r="L15735" s="95"/>
    </row>
    <row r="15736" spans="4:12">
      <c r="D15736" s="95"/>
      <c r="E15736" s="95"/>
      <c r="G15736" s="95"/>
      <c r="I15736" s="95"/>
      <c r="L15736" s="95"/>
    </row>
    <row r="15737" spans="4:12">
      <c r="D15737" s="95"/>
      <c r="E15737" s="95"/>
      <c r="G15737" s="95"/>
      <c r="I15737" s="95"/>
      <c r="L15737" s="95"/>
    </row>
    <row r="15738" spans="4:12">
      <c r="D15738" s="95"/>
      <c r="E15738" s="95"/>
      <c r="G15738" s="95"/>
      <c r="I15738" s="95"/>
      <c r="L15738" s="95"/>
    </row>
    <row r="15739" spans="4:12">
      <c r="D15739" s="95"/>
      <c r="E15739" s="95"/>
      <c r="G15739" s="95"/>
      <c r="I15739" s="95"/>
      <c r="L15739" s="95"/>
    </row>
    <row r="15740" spans="4:12">
      <c r="D15740" s="95"/>
      <c r="E15740" s="95"/>
      <c r="G15740" s="95"/>
      <c r="I15740" s="95"/>
      <c r="L15740" s="95"/>
    </row>
    <row r="15741" spans="4:12">
      <c r="D15741" s="95"/>
      <c r="E15741" s="95"/>
      <c r="G15741" s="95"/>
      <c r="I15741" s="95"/>
      <c r="L15741" s="95"/>
    </row>
    <row r="15742" spans="4:12">
      <c r="D15742" s="95"/>
      <c r="E15742" s="95"/>
      <c r="G15742" s="95"/>
      <c r="I15742" s="95"/>
      <c r="L15742" s="95"/>
    </row>
    <row r="15743" spans="4:12">
      <c r="D15743" s="95"/>
      <c r="E15743" s="95"/>
      <c r="G15743" s="95"/>
      <c r="I15743" s="95"/>
      <c r="L15743" s="95"/>
    </row>
    <row r="15744" spans="4:12">
      <c r="D15744" s="95"/>
      <c r="E15744" s="95"/>
      <c r="G15744" s="95"/>
      <c r="I15744" s="95"/>
      <c r="L15744" s="95"/>
    </row>
    <row r="15745" spans="4:12">
      <c r="D15745" s="95"/>
      <c r="E15745" s="95"/>
      <c r="G15745" s="95"/>
      <c r="I15745" s="95"/>
      <c r="L15745" s="95"/>
    </row>
    <row r="15746" spans="4:12">
      <c r="D15746" s="95"/>
      <c r="E15746" s="95"/>
      <c r="G15746" s="95"/>
      <c r="I15746" s="95"/>
      <c r="L15746" s="95"/>
    </row>
    <row r="15747" spans="4:12">
      <c r="D15747" s="95"/>
      <c r="E15747" s="95"/>
      <c r="G15747" s="95"/>
      <c r="I15747" s="95"/>
      <c r="L15747" s="95"/>
    </row>
    <row r="15748" spans="4:12">
      <c r="D15748" s="95"/>
      <c r="E15748" s="95"/>
      <c r="G15748" s="95"/>
      <c r="I15748" s="95"/>
      <c r="L15748" s="95"/>
    </row>
    <row r="15749" spans="4:12">
      <c r="D15749" s="95"/>
      <c r="E15749" s="95"/>
      <c r="G15749" s="95"/>
      <c r="I15749" s="95"/>
      <c r="L15749" s="95"/>
    </row>
    <row r="15750" spans="4:12">
      <c r="D15750" s="95"/>
      <c r="E15750" s="95"/>
      <c r="G15750" s="95"/>
      <c r="I15750" s="95"/>
      <c r="L15750" s="95"/>
    </row>
    <row r="15751" spans="4:12">
      <c r="D15751" s="95"/>
      <c r="E15751" s="95"/>
      <c r="G15751" s="95"/>
      <c r="I15751" s="95"/>
      <c r="L15751" s="95"/>
    </row>
    <row r="15752" spans="4:12">
      <c r="D15752" s="95"/>
      <c r="E15752" s="95"/>
      <c r="G15752" s="95"/>
      <c r="I15752" s="95"/>
      <c r="L15752" s="95"/>
    </row>
    <row r="15753" spans="4:12">
      <c r="D15753" s="95"/>
      <c r="E15753" s="95"/>
      <c r="G15753" s="95"/>
      <c r="I15753" s="95"/>
      <c r="L15753" s="95"/>
    </row>
    <row r="15754" spans="4:12">
      <c r="D15754" s="95"/>
      <c r="E15754" s="95"/>
      <c r="G15754" s="95"/>
      <c r="I15754" s="95"/>
      <c r="L15754" s="95"/>
    </row>
    <row r="15755" spans="4:12">
      <c r="D15755" s="95"/>
      <c r="E15755" s="95"/>
      <c r="G15755" s="95"/>
      <c r="I15755" s="95"/>
      <c r="L15755" s="95"/>
    </row>
    <row r="15756" spans="4:12">
      <c r="D15756" s="95"/>
      <c r="E15756" s="95"/>
      <c r="G15756" s="95"/>
      <c r="I15756" s="95"/>
      <c r="L15756" s="95"/>
    </row>
    <row r="15757" spans="4:12">
      <c r="D15757" s="95"/>
      <c r="E15757" s="95"/>
      <c r="G15757" s="95"/>
      <c r="I15757" s="95"/>
      <c r="L15757" s="95"/>
    </row>
    <row r="15758" spans="4:12">
      <c r="D15758" s="95"/>
      <c r="E15758" s="95"/>
      <c r="G15758" s="95"/>
      <c r="I15758" s="95"/>
      <c r="L15758" s="95"/>
    </row>
    <row r="15759" spans="4:12">
      <c r="D15759" s="95"/>
      <c r="E15759" s="95"/>
      <c r="G15759" s="95"/>
      <c r="I15759" s="95"/>
      <c r="L15759" s="95"/>
    </row>
    <row r="15760" spans="4:12">
      <c r="D15760" s="95"/>
      <c r="E15760" s="95"/>
      <c r="G15760" s="95"/>
      <c r="I15760" s="95"/>
      <c r="L15760" s="95"/>
    </row>
    <row r="15761" spans="4:12">
      <c r="D15761" s="95"/>
      <c r="E15761" s="95"/>
      <c r="G15761" s="95"/>
      <c r="I15761" s="95"/>
      <c r="L15761" s="95"/>
    </row>
    <row r="15762" spans="4:12">
      <c r="D15762" s="95"/>
      <c r="E15762" s="95"/>
      <c r="G15762" s="95"/>
      <c r="I15762" s="95"/>
      <c r="L15762" s="95"/>
    </row>
    <row r="15763" spans="4:12">
      <c r="D15763" s="95"/>
      <c r="E15763" s="95"/>
      <c r="G15763" s="95"/>
      <c r="I15763" s="95"/>
      <c r="L15763" s="95"/>
    </row>
    <row r="15764" spans="4:12">
      <c r="D15764" s="95"/>
      <c r="E15764" s="95"/>
      <c r="G15764" s="95"/>
      <c r="I15764" s="95"/>
      <c r="L15764" s="95"/>
    </row>
    <row r="15765" spans="4:12">
      <c r="D15765" s="95"/>
      <c r="E15765" s="95"/>
      <c r="G15765" s="95"/>
      <c r="I15765" s="95"/>
      <c r="L15765" s="95"/>
    </row>
    <row r="15766" spans="4:12">
      <c r="D15766" s="95"/>
      <c r="E15766" s="95"/>
      <c r="G15766" s="95"/>
      <c r="I15766" s="95"/>
      <c r="L15766" s="95"/>
    </row>
    <row r="15767" spans="4:12">
      <c r="D15767" s="95"/>
      <c r="E15767" s="95"/>
      <c r="G15767" s="95"/>
      <c r="I15767" s="95"/>
      <c r="L15767" s="95"/>
    </row>
    <row r="15768" spans="4:12">
      <c r="D15768" s="95"/>
      <c r="E15768" s="95"/>
      <c r="G15768" s="95"/>
      <c r="I15768" s="95"/>
      <c r="L15768" s="95"/>
    </row>
    <row r="15769" spans="4:12">
      <c r="D15769" s="95"/>
      <c r="E15769" s="95"/>
      <c r="G15769" s="95"/>
      <c r="I15769" s="95"/>
      <c r="L15769" s="95"/>
    </row>
    <row r="15770" spans="4:12">
      <c r="D15770" s="95"/>
      <c r="E15770" s="95"/>
      <c r="G15770" s="95"/>
      <c r="I15770" s="95"/>
      <c r="L15770" s="95"/>
    </row>
    <row r="15771" spans="4:12">
      <c r="D15771" s="95"/>
      <c r="E15771" s="95"/>
      <c r="G15771" s="95"/>
      <c r="I15771" s="95"/>
      <c r="L15771" s="95"/>
    </row>
    <row r="15772" spans="4:12">
      <c r="D15772" s="95"/>
      <c r="E15772" s="95"/>
      <c r="G15772" s="95"/>
      <c r="I15772" s="95"/>
      <c r="L15772" s="95"/>
    </row>
    <row r="15773" spans="4:12">
      <c r="D15773" s="95"/>
      <c r="E15773" s="95"/>
      <c r="G15773" s="95"/>
      <c r="I15773" s="95"/>
      <c r="L15773" s="95"/>
    </row>
    <row r="15774" spans="4:12">
      <c r="D15774" s="95"/>
      <c r="E15774" s="95"/>
      <c r="G15774" s="95"/>
      <c r="I15774" s="95"/>
      <c r="L15774" s="95"/>
    </row>
    <row r="15775" spans="4:12">
      <c r="D15775" s="95"/>
      <c r="E15775" s="95"/>
      <c r="G15775" s="95"/>
      <c r="I15775" s="95"/>
      <c r="L15775" s="95"/>
    </row>
    <row r="15776" spans="4:12">
      <c r="D15776" s="95"/>
      <c r="E15776" s="95"/>
      <c r="G15776" s="95"/>
      <c r="I15776" s="95"/>
      <c r="L15776" s="95"/>
    </row>
    <row r="15777" spans="4:12">
      <c r="D15777" s="95"/>
      <c r="E15777" s="95"/>
      <c r="G15777" s="95"/>
      <c r="I15777" s="95"/>
      <c r="L15777" s="95"/>
    </row>
    <row r="15778" spans="4:12">
      <c r="D15778" s="95"/>
      <c r="E15778" s="95"/>
      <c r="G15778" s="95"/>
      <c r="I15778" s="95"/>
      <c r="L15778" s="95"/>
    </row>
    <row r="15779" spans="4:12">
      <c r="D15779" s="95"/>
      <c r="E15779" s="95"/>
      <c r="G15779" s="95"/>
      <c r="I15779" s="95"/>
      <c r="L15779" s="95"/>
    </row>
    <row r="15780" spans="4:12">
      <c r="D15780" s="95"/>
      <c r="E15780" s="95"/>
      <c r="G15780" s="95"/>
      <c r="I15780" s="95"/>
      <c r="L15780" s="95"/>
    </row>
    <row r="15781" spans="4:12">
      <c r="D15781" s="95"/>
      <c r="E15781" s="95"/>
      <c r="G15781" s="95"/>
      <c r="I15781" s="95"/>
      <c r="L15781" s="95"/>
    </row>
    <row r="15782" spans="4:12">
      <c r="D15782" s="95"/>
      <c r="E15782" s="95"/>
      <c r="G15782" s="95"/>
      <c r="I15782" s="95"/>
      <c r="L15782" s="95"/>
    </row>
    <row r="15783" spans="4:12">
      <c r="D15783" s="95"/>
      <c r="E15783" s="95"/>
      <c r="G15783" s="95"/>
      <c r="I15783" s="95"/>
      <c r="L15783" s="95"/>
    </row>
    <row r="15784" spans="4:12">
      <c r="D15784" s="95"/>
      <c r="E15784" s="95"/>
      <c r="G15784" s="95"/>
      <c r="I15784" s="95"/>
      <c r="L15784" s="95"/>
    </row>
    <row r="15785" spans="4:12">
      <c r="D15785" s="95"/>
      <c r="E15785" s="95"/>
      <c r="G15785" s="95"/>
      <c r="I15785" s="95"/>
      <c r="L15785" s="95"/>
    </row>
    <row r="15786" spans="4:12">
      <c r="D15786" s="95"/>
      <c r="E15786" s="95"/>
      <c r="G15786" s="95"/>
      <c r="I15786" s="95"/>
      <c r="L15786" s="95"/>
    </row>
    <row r="15787" spans="4:12">
      <c r="D15787" s="95"/>
      <c r="E15787" s="95"/>
      <c r="G15787" s="95"/>
      <c r="I15787" s="95"/>
      <c r="L15787" s="95"/>
    </row>
    <row r="15788" spans="4:12">
      <c r="D15788" s="95"/>
      <c r="E15788" s="95"/>
      <c r="G15788" s="95"/>
      <c r="I15788" s="95"/>
      <c r="L15788" s="95"/>
    </row>
    <row r="15789" spans="4:12">
      <c r="D15789" s="95"/>
      <c r="E15789" s="95"/>
      <c r="G15789" s="95"/>
      <c r="I15789" s="95"/>
      <c r="L15789" s="95"/>
    </row>
    <row r="15790" spans="4:12">
      <c r="D15790" s="95"/>
      <c r="E15790" s="95"/>
      <c r="G15790" s="95"/>
      <c r="I15790" s="95"/>
      <c r="L15790" s="95"/>
    </row>
    <row r="15791" spans="4:12">
      <c r="D15791" s="95"/>
      <c r="E15791" s="95"/>
      <c r="G15791" s="95"/>
      <c r="I15791" s="95"/>
      <c r="L15791" s="95"/>
    </row>
    <row r="15792" spans="4:12">
      <c r="D15792" s="95"/>
      <c r="E15792" s="95"/>
      <c r="G15792" s="95"/>
      <c r="I15792" s="95"/>
      <c r="L15792" s="95"/>
    </row>
    <row r="15793" spans="4:12">
      <c r="D15793" s="95"/>
      <c r="E15793" s="95"/>
      <c r="G15793" s="95"/>
      <c r="I15793" s="95"/>
      <c r="L15793" s="95"/>
    </row>
    <row r="15794" spans="4:12">
      <c r="D15794" s="95"/>
      <c r="E15794" s="95"/>
      <c r="G15794" s="95"/>
      <c r="I15794" s="95"/>
      <c r="L15794" s="95"/>
    </row>
    <row r="15795" spans="4:12">
      <c r="D15795" s="95"/>
      <c r="E15795" s="95"/>
      <c r="G15795" s="95"/>
      <c r="I15795" s="95"/>
      <c r="L15795" s="95"/>
    </row>
    <row r="15796" spans="4:12">
      <c r="D15796" s="95"/>
      <c r="E15796" s="95"/>
      <c r="G15796" s="95"/>
      <c r="I15796" s="95"/>
      <c r="L15796" s="95"/>
    </row>
    <row r="15797" spans="4:12">
      <c r="D15797" s="95"/>
      <c r="E15797" s="95"/>
      <c r="G15797" s="95"/>
      <c r="I15797" s="95"/>
      <c r="L15797" s="95"/>
    </row>
    <row r="15798" spans="4:12">
      <c r="D15798" s="95"/>
      <c r="E15798" s="95"/>
      <c r="G15798" s="95"/>
      <c r="I15798" s="95"/>
      <c r="L15798" s="95"/>
    </row>
    <row r="15799" spans="4:12">
      <c r="D15799" s="95"/>
      <c r="E15799" s="95"/>
      <c r="G15799" s="95"/>
      <c r="I15799" s="95"/>
      <c r="L15799" s="95"/>
    </row>
    <row r="15800" spans="4:12">
      <c r="D15800" s="95"/>
      <c r="E15800" s="95"/>
      <c r="G15800" s="95"/>
      <c r="I15800" s="95"/>
      <c r="L15800" s="95"/>
    </row>
    <row r="15801" spans="4:12">
      <c r="D15801" s="95"/>
      <c r="E15801" s="95"/>
      <c r="G15801" s="95"/>
      <c r="I15801" s="95"/>
      <c r="L15801" s="95"/>
    </row>
    <row r="15802" spans="4:12">
      <c r="D15802" s="95"/>
      <c r="E15802" s="95"/>
      <c r="G15802" s="95"/>
      <c r="I15802" s="95"/>
      <c r="L15802" s="95"/>
    </row>
    <row r="15803" spans="4:12">
      <c r="D15803" s="95"/>
      <c r="E15803" s="95"/>
      <c r="G15803" s="95"/>
      <c r="I15803" s="95"/>
      <c r="L15803" s="95"/>
    </row>
    <row r="15804" spans="4:12">
      <c r="D15804" s="95"/>
      <c r="E15804" s="95"/>
      <c r="G15804" s="95"/>
      <c r="I15804" s="95"/>
      <c r="L15804" s="95"/>
    </row>
    <row r="15805" spans="4:12">
      <c r="D15805" s="95"/>
      <c r="E15805" s="95"/>
      <c r="G15805" s="95"/>
      <c r="I15805" s="95"/>
      <c r="L15805" s="95"/>
    </row>
    <row r="15806" spans="4:12">
      <c r="D15806" s="95"/>
      <c r="E15806" s="95"/>
      <c r="G15806" s="95"/>
      <c r="I15806" s="95"/>
      <c r="L15806" s="95"/>
    </row>
    <row r="15807" spans="4:12">
      <c r="D15807" s="95"/>
      <c r="E15807" s="95"/>
      <c r="G15807" s="95"/>
      <c r="I15807" s="95"/>
      <c r="L15807" s="95"/>
    </row>
    <row r="15808" spans="4:12">
      <c r="D15808" s="95"/>
      <c r="E15808" s="95"/>
      <c r="G15808" s="95"/>
      <c r="I15808" s="95"/>
      <c r="L15808" s="95"/>
    </row>
    <row r="15809" spans="4:12">
      <c r="D15809" s="95"/>
      <c r="E15809" s="95"/>
      <c r="G15809" s="95"/>
      <c r="I15809" s="95"/>
      <c r="L15809" s="95"/>
    </row>
    <row r="15810" spans="4:12">
      <c r="D15810" s="95"/>
      <c r="E15810" s="95"/>
      <c r="G15810" s="95"/>
      <c r="I15810" s="95"/>
      <c r="L15810" s="95"/>
    </row>
    <row r="15811" spans="4:12">
      <c r="D15811" s="95"/>
      <c r="E15811" s="95"/>
      <c r="G15811" s="95"/>
      <c r="I15811" s="95"/>
      <c r="L15811" s="95"/>
    </row>
    <row r="15812" spans="4:12">
      <c r="D15812" s="95"/>
      <c r="E15812" s="95"/>
      <c r="G15812" s="95"/>
      <c r="I15812" s="95"/>
      <c r="L15812" s="95"/>
    </row>
    <row r="15813" spans="4:12">
      <c r="D15813" s="95"/>
      <c r="E15813" s="95"/>
      <c r="G15813" s="95"/>
      <c r="I15813" s="95"/>
      <c r="L15813" s="95"/>
    </row>
    <row r="15814" spans="4:12">
      <c r="D15814" s="95"/>
      <c r="E15814" s="95"/>
      <c r="G15814" s="95"/>
      <c r="I15814" s="95"/>
      <c r="L15814" s="95"/>
    </row>
    <row r="15815" spans="4:12">
      <c r="D15815" s="95"/>
      <c r="E15815" s="95"/>
      <c r="G15815" s="95"/>
      <c r="I15815" s="95"/>
      <c r="L15815" s="95"/>
    </row>
    <row r="15816" spans="4:12">
      <c r="D15816" s="95"/>
      <c r="E15816" s="95"/>
      <c r="G15816" s="95"/>
      <c r="I15816" s="95"/>
      <c r="L15816" s="95"/>
    </row>
    <row r="15817" spans="4:12">
      <c r="D15817" s="95"/>
      <c r="E15817" s="95"/>
      <c r="G15817" s="95"/>
      <c r="I15817" s="95"/>
      <c r="L15817" s="95"/>
    </row>
    <row r="15818" spans="4:12">
      <c r="D15818" s="95"/>
      <c r="E15818" s="95"/>
      <c r="G15818" s="95"/>
      <c r="I15818" s="95"/>
      <c r="L15818" s="95"/>
    </row>
    <row r="15819" spans="4:12">
      <c r="D15819" s="95"/>
      <c r="E15819" s="95"/>
      <c r="G15819" s="95"/>
      <c r="I15819" s="95"/>
      <c r="L15819" s="95"/>
    </row>
    <row r="15820" spans="4:12">
      <c r="D15820" s="95"/>
      <c r="E15820" s="95"/>
      <c r="G15820" s="95"/>
      <c r="I15820" s="95"/>
      <c r="L15820" s="95"/>
    </row>
    <row r="15821" spans="4:12">
      <c r="D15821" s="95"/>
      <c r="E15821" s="95"/>
      <c r="G15821" s="95"/>
      <c r="I15821" s="95"/>
      <c r="L15821" s="95"/>
    </row>
    <row r="15822" spans="4:12">
      <c r="D15822" s="95"/>
      <c r="E15822" s="95"/>
      <c r="G15822" s="95"/>
      <c r="I15822" s="95"/>
      <c r="L15822" s="95"/>
    </row>
    <row r="15823" spans="4:12">
      <c r="D15823" s="95"/>
      <c r="E15823" s="95"/>
      <c r="G15823" s="95"/>
      <c r="I15823" s="95"/>
      <c r="L15823" s="95"/>
    </row>
    <row r="15824" spans="4:12">
      <c r="D15824" s="95"/>
      <c r="E15824" s="95"/>
      <c r="G15824" s="95"/>
      <c r="I15824" s="95"/>
      <c r="L15824" s="95"/>
    </row>
    <row r="15825" spans="4:12">
      <c r="D15825" s="95"/>
      <c r="E15825" s="95"/>
      <c r="G15825" s="95"/>
      <c r="I15825" s="95"/>
      <c r="L15825" s="95"/>
    </row>
    <row r="15826" spans="4:12">
      <c r="D15826" s="95"/>
      <c r="E15826" s="95"/>
      <c r="G15826" s="95"/>
      <c r="I15826" s="95"/>
      <c r="L15826" s="95"/>
    </row>
    <row r="15827" spans="4:12">
      <c r="D15827" s="95"/>
      <c r="E15827" s="95"/>
      <c r="G15827" s="95"/>
      <c r="I15827" s="95"/>
      <c r="L15827" s="95"/>
    </row>
    <row r="15828" spans="4:12">
      <c r="D15828" s="95"/>
      <c r="E15828" s="95"/>
      <c r="G15828" s="95"/>
      <c r="I15828" s="95"/>
      <c r="L15828" s="95"/>
    </row>
    <row r="15829" spans="4:12">
      <c r="D15829" s="95"/>
      <c r="E15829" s="95"/>
      <c r="G15829" s="95"/>
      <c r="I15829" s="95"/>
      <c r="L15829" s="95"/>
    </row>
    <row r="15830" spans="4:12">
      <c r="D15830" s="95"/>
      <c r="E15830" s="95"/>
      <c r="G15830" s="95"/>
      <c r="I15830" s="95"/>
      <c r="L15830" s="95"/>
    </row>
    <row r="15831" spans="4:12">
      <c r="D15831" s="95"/>
      <c r="E15831" s="95"/>
      <c r="G15831" s="95"/>
      <c r="I15831" s="95"/>
      <c r="L15831" s="95"/>
    </row>
    <row r="15832" spans="4:12">
      <c r="D15832" s="95"/>
      <c r="E15832" s="95"/>
      <c r="G15832" s="95"/>
      <c r="I15832" s="95"/>
      <c r="L15832" s="95"/>
    </row>
    <row r="15833" spans="4:12">
      <c r="D15833" s="95"/>
      <c r="E15833" s="95"/>
      <c r="G15833" s="95"/>
      <c r="I15833" s="95"/>
      <c r="L15833" s="95"/>
    </row>
    <row r="15834" spans="4:12">
      <c r="D15834" s="95"/>
      <c r="E15834" s="95"/>
      <c r="G15834" s="95"/>
      <c r="I15834" s="95"/>
      <c r="L15834" s="95"/>
    </row>
    <row r="15835" spans="4:12">
      <c r="D15835" s="95"/>
      <c r="E15835" s="95"/>
      <c r="G15835" s="95"/>
      <c r="I15835" s="95"/>
      <c r="L15835" s="95"/>
    </row>
    <row r="15836" spans="4:12">
      <c r="D15836" s="95"/>
      <c r="E15836" s="95"/>
      <c r="G15836" s="95"/>
      <c r="I15836" s="95"/>
      <c r="L15836" s="95"/>
    </row>
    <row r="15837" spans="4:12">
      <c r="D15837" s="95"/>
      <c r="E15837" s="95"/>
      <c r="G15837" s="95"/>
      <c r="I15837" s="95"/>
      <c r="L15837" s="95"/>
    </row>
    <row r="15838" spans="4:12">
      <c r="D15838" s="95"/>
      <c r="E15838" s="95"/>
      <c r="G15838" s="95"/>
      <c r="I15838" s="95"/>
      <c r="L15838" s="95"/>
    </row>
    <row r="15839" spans="4:12">
      <c r="D15839" s="95"/>
      <c r="E15839" s="95"/>
      <c r="G15839" s="95"/>
      <c r="I15839" s="95"/>
      <c r="L15839" s="95"/>
    </row>
    <row r="15840" spans="4:12">
      <c r="D15840" s="95"/>
      <c r="E15840" s="95"/>
      <c r="G15840" s="95"/>
      <c r="I15840" s="95"/>
      <c r="L15840" s="95"/>
    </row>
    <row r="15841" spans="4:12">
      <c r="D15841" s="95"/>
      <c r="E15841" s="95"/>
      <c r="G15841" s="95"/>
      <c r="I15841" s="95"/>
      <c r="L15841" s="95"/>
    </row>
    <row r="15842" spans="4:12">
      <c r="D15842" s="95"/>
      <c r="E15842" s="95"/>
      <c r="G15842" s="95"/>
      <c r="I15842" s="95"/>
      <c r="L15842" s="95"/>
    </row>
    <row r="15843" spans="4:12">
      <c r="D15843" s="95"/>
      <c r="E15843" s="95"/>
      <c r="G15843" s="95"/>
      <c r="I15843" s="95"/>
      <c r="L15843" s="95"/>
    </row>
    <row r="15844" spans="4:12">
      <c r="D15844" s="95"/>
      <c r="E15844" s="95"/>
      <c r="G15844" s="95"/>
      <c r="I15844" s="95"/>
      <c r="L15844" s="95"/>
    </row>
    <row r="15845" spans="4:12">
      <c r="D15845" s="95"/>
      <c r="E15845" s="95"/>
      <c r="G15845" s="95"/>
      <c r="I15845" s="95"/>
      <c r="L15845" s="95"/>
    </row>
    <row r="15846" spans="4:12">
      <c r="D15846" s="95"/>
      <c r="E15846" s="95"/>
      <c r="G15846" s="95"/>
      <c r="I15846" s="95"/>
      <c r="L15846" s="95"/>
    </row>
    <row r="15847" spans="4:12">
      <c r="D15847" s="95"/>
      <c r="E15847" s="95"/>
      <c r="G15847" s="95"/>
      <c r="I15847" s="95"/>
      <c r="L15847" s="95"/>
    </row>
    <row r="15848" spans="4:12">
      <c r="D15848" s="95"/>
      <c r="E15848" s="95"/>
      <c r="G15848" s="95"/>
      <c r="I15848" s="95"/>
      <c r="L15848" s="95"/>
    </row>
    <row r="15849" spans="4:12">
      <c r="D15849" s="95"/>
      <c r="E15849" s="95"/>
      <c r="G15849" s="95"/>
      <c r="I15849" s="95"/>
      <c r="L15849" s="95"/>
    </row>
    <row r="15850" spans="4:12">
      <c r="D15850" s="95"/>
      <c r="E15850" s="95"/>
      <c r="G15850" s="95"/>
      <c r="I15850" s="95"/>
      <c r="L15850" s="95"/>
    </row>
    <row r="15851" spans="4:12">
      <c r="D15851" s="95"/>
      <c r="E15851" s="95"/>
      <c r="G15851" s="95"/>
      <c r="I15851" s="95"/>
      <c r="L15851" s="95"/>
    </row>
    <row r="15852" spans="4:12">
      <c r="D15852" s="95"/>
      <c r="E15852" s="95"/>
      <c r="G15852" s="95"/>
      <c r="I15852" s="95"/>
      <c r="L15852" s="95"/>
    </row>
    <row r="15853" spans="4:12">
      <c r="D15853" s="95"/>
      <c r="E15853" s="95"/>
      <c r="G15853" s="95"/>
      <c r="I15853" s="95"/>
      <c r="L15853" s="95"/>
    </row>
    <row r="15854" spans="4:12">
      <c r="D15854" s="95"/>
      <c r="E15854" s="95"/>
      <c r="G15854" s="95"/>
      <c r="I15854" s="95"/>
      <c r="L15854" s="95"/>
    </row>
    <row r="15855" spans="4:12">
      <c r="D15855" s="95"/>
      <c r="E15855" s="95"/>
      <c r="G15855" s="95"/>
      <c r="I15855" s="95"/>
      <c r="L15855" s="95"/>
    </row>
    <row r="15856" spans="4:12">
      <c r="D15856" s="95"/>
      <c r="E15856" s="95"/>
      <c r="G15856" s="95"/>
      <c r="I15856" s="95"/>
      <c r="L15856" s="95"/>
    </row>
    <row r="15857" spans="4:12">
      <c r="D15857" s="95"/>
      <c r="E15857" s="95"/>
      <c r="G15857" s="95"/>
      <c r="I15857" s="95"/>
      <c r="L15857" s="95"/>
    </row>
    <row r="15858" spans="4:12">
      <c r="D15858" s="95"/>
      <c r="E15858" s="95"/>
      <c r="G15858" s="95"/>
      <c r="I15858" s="95"/>
      <c r="L15858" s="95"/>
    </row>
    <row r="15859" spans="4:12">
      <c r="D15859" s="95"/>
      <c r="E15859" s="95"/>
      <c r="G15859" s="95"/>
      <c r="I15859" s="95"/>
      <c r="L15859" s="95"/>
    </row>
    <row r="15860" spans="4:12">
      <c r="D15860" s="95"/>
      <c r="E15860" s="95"/>
      <c r="G15860" s="95"/>
      <c r="I15860" s="95"/>
      <c r="L15860" s="95"/>
    </row>
    <row r="15861" spans="4:12">
      <c r="D15861" s="95"/>
      <c r="E15861" s="95"/>
      <c r="G15861" s="95"/>
      <c r="I15861" s="95"/>
      <c r="L15861" s="95"/>
    </row>
    <row r="15862" spans="4:12">
      <c r="D15862" s="95"/>
      <c r="E15862" s="95"/>
      <c r="G15862" s="95"/>
      <c r="I15862" s="95"/>
      <c r="L15862" s="95"/>
    </row>
    <row r="15863" spans="4:12">
      <c r="D15863" s="95"/>
      <c r="E15863" s="95"/>
      <c r="G15863" s="95"/>
      <c r="I15863" s="95"/>
      <c r="L15863" s="95"/>
    </row>
    <row r="15864" spans="4:12">
      <c r="D15864" s="95"/>
      <c r="E15864" s="95"/>
      <c r="G15864" s="95"/>
      <c r="I15864" s="95"/>
      <c r="L15864" s="95"/>
    </row>
    <row r="15865" spans="4:12">
      <c r="D15865" s="95"/>
      <c r="E15865" s="95"/>
      <c r="G15865" s="95"/>
      <c r="I15865" s="95"/>
      <c r="L15865" s="95"/>
    </row>
    <row r="15866" spans="4:12">
      <c r="D15866" s="95"/>
      <c r="E15866" s="95"/>
      <c r="G15866" s="95"/>
      <c r="I15866" s="95"/>
      <c r="L15866" s="95"/>
    </row>
    <row r="15867" spans="4:12">
      <c r="D15867" s="95"/>
      <c r="E15867" s="95"/>
      <c r="G15867" s="95"/>
      <c r="I15867" s="95"/>
      <c r="L15867" s="95"/>
    </row>
    <row r="15868" spans="4:12">
      <c r="D15868" s="95"/>
      <c r="E15868" s="95"/>
      <c r="G15868" s="95"/>
      <c r="I15868" s="95"/>
      <c r="L15868" s="95"/>
    </row>
    <row r="15869" spans="4:12">
      <c r="D15869" s="95"/>
      <c r="E15869" s="95"/>
      <c r="G15869" s="95"/>
      <c r="I15869" s="95"/>
      <c r="L15869" s="95"/>
    </row>
    <row r="15870" spans="4:12">
      <c r="D15870" s="95"/>
      <c r="E15870" s="95"/>
      <c r="G15870" s="95"/>
      <c r="I15870" s="95"/>
      <c r="L15870" s="95"/>
    </row>
    <row r="15871" spans="4:12">
      <c r="D15871" s="95"/>
      <c r="E15871" s="95"/>
      <c r="G15871" s="95"/>
      <c r="I15871" s="95"/>
      <c r="L15871" s="95"/>
    </row>
    <row r="15872" spans="4:12">
      <c r="D15872" s="95"/>
      <c r="E15872" s="95"/>
      <c r="G15872" s="95"/>
      <c r="I15872" s="95"/>
      <c r="L15872" s="95"/>
    </row>
    <row r="15873" spans="4:12">
      <c r="D15873" s="95"/>
      <c r="E15873" s="95"/>
      <c r="G15873" s="95"/>
      <c r="I15873" s="95"/>
      <c r="L15873" s="95"/>
    </row>
    <row r="15874" spans="4:12">
      <c r="D15874" s="95"/>
      <c r="E15874" s="95"/>
      <c r="G15874" s="95"/>
      <c r="I15874" s="95"/>
      <c r="L15874" s="95"/>
    </row>
    <row r="15875" spans="4:12">
      <c r="D15875" s="95"/>
      <c r="E15875" s="95"/>
      <c r="G15875" s="95"/>
      <c r="I15875" s="95"/>
      <c r="L15875" s="95"/>
    </row>
    <row r="15876" spans="4:12">
      <c r="D15876" s="95"/>
      <c r="E15876" s="95"/>
      <c r="G15876" s="95"/>
      <c r="I15876" s="95"/>
      <c r="L15876" s="95"/>
    </row>
    <row r="15877" spans="4:12">
      <c r="D15877" s="95"/>
      <c r="E15877" s="95"/>
      <c r="G15877" s="95"/>
      <c r="I15877" s="95"/>
      <c r="L15877" s="95"/>
    </row>
    <row r="15878" spans="4:12">
      <c r="D15878" s="95"/>
      <c r="E15878" s="95"/>
      <c r="G15878" s="95"/>
      <c r="I15878" s="95"/>
      <c r="L15878" s="95"/>
    </row>
    <row r="15879" spans="4:12">
      <c r="D15879" s="95"/>
      <c r="E15879" s="95"/>
      <c r="G15879" s="95"/>
      <c r="I15879" s="95"/>
      <c r="L15879" s="95"/>
    </row>
    <row r="15880" spans="4:12">
      <c r="D15880" s="95"/>
      <c r="E15880" s="95"/>
      <c r="G15880" s="95"/>
      <c r="I15880" s="95"/>
      <c r="L15880" s="95"/>
    </row>
    <row r="15881" spans="4:12">
      <c r="D15881" s="95"/>
      <c r="E15881" s="95"/>
      <c r="G15881" s="95"/>
      <c r="I15881" s="95"/>
      <c r="L15881" s="95"/>
    </row>
    <row r="15882" spans="4:12">
      <c r="D15882" s="95"/>
      <c r="E15882" s="95"/>
      <c r="G15882" s="95"/>
      <c r="I15882" s="95"/>
      <c r="L15882" s="95"/>
    </row>
    <row r="15883" spans="4:12">
      <c r="D15883" s="95"/>
      <c r="E15883" s="95"/>
      <c r="G15883" s="95"/>
      <c r="I15883" s="95"/>
      <c r="L15883" s="95"/>
    </row>
    <row r="15884" spans="4:12">
      <c r="D15884" s="95"/>
      <c r="E15884" s="95"/>
      <c r="G15884" s="95"/>
      <c r="I15884" s="95"/>
      <c r="L15884" s="95"/>
    </row>
    <row r="15885" spans="4:12">
      <c r="D15885" s="95"/>
      <c r="E15885" s="95"/>
      <c r="G15885" s="95"/>
      <c r="I15885" s="95"/>
      <c r="L15885" s="95"/>
    </row>
    <row r="15886" spans="4:12">
      <c r="D15886" s="95"/>
      <c r="E15886" s="95"/>
      <c r="G15886" s="95"/>
      <c r="I15886" s="95"/>
      <c r="L15886" s="95"/>
    </row>
    <row r="15887" spans="4:12">
      <c r="D15887" s="95"/>
      <c r="E15887" s="95"/>
      <c r="G15887" s="95"/>
      <c r="I15887" s="95"/>
      <c r="L15887" s="95"/>
    </row>
    <row r="15888" spans="4:12">
      <c r="D15888" s="95"/>
      <c r="E15888" s="95"/>
      <c r="G15888" s="95"/>
      <c r="I15888" s="95"/>
      <c r="L15888" s="95"/>
    </row>
    <row r="15889" spans="4:12">
      <c r="D15889" s="95"/>
      <c r="E15889" s="95"/>
      <c r="G15889" s="95"/>
      <c r="I15889" s="95"/>
      <c r="L15889" s="95"/>
    </row>
    <row r="15890" spans="4:12">
      <c r="D15890" s="95"/>
      <c r="E15890" s="95"/>
      <c r="G15890" s="95"/>
      <c r="I15890" s="95"/>
      <c r="L15890" s="95"/>
    </row>
    <row r="15891" spans="4:12">
      <c r="D15891" s="95"/>
      <c r="E15891" s="95"/>
      <c r="G15891" s="95"/>
      <c r="I15891" s="95"/>
      <c r="L15891" s="95"/>
    </row>
    <row r="15892" spans="4:12">
      <c r="D15892" s="95"/>
      <c r="E15892" s="95"/>
      <c r="G15892" s="95"/>
      <c r="I15892" s="95"/>
      <c r="L15892" s="95"/>
    </row>
    <row r="15893" spans="4:12">
      <c r="D15893" s="95"/>
      <c r="E15893" s="95"/>
      <c r="G15893" s="95"/>
      <c r="I15893" s="95"/>
      <c r="L15893" s="95"/>
    </row>
    <row r="15894" spans="4:12">
      <c r="D15894" s="95"/>
      <c r="E15894" s="95"/>
      <c r="G15894" s="95"/>
      <c r="I15894" s="95"/>
      <c r="L15894" s="95"/>
    </row>
    <row r="15895" spans="4:12">
      <c r="D15895" s="95"/>
      <c r="E15895" s="95"/>
      <c r="G15895" s="95"/>
      <c r="I15895" s="95"/>
      <c r="L15895" s="95"/>
    </row>
    <row r="15896" spans="4:12">
      <c r="D15896" s="95"/>
      <c r="E15896" s="95"/>
      <c r="G15896" s="95"/>
      <c r="I15896" s="95"/>
      <c r="L15896" s="95"/>
    </row>
    <row r="15897" spans="4:12">
      <c r="D15897" s="95"/>
      <c r="E15897" s="95"/>
      <c r="G15897" s="95"/>
      <c r="I15897" s="95"/>
      <c r="L15897" s="95"/>
    </row>
    <row r="15898" spans="4:12">
      <c r="D15898" s="95"/>
      <c r="E15898" s="95"/>
      <c r="G15898" s="95"/>
      <c r="I15898" s="95"/>
      <c r="L15898" s="95"/>
    </row>
    <row r="15899" spans="4:12">
      <c r="D15899" s="95"/>
      <c r="E15899" s="95"/>
      <c r="G15899" s="95"/>
      <c r="I15899" s="95"/>
      <c r="L15899" s="95"/>
    </row>
    <row r="15900" spans="4:12">
      <c r="D15900" s="95"/>
      <c r="E15900" s="95"/>
      <c r="G15900" s="95"/>
      <c r="I15900" s="95"/>
      <c r="L15900" s="95"/>
    </row>
    <row r="15901" spans="4:12">
      <c r="D15901" s="95"/>
      <c r="E15901" s="95"/>
      <c r="G15901" s="95"/>
      <c r="I15901" s="95"/>
      <c r="L15901" s="95"/>
    </row>
    <row r="15902" spans="4:12">
      <c r="D15902" s="95"/>
      <c r="E15902" s="95"/>
      <c r="G15902" s="95"/>
      <c r="I15902" s="95"/>
      <c r="L15902" s="95"/>
    </row>
    <row r="15903" spans="4:12">
      <c r="D15903" s="95"/>
      <c r="E15903" s="95"/>
      <c r="G15903" s="95"/>
      <c r="I15903" s="95"/>
      <c r="L15903" s="95"/>
    </row>
    <row r="15904" spans="4:12">
      <c r="D15904" s="95"/>
      <c r="E15904" s="95"/>
      <c r="G15904" s="95"/>
      <c r="I15904" s="95"/>
      <c r="L15904" s="95"/>
    </row>
    <row r="15905" spans="4:12">
      <c r="D15905" s="95"/>
      <c r="E15905" s="95"/>
      <c r="G15905" s="95"/>
      <c r="I15905" s="95"/>
      <c r="L15905" s="95"/>
    </row>
    <row r="15906" spans="4:12">
      <c r="D15906" s="95"/>
      <c r="E15906" s="95"/>
      <c r="G15906" s="95"/>
      <c r="I15906" s="95"/>
      <c r="L15906" s="95"/>
    </row>
    <row r="15907" spans="4:12">
      <c r="D15907" s="95"/>
      <c r="E15907" s="95"/>
      <c r="G15907" s="95"/>
      <c r="I15907" s="95"/>
      <c r="L15907" s="95"/>
    </row>
    <row r="15908" spans="4:12">
      <c r="D15908" s="95"/>
      <c r="E15908" s="95"/>
      <c r="G15908" s="95"/>
      <c r="I15908" s="95"/>
      <c r="L15908" s="95"/>
    </row>
    <row r="15909" spans="4:12">
      <c r="D15909" s="95"/>
      <c r="E15909" s="95"/>
      <c r="G15909" s="95"/>
      <c r="I15909" s="95"/>
      <c r="L15909" s="95"/>
    </row>
    <row r="15910" spans="4:12">
      <c r="D15910" s="95"/>
      <c r="E15910" s="95"/>
      <c r="G15910" s="95"/>
      <c r="I15910" s="95"/>
      <c r="L15910" s="95"/>
    </row>
    <row r="15911" spans="4:12">
      <c r="D15911" s="95"/>
      <c r="E15911" s="95"/>
      <c r="G15911" s="95"/>
      <c r="I15911" s="95"/>
      <c r="L15911" s="95"/>
    </row>
    <row r="15912" spans="4:12">
      <c r="D15912" s="95"/>
      <c r="E15912" s="95"/>
      <c r="G15912" s="95"/>
      <c r="I15912" s="95"/>
      <c r="L15912" s="95"/>
    </row>
    <row r="15913" spans="4:12">
      <c r="D15913" s="95"/>
      <c r="E15913" s="95"/>
      <c r="G15913" s="95"/>
      <c r="I15913" s="95"/>
      <c r="L15913" s="95"/>
    </row>
    <row r="15914" spans="4:12">
      <c r="D15914" s="95"/>
      <c r="E15914" s="95"/>
      <c r="G15914" s="95"/>
      <c r="I15914" s="95"/>
      <c r="L15914" s="95"/>
    </row>
    <row r="15915" spans="4:12">
      <c r="D15915" s="95"/>
      <c r="E15915" s="95"/>
      <c r="G15915" s="95"/>
      <c r="I15915" s="95"/>
      <c r="L15915" s="95"/>
    </row>
    <row r="15916" spans="4:12">
      <c r="D15916" s="95"/>
      <c r="E15916" s="95"/>
      <c r="G15916" s="95"/>
      <c r="I15916" s="95"/>
      <c r="L15916" s="95"/>
    </row>
    <row r="15917" spans="4:12">
      <c r="D15917" s="95"/>
      <c r="E15917" s="95"/>
      <c r="G15917" s="95"/>
      <c r="I15917" s="95"/>
      <c r="L15917" s="95"/>
    </row>
    <row r="15918" spans="4:12">
      <c r="D15918" s="95"/>
      <c r="E15918" s="95"/>
      <c r="G15918" s="95"/>
      <c r="I15918" s="95"/>
      <c r="L15918" s="95"/>
    </row>
    <row r="15919" spans="4:12">
      <c r="D15919" s="95"/>
      <c r="E15919" s="95"/>
      <c r="G15919" s="95"/>
      <c r="I15919" s="95"/>
      <c r="L15919" s="95"/>
    </row>
    <row r="15920" spans="4:12">
      <c r="D15920" s="95"/>
      <c r="E15920" s="95"/>
      <c r="G15920" s="95"/>
      <c r="I15920" s="95"/>
      <c r="L15920" s="95"/>
    </row>
    <row r="15921" spans="4:12">
      <c r="D15921" s="95"/>
      <c r="E15921" s="95"/>
      <c r="G15921" s="95"/>
      <c r="I15921" s="95"/>
      <c r="L15921" s="95"/>
    </row>
    <row r="15922" spans="4:12">
      <c r="D15922" s="95"/>
      <c r="E15922" s="95"/>
      <c r="G15922" s="95"/>
      <c r="I15922" s="95"/>
      <c r="L15922" s="95"/>
    </row>
    <row r="15923" spans="4:12">
      <c r="D15923" s="95"/>
      <c r="E15923" s="95"/>
      <c r="G15923" s="95"/>
      <c r="I15923" s="95"/>
      <c r="L15923" s="95"/>
    </row>
    <row r="15924" spans="4:12">
      <c r="D15924" s="95"/>
      <c r="E15924" s="95"/>
      <c r="G15924" s="95"/>
      <c r="I15924" s="95"/>
      <c r="L15924" s="95"/>
    </row>
    <row r="15925" spans="4:12">
      <c r="D15925" s="95"/>
      <c r="E15925" s="95"/>
      <c r="G15925" s="95"/>
      <c r="I15925" s="95"/>
      <c r="L15925" s="95"/>
    </row>
    <row r="15926" spans="4:12">
      <c r="D15926" s="95"/>
      <c r="E15926" s="95"/>
      <c r="G15926" s="95"/>
      <c r="I15926" s="95"/>
      <c r="L15926" s="95"/>
    </row>
    <row r="15927" spans="4:12">
      <c r="D15927" s="95"/>
      <c r="E15927" s="95"/>
      <c r="G15927" s="95"/>
      <c r="I15927" s="95"/>
      <c r="L15927" s="95"/>
    </row>
    <row r="15928" spans="4:12">
      <c r="D15928" s="95"/>
      <c r="E15928" s="95"/>
      <c r="G15928" s="95"/>
      <c r="I15928" s="95"/>
      <c r="L15928" s="95"/>
    </row>
    <row r="15929" spans="4:12">
      <c r="D15929" s="95"/>
      <c r="E15929" s="95"/>
      <c r="G15929" s="95"/>
      <c r="I15929" s="95"/>
      <c r="L15929" s="95"/>
    </row>
    <row r="15930" spans="4:12">
      <c r="D15930" s="95"/>
      <c r="E15930" s="95"/>
      <c r="G15930" s="95"/>
      <c r="I15930" s="95"/>
      <c r="L15930" s="95"/>
    </row>
    <row r="15931" spans="4:12">
      <c r="D15931" s="95"/>
      <c r="E15931" s="95"/>
      <c r="G15931" s="95"/>
      <c r="I15931" s="95"/>
      <c r="L15931" s="95"/>
    </row>
    <row r="15932" spans="4:12">
      <c r="D15932" s="95"/>
      <c r="E15932" s="95"/>
      <c r="G15932" s="95"/>
      <c r="I15932" s="95"/>
      <c r="L15932" s="95"/>
    </row>
    <row r="15933" spans="4:12">
      <c r="D15933" s="95"/>
      <c r="E15933" s="95"/>
      <c r="G15933" s="95"/>
      <c r="I15933" s="95"/>
      <c r="L15933" s="95"/>
    </row>
    <row r="15934" spans="4:12">
      <c r="D15934" s="95"/>
      <c r="E15934" s="95"/>
      <c r="G15934" s="95"/>
      <c r="I15934" s="95"/>
      <c r="L15934" s="95"/>
    </row>
    <row r="15935" spans="4:12">
      <c r="D15935" s="95"/>
      <c r="E15935" s="95"/>
      <c r="G15935" s="95"/>
      <c r="I15935" s="95"/>
      <c r="L15935" s="95"/>
    </row>
    <row r="15936" spans="4:12">
      <c r="D15936" s="95"/>
      <c r="E15936" s="95"/>
      <c r="G15936" s="95"/>
      <c r="I15936" s="95"/>
      <c r="L15936" s="95"/>
    </row>
    <row r="15937" spans="4:12">
      <c r="D15937" s="95"/>
      <c r="E15937" s="95"/>
      <c r="G15937" s="95"/>
      <c r="I15937" s="95"/>
      <c r="L15937" s="95"/>
    </row>
    <row r="15938" spans="4:12">
      <c r="D15938" s="95"/>
      <c r="E15938" s="95"/>
      <c r="G15938" s="95"/>
      <c r="I15938" s="95"/>
      <c r="L15938" s="95"/>
    </row>
    <row r="15939" spans="4:12">
      <c r="D15939" s="95"/>
      <c r="E15939" s="95"/>
      <c r="G15939" s="95"/>
      <c r="I15939" s="95"/>
      <c r="L15939" s="95"/>
    </row>
    <row r="15940" spans="4:12">
      <c r="D15940" s="95"/>
      <c r="E15940" s="95"/>
      <c r="G15940" s="95"/>
      <c r="I15940" s="95"/>
      <c r="L15940" s="95"/>
    </row>
    <row r="15941" spans="4:12">
      <c r="D15941" s="95"/>
      <c r="E15941" s="95"/>
      <c r="G15941" s="95"/>
      <c r="I15941" s="95"/>
      <c r="L15941" s="95"/>
    </row>
    <row r="15942" spans="4:12">
      <c r="D15942" s="95"/>
      <c r="E15942" s="95"/>
      <c r="G15942" s="95"/>
      <c r="I15942" s="95"/>
      <c r="L15942" s="95"/>
    </row>
    <row r="15943" spans="4:12">
      <c r="D15943" s="95"/>
      <c r="E15943" s="95"/>
      <c r="G15943" s="95"/>
      <c r="I15943" s="95"/>
      <c r="L15943" s="95"/>
    </row>
    <row r="15944" spans="4:12">
      <c r="D15944" s="95"/>
      <c r="E15944" s="95"/>
      <c r="G15944" s="95"/>
      <c r="I15944" s="95"/>
      <c r="L15944" s="95"/>
    </row>
    <row r="15945" spans="4:12">
      <c r="D15945" s="95"/>
      <c r="E15945" s="95"/>
      <c r="G15945" s="95"/>
      <c r="I15945" s="95"/>
      <c r="L15945" s="95"/>
    </row>
    <row r="15946" spans="4:12">
      <c r="D15946" s="95"/>
      <c r="E15946" s="95"/>
      <c r="G15946" s="95"/>
      <c r="I15946" s="95"/>
      <c r="L15946" s="95"/>
    </row>
    <row r="15947" spans="4:12">
      <c r="D15947" s="95"/>
      <c r="E15947" s="95"/>
      <c r="G15947" s="95"/>
      <c r="I15947" s="95"/>
      <c r="L15947" s="95"/>
    </row>
    <row r="15948" spans="4:12">
      <c r="D15948" s="95"/>
      <c r="E15948" s="95"/>
      <c r="G15948" s="95"/>
      <c r="I15948" s="95"/>
      <c r="L15948" s="95"/>
    </row>
    <row r="15949" spans="4:12">
      <c r="D15949" s="95"/>
      <c r="E15949" s="95"/>
      <c r="G15949" s="95"/>
      <c r="I15949" s="95"/>
      <c r="L15949" s="95"/>
    </row>
    <row r="15950" spans="4:12">
      <c r="D15950" s="95"/>
      <c r="E15950" s="95"/>
      <c r="G15950" s="95"/>
      <c r="I15950" s="95"/>
      <c r="L15950" s="95"/>
    </row>
    <row r="15951" spans="4:12">
      <c r="D15951" s="95"/>
      <c r="E15951" s="95"/>
      <c r="G15951" s="95"/>
      <c r="I15951" s="95"/>
      <c r="L15951" s="95"/>
    </row>
    <row r="15952" spans="4:12">
      <c r="D15952" s="95"/>
      <c r="E15952" s="95"/>
      <c r="G15952" s="95"/>
      <c r="I15952" s="95"/>
      <c r="L15952" s="95"/>
    </row>
    <row r="15953" spans="4:12">
      <c r="D15953" s="95"/>
      <c r="E15953" s="95"/>
      <c r="G15953" s="95"/>
      <c r="I15953" s="95"/>
      <c r="L15953" s="95"/>
    </row>
    <row r="15954" spans="4:12">
      <c r="D15954" s="95"/>
      <c r="E15954" s="95"/>
      <c r="G15954" s="95"/>
      <c r="I15954" s="95"/>
      <c r="L15954" s="95"/>
    </row>
    <row r="15955" spans="4:12">
      <c r="D15955" s="95"/>
      <c r="E15955" s="95"/>
      <c r="G15955" s="95"/>
      <c r="I15955" s="95"/>
      <c r="L15955" s="95"/>
    </row>
    <row r="15956" spans="4:12">
      <c r="D15956" s="95"/>
      <c r="E15956" s="95"/>
      <c r="G15956" s="95"/>
      <c r="I15956" s="95"/>
      <c r="L15956" s="95"/>
    </row>
    <row r="15957" spans="4:12">
      <c r="D15957" s="95"/>
      <c r="E15957" s="95"/>
      <c r="G15957" s="95"/>
      <c r="I15957" s="95"/>
      <c r="L15957" s="95"/>
    </row>
    <row r="15958" spans="4:12">
      <c r="D15958" s="95"/>
      <c r="E15958" s="95"/>
      <c r="G15958" s="95"/>
      <c r="I15958" s="95"/>
      <c r="L15958" s="95"/>
    </row>
    <row r="15959" spans="4:12">
      <c r="D15959" s="95"/>
      <c r="E15959" s="95"/>
      <c r="G15959" s="95"/>
      <c r="I15959" s="95"/>
      <c r="L15959" s="95"/>
    </row>
    <row r="15960" spans="4:12">
      <c r="D15960" s="95"/>
      <c r="E15960" s="95"/>
      <c r="G15960" s="95"/>
      <c r="I15960" s="95"/>
      <c r="L15960" s="95"/>
    </row>
    <row r="15961" spans="4:12">
      <c r="D15961" s="95"/>
      <c r="E15961" s="95"/>
      <c r="G15961" s="95"/>
      <c r="I15961" s="95"/>
      <c r="L15961" s="95"/>
    </row>
    <row r="15962" spans="4:12">
      <c r="D15962" s="95"/>
      <c r="E15962" s="95"/>
      <c r="G15962" s="95"/>
      <c r="I15962" s="95"/>
      <c r="L15962" s="95"/>
    </row>
    <row r="15963" spans="4:12">
      <c r="D15963" s="95"/>
      <c r="E15963" s="95"/>
      <c r="G15963" s="95"/>
      <c r="I15963" s="95"/>
      <c r="L15963" s="95"/>
    </row>
    <row r="15964" spans="4:12">
      <c r="D15964" s="95"/>
      <c r="E15964" s="95"/>
      <c r="G15964" s="95"/>
      <c r="I15964" s="95"/>
      <c r="L15964" s="95"/>
    </row>
    <row r="15965" spans="4:12">
      <c r="D15965" s="95"/>
      <c r="E15965" s="95"/>
      <c r="G15965" s="95"/>
      <c r="I15965" s="95"/>
      <c r="L15965" s="95"/>
    </row>
    <row r="15966" spans="4:12">
      <c r="D15966" s="95"/>
      <c r="E15966" s="95"/>
      <c r="G15966" s="95"/>
      <c r="I15966" s="95"/>
      <c r="L15966" s="95"/>
    </row>
    <row r="15967" spans="4:12">
      <c r="D15967" s="95"/>
      <c r="E15967" s="95"/>
      <c r="G15967" s="95"/>
      <c r="I15967" s="95"/>
      <c r="L15967" s="95"/>
    </row>
    <row r="15968" spans="4:12">
      <c r="D15968" s="95"/>
      <c r="E15968" s="95"/>
      <c r="G15968" s="95"/>
      <c r="I15968" s="95"/>
      <c r="L15968" s="95"/>
    </row>
    <row r="15969" spans="4:12">
      <c r="D15969" s="95"/>
      <c r="E15969" s="95"/>
      <c r="G15969" s="95"/>
      <c r="I15969" s="95"/>
      <c r="L15969" s="95"/>
    </row>
    <row r="15970" spans="4:12">
      <c r="D15970" s="95"/>
      <c r="E15970" s="95"/>
      <c r="G15970" s="95"/>
      <c r="I15970" s="95"/>
      <c r="L15970" s="95"/>
    </row>
    <row r="15971" spans="4:12">
      <c r="D15971" s="95"/>
      <c r="E15971" s="95"/>
      <c r="G15971" s="95"/>
      <c r="I15971" s="95"/>
      <c r="L15971" s="95"/>
    </row>
    <row r="15972" spans="4:12">
      <c r="D15972" s="95"/>
      <c r="E15972" s="95"/>
      <c r="G15972" s="95"/>
      <c r="I15972" s="95"/>
      <c r="L15972" s="95"/>
    </row>
    <row r="15973" spans="4:12">
      <c r="D15973" s="95"/>
      <c r="E15973" s="95"/>
      <c r="G15973" s="95"/>
      <c r="I15973" s="95"/>
      <c r="L15973" s="95"/>
    </row>
    <row r="15974" spans="4:12">
      <c r="D15974" s="95"/>
      <c r="E15974" s="95"/>
      <c r="G15974" s="95"/>
      <c r="I15974" s="95"/>
      <c r="L15974" s="95"/>
    </row>
    <row r="15975" spans="4:12">
      <c r="D15975" s="95"/>
      <c r="E15975" s="95"/>
      <c r="G15975" s="95"/>
      <c r="I15975" s="95"/>
      <c r="L15975" s="95"/>
    </row>
    <row r="15976" spans="4:12">
      <c r="D15976" s="95"/>
      <c r="E15976" s="95"/>
      <c r="G15976" s="95"/>
      <c r="I15976" s="95"/>
      <c r="L15976" s="95"/>
    </row>
    <row r="15977" spans="4:12">
      <c r="D15977" s="95"/>
      <c r="E15977" s="95"/>
      <c r="G15977" s="95"/>
      <c r="I15977" s="95"/>
      <c r="L15977" s="95"/>
    </row>
    <row r="15978" spans="4:12">
      <c r="D15978" s="95"/>
      <c r="E15978" s="95"/>
      <c r="G15978" s="95"/>
      <c r="I15978" s="95"/>
      <c r="L15978" s="95"/>
    </row>
    <row r="15979" spans="4:12">
      <c r="D15979" s="95"/>
      <c r="E15979" s="95"/>
      <c r="G15979" s="95"/>
      <c r="I15979" s="95"/>
      <c r="L15979" s="95"/>
    </row>
    <row r="15980" spans="4:12">
      <c r="D15980" s="95"/>
      <c r="E15980" s="95"/>
      <c r="G15980" s="95"/>
      <c r="I15980" s="95"/>
      <c r="L15980" s="95"/>
    </row>
    <row r="15981" spans="4:12">
      <c r="D15981" s="95"/>
      <c r="E15981" s="95"/>
      <c r="G15981" s="95"/>
      <c r="I15981" s="95"/>
      <c r="L15981" s="95"/>
    </row>
    <row r="15982" spans="4:12">
      <c r="D15982" s="95"/>
      <c r="E15982" s="95"/>
      <c r="G15982" s="95"/>
      <c r="I15982" s="95"/>
      <c r="L15982" s="95"/>
    </row>
    <row r="15983" spans="4:12">
      <c r="D15983" s="95"/>
      <c r="E15983" s="95"/>
      <c r="G15983" s="95"/>
      <c r="I15983" s="95"/>
      <c r="L15983" s="95"/>
    </row>
    <row r="15984" spans="4:12">
      <c r="D15984" s="95"/>
      <c r="E15984" s="95"/>
      <c r="G15984" s="95"/>
      <c r="I15984" s="95"/>
      <c r="L15984" s="95"/>
    </row>
    <row r="15985" spans="4:12">
      <c r="D15985" s="95"/>
      <c r="E15985" s="95"/>
      <c r="G15985" s="95"/>
      <c r="I15985" s="95"/>
      <c r="L15985" s="95"/>
    </row>
    <row r="15986" spans="4:12">
      <c r="D15986" s="95"/>
      <c r="E15986" s="95"/>
      <c r="G15986" s="95"/>
      <c r="I15986" s="95"/>
      <c r="L15986" s="95"/>
    </row>
    <row r="15987" spans="4:12">
      <c r="D15987" s="95"/>
      <c r="E15987" s="95"/>
      <c r="G15987" s="95"/>
      <c r="I15987" s="95"/>
      <c r="L15987" s="95"/>
    </row>
    <row r="15988" spans="4:12">
      <c r="D15988" s="95"/>
      <c r="E15988" s="95"/>
      <c r="G15988" s="95"/>
      <c r="I15988" s="95"/>
      <c r="L15988" s="95"/>
    </row>
    <row r="15989" spans="4:12">
      <c r="D15989" s="95"/>
      <c r="E15989" s="95"/>
      <c r="G15989" s="95"/>
      <c r="I15989" s="95"/>
      <c r="L15989" s="95"/>
    </row>
    <row r="15990" spans="4:12">
      <c r="D15990" s="95"/>
      <c r="E15990" s="95"/>
      <c r="G15990" s="95"/>
      <c r="I15990" s="95"/>
      <c r="L15990" s="95"/>
    </row>
    <row r="15991" spans="4:12">
      <c r="D15991" s="95"/>
      <c r="E15991" s="95"/>
      <c r="G15991" s="95"/>
      <c r="I15991" s="95"/>
      <c r="L15991" s="95"/>
    </row>
    <row r="15992" spans="4:12">
      <c r="D15992" s="95"/>
      <c r="E15992" s="95"/>
      <c r="G15992" s="95"/>
      <c r="I15992" s="95"/>
      <c r="L15992" s="95"/>
    </row>
    <row r="15993" spans="4:12">
      <c r="D15993" s="95"/>
      <c r="E15993" s="95"/>
      <c r="G15993" s="95"/>
      <c r="I15993" s="95"/>
      <c r="L15993" s="95"/>
    </row>
    <row r="15994" spans="4:12">
      <c r="D15994" s="95"/>
      <c r="E15994" s="95"/>
      <c r="G15994" s="95"/>
      <c r="I15994" s="95"/>
      <c r="L15994" s="95"/>
    </row>
    <row r="15995" spans="4:12">
      <c r="D15995" s="95"/>
      <c r="E15995" s="95"/>
      <c r="G15995" s="95"/>
      <c r="I15995" s="95"/>
      <c r="L15995" s="95"/>
    </row>
    <row r="15996" spans="4:12">
      <c r="D15996" s="95"/>
      <c r="E15996" s="95"/>
      <c r="G15996" s="95"/>
      <c r="I15996" s="95"/>
      <c r="L15996" s="95"/>
    </row>
    <row r="15997" spans="4:12">
      <c r="D15997" s="95"/>
      <c r="E15997" s="95"/>
      <c r="G15997" s="95"/>
      <c r="I15997" s="95"/>
      <c r="L15997" s="95"/>
    </row>
    <row r="15998" spans="4:12">
      <c r="D15998" s="95"/>
      <c r="E15998" s="95"/>
      <c r="G15998" s="95"/>
      <c r="I15998" s="95"/>
      <c r="L15998" s="95"/>
    </row>
    <row r="15999" spans="4:12">
      <c r="D15999" s="95"/>
      <c r="E15999" s="95"/>
      <c r="G15999" s="95"/>
      <c r="I15999" s="95"/>
      <c r="L15999" s="95"/>
    </row>
    <row r="16000" spans="4:12">
      <c r="D16000" s="95"/>
      <c r="E16000" s="95"/>
      <c r="G16000" s="95"/>
      <c r="I16000" s="95"/>
      <c r="L16000" s="95"/>
    </row>
    <row r="16001" spans="4:12">
      <c r="D16001" s="95"/>
      <c r="E16001" s="95"/>
      <c r="G16001" s="95"/>
      <c r="I16001" s="95"/>
      <c r="L16001" s="95"/>
    </row>
    <row r="16002" spans="4:12">
      <c r="D16002" s="95"/>
      <c r="E16002" s="95"/>
      <c r="G16002" s="95"/>
      <c r="I16002" s="95"/>
      <c r="L16002" s="95"/>
    </row>
    <row r="16003" spans="4:12">
      <c r="D16003" s="95"/>
      <c r="E16003" s="95"/>
      <c r="G16003" s="95"/>
      <c r="I16003" s="95"/>
      <c r="L16003" s="95"/>
    </row>
    <row r="16004" spans="4:12">
      <c r="D16004" s="95"/>
      <c r="E16004" s="95"/>
      <c r="G16004" s="95"/>
      <c r="I16004" s="95"/>
      <c r="L16004" s="95"/>
    </row>
    <row r="16005" spans="4:12">
      <c r="D16005" s="95"/>
      <c r="E16005" s="95"/>
      <c r="G16005" s="95"/>
      <c r="I16005" s="95"/>
      <c r="L16005" s="95"/>
    </row>
    <row r="16006" spans="4:12">
      <c r="D16006" s="95"/>
      <c r="E16006" s="95"/>
      <c r="G16006" s="95"/>
      <c r="I16006" s="95"/>
      <c r="L16006" s="95"/>
    </row>
    <row r="16007" spans="4:12">
      <c r="D16007" s="95"/>
      <c r="E16007" s="95"/>
      <c r="G16007" s="95"/>
      <c r="I16007" s="95"/>
      <c r="L16007" s="95"/>
    </row>
    <row r="16008" spans="4:12">
      <c r="D16008" s="95"/>
      <c r="E16008" s="95"/>
      <c r="G16008" s="95"/>
      <c r="I16008" s="95"/>
      <c r="L16008" s="95"/>
    </row>
    <row r="16009" spans="4:12">
      <c r="D16009" s="95"/>
      <c r="E16009" s="95"/>
      <c r="G16009" s="95"/>
      <c r="I16009" s="95"/>
      <c r="L16009" s="95"/>
    </row>
    <row r="16010" spans="4:12">
      <c r="D16010" s="95"/>
      <c r="E16010" s="95"/>
      <c r="G16010" s="95"/>
      <c r="I16010" s="95"/>
      <c r="L16010" s="95"/>
    </row>
    <row r="16011" spans="4:12">
      <c r="D16011" s="95"/>
      <c r="E16011" s="95"/>
      <c r="G16011" s="95"/>
      <c r="I16011" s="95"/>
      <c r="L16011" s="95"/>
    </row>
    <row r="16012" spans="4:12">
      <c r="D16012" s="95"/>
      <c r="E16012" s="95"/>
      <c r="G16012" s="95"/>
      <c r="I16012" s="95"/>
      <c r="L16012" s="95"/>
    </row>
    <row r="16013" spans="4:12">
      <c r="D16013" s="95"/>
      <c r="E16013" s="95"/>
      <c r="G16013" s="95"/>
      <c r="I16013" s="95"/>
      <c r="L16013" s="95"/>
    </row>
    <row r="16014" spans="4:12">
      <c r="D16014" s="95"/>
      <c r="E16014" s="95"/>
      <c r="G16014" s="95"/>
      <c r="I16014" s="95"/>
      <c r="L16014" s="95"/>
    </row>
    <row r="16015" spans="4:12">
      <c r="D16015" s="95"/>
      <c r="E16015" s="95"/>
      <c r="G16015" s="95"/>
      <c r="I16015" s="95"/>
      <c r="L16015" s="95"/>
    </row>
    <row r="16016" spans="4:12">
      <c r="D16016" s="95"/>
      <c r="E16016" s="95"/>
      <c r="G16016" s="95"/>
      <c r="I16016" s="95"/>
      <c r="L16016" s="95"/>
    </row>
    <row r="16017" spans="4:12">
      <c r="D16017" s="95"/>
      <c r="E16017" s="95"/>
      <c r="G16017" s="95"/>
      <c r="I16017" s="95"/>
      <c r="L16017" s="95"/>
    </row>
    <row r="16018" spans="4:12">
      <c r="D16018" s="95"/>
      <c r="E16018" s="95"/>
      <c r="G16018" s="95"/>
      <c r="I16018" s="95"/>
      <c r="L16018" s="95"/>
    </row>
    <row r="16019" spans="4:12">
      <c r="D16019" s="95"/>
      <c r="E16019" s="95"/>
      <c r="G16019" s="95"/>
      <c r="I16019" s="95"/>
      <c r="L16019" s="95"/>
    </row>
    <row r="16020" spans="4:12">
      <c r="D16020" s="95"/>
      <c r="E16020" s="95"/>
      <c r="G16020" s="95"/>
      <c r="I16020" s="95"/>
      <c r="L16020" s="95"/>
    </row>
    <row r="16021" spans="4:12">
      <c r="D16021" s="95"/>
      <c r="E16021" s="95"/>
      <c r="G16021" s="95"/>
      <c r="I16021" s="95"/>
      <c r="L16021" s="95"/>
    </row>
    <row r="16022" spans="4:12">
      <c r="D16022" s="95"/>
      <c r="E16022" s="95"/>
      <c r="G16022" s="95"/>
      <c r="I16022" s="95"/>
      <c r="L16022" s="95"/>
    </row>
    <row r="16023" spans="4:12">
      <c r="D16023" s="95"/>
      <c r="E16023" s="95"/>
      <c r="G16023" s="95"/>
      <c r="I16023" s="95"/>
      <c r="L16023" s="95"/>
    </row>
    <row r="16024" spans="4:12">
      <c r="D16024" s="95"/>
      <c r="E16024" s="95"/>
      <c r="G16024" s="95"/>
      <c r="I16024" s="95"/>
      <c r="L16024" s="95"/>
    </row>
    <row r="16025" spans="4:12">
      <c r="D16025" s="95"/>
      <c r="E16025" s="95"/>
      <c r="G16025" s="95"/>
      <c r="I16025" s="95"/>
      <c r="L16025" s="95"/>
    </row>
    <row r="16026" spans="4:12">
      <c r="D16026" s="95"/>
      <c r="E16026" s="95"/>
      <c r="G16026" s="95"/>
      <c r="I16026" s="95"/>
      <c r="L16026" s="95"/>
    </row>
    <row r="16027" spans="4:12">
      <c r="D16027" s="95"/>
      <c r="E16027" s="95"/>
      <c r="G16027" s="95"/>
      <c r="I16027" s="95"/>
      <c r="L16027" s="95"/>
    </row>
    <row r="16028" spans="4:12">
      <c r="D16028" s="95"/>
      <c r="E16028" s="95"/>
      <c r="G16028" s="95"/>
      <c r="I16028" s="95"/>
      <c r="L16028" s="95"/>
    </row>
    <row r="16029" spans="4:12">
      <c r="D16029" s="95"/>
      <c r="E16029" s="95"/>
      <c r="G16029" s="95"/>
      <c r="I16029" s="95"/>
      <c r="L16029" s="95"/>
    </row>
    <row r="16030" spans="4:12">
      <c r="D16030" s="95"/>
      <c r="E16030" s="95"/>
      <c r="G16030" s="95"/>
      <c r="I16030" s="95"/>
      <c r="L16030" s="95"/>
    </row>
    <row r="16031" spans="4:12">
      <c r="D16031" s="95"/>
      <c r="E16031" s="95"/>
      <c r="G16031" s="95"/>
      <c r="I16031" s="95"/>
      <c r="L16031" s="95"/>
    </row>
    <row r="16032" spans="4:12">
      <c r="D16032" s="95"/>
      <c r="E16032" s="95"/>
      <c r="G16032" s="95"/>
      <c r="I16032" s="95"/>
      <c r="L16032" s="95"/>
    </row>
    <row r="16033" spans="4:12">
      <c r="D16033" s="95"/>
      <c r="E16033" s="95"/>
      <c r="G16033" s="95"/>
      <c r="I16033" s="95"/>
      <c r="L16033" s="95"/>
    </row>
    <row r="16034" spans="4:12">
      <c r="D16034" s="95"/>
      <c r="E16034" s="95"/>
      <c r="G16034" s="95"/>
      <c r="I16034" s="95"/>
      <c r="L16034" s="95"/>
    </row>
    <row r="16035" spans="4:12">
      <c r="D16035" s="95"/>
      <c r="E16035" s="95"/>
      <c r="G16035" s="95"/>
      <c r="I16035" s="95"/>
      <c r="L16035" s="95"/>
    </row>
    <row r="16036" spans="4:12">
      <c r="D16036" s="95"/>
      <c r="E16036" s="95"/>
      <c r="G16036" s="95"/>
      <c r="I16036" s="95"/>
      <c r="L16036" s="95"/>
    </row>
    <row r="16037" spans="4:12">
      <c r="D16037" s="95"/>
      <c r="E16037" s="95"/>
      <c r="G16037" s="95"/>
      <c r="I16037" s="95"/>
      <c r="L16037" s="95"/>
    </row>
    <row r="16038" spans="4:12">
      <c r="D16038" s="95"/>
      <c r="E16038" s="95"/>
      <c r="G16038" s="95"/>
      <c r="I16038" s="95"/>
      <c r="L16038" s="95"/>
    </row>
    <row r="16039" spans="4:12">
      <c r="D16039" s="95"/>
      <c r="E16039" s="95"/>
      <c r="G16039" s="95"/>
      <c r="I16039" s="95"/>
      <c r="L16039" s="95"/>
    </row>
    <row r="16040" spans="4:12">
      <c r="D16040" s="95"/>
      <c r="E16040" s="95"/>
      <c r="G16040" s="95"/>
      <c r="I16040" s="95"/>
      <c r="L16040" s="95"/>
    </row>
    <row r="16041" spans="4:12">
      <c r="D16041" s="95"/>
      <c r="E16041" s="95"/>
      <c r="G16041" s="95"/>
      <c r="I16041" s="95"/>
      <c r="L16041" s="95"/>
    </row>
    <row r="16042" spans="4:12">
      <c r="D16042" s="95"/>
      <c r="E16042" s="95"/>
      <c r="G16042" s="95"/>
      <c r="I16042" s="95"/>
      <c r="L16042" s="95"/>
    </row>
    <row r="16043" spans="4:12">
      <c r="D16043" s="95"/>
      <c r="E16043" s="95"/>
      <c r="G16043" s="95"/>
      <c r="I16043" s="95"/>
      <c r="L16043" s="95"/>
    </row>
    <row r="16044" spans="4:12">
      <c r="D16044" s="95"/>
      <c r="E16044" s="95"/>
      <c r="G16044" s="95"/>
      <c r="I16044" s="95"/>
      <c r="L16044" s="95"/>
    </row>
    <row r="16045" spans="4:12">
      <c r="D16045" s="95"/>
      <c r="E16045" s="95"/>
      <c r="G16045" s="95"/>
      <c r="I16045" s="95"/>
      <c r="L16045" s="95"/>
    </row>
    <row r="16046" spans="4:12">
      <c r="D16046" s="95"/>
      <c r="E16046" s="95"/>
      <c r="G16046" s="95"/>
      <c r="I16046" s="95"/>
      <c r="L16046" s="95"/>
    </row>
    <row r="16047" spans="4:12">
      <c r="D16047" s="95"/>
      <c r="E16047" s="95"/>
      <c r="G16047" s="95"/>
      <c r="I16047" s="95"/>
      <c r="L16047" s="95"/>
    </row>
    <row r="16048" spans="4:12">
      <c r="D16048" s="95"/>
      <c r="E16048" s="95"/>
      <c r="G16048" s="95"/>
      <c r="I16048" s="95"/>
      <c r="L16048" s="95"/>
    </row>
    <row r="16049" spans="4:12">
      <c r="D16049" s="95"/>
      <c r="E16049" s="95"/>
      <c r="G16049" s="95"/>
      <c r="I16049" s="95"/>
      <c r="L16049" s="95"/>
    </row>
    <row r="16050" spans="4:12">
      <c r="D16050" s="95"/>
      <c r="E16050" s="95"/>
      <c r="G16050" s="95"/>
      <c r="I16050" s="95"/>
      <c r="L16050" s="95"/>
    </row>
    <row r="16051" spans="4:12">
      <c r="D16051" s="95"/>
      <c r="E16051" s="95"/>
      <c r="G16051" s="95"/>
      <c r="I16051" s="95"/>
      <c r="L16051" s="95"/>
    </row>
    <row r="16052" spans="4:12">
      <c r="D16052" s="95"/>
      <c r="E16052" s="95"/>
      <c r="G16052" s="95"/>
      <c r="I16052" s="95"/>
      <c r="L16052" s="95"/>
    </row>
    <row r="16053" spans="4:12">
      <c r="D16053" s="95"/>
      <c r="E16053" s="95"/>
      <c r="G16053" s="95"/>
      <c r="I16053" s="95"/>
      <c r="L16053" s="95"/>
    </row>
    <row r="16054" spans="4:12">
      <c r="D16054" s="95"/>
      <c r="E16054" s="95"/>
      <c r="G16054" s="95"/>
      <c r="I16054" s="95"/>
      <c r="L16054" s="95"/>
    </row>
    <row r="16055" spans="4:12">
      <c r="D16055" s="95"/>
      <c r="E16055" s="95"/>
      <c r="G16055" s="95"/>
      <c r="I16055" s="95"/>
      <c r="L16055" s="95"/>
    </row>
    <row r="16056" spans="4:12">
      <c r="D16056" s="95"/>
      <c r="E16056" s="95"/>
      <c r="G16056" s="95"/>
      <c r="I16056" s="95"/>
      <c r="L16056" s="95"/>
    </row>
    <row r="16057" spans="4:12">
      <c r="D16057" s="95"/>
      <c r="E16057" s="95"/>
      <c r="G16057" s="95"/>
      <c r="I16057" s="95"/>
      <c r="L16057" s="95"/>
    </row>
    <row r="16058" spans="4:12">
      <c r="D16058" s="95"/>
      <c r="E16058" s="95"/>
      <c r="G16058" s="95"/>
      <c r="I16058" s="95"/>
      <c r="L16058" s="95"/>
    </row>
    <row r="16059" spans="4:12">
      <c r="D16059" s="95"/>
      <c r="E16059" s="95"/>
      <c r="G16059" s="95"/>
      <c r="I16059" s="95"/>
      <c r="L16059" s="95"/>
    </row>
    <row r="16060" spans="4:12">
      <c r="D16060" s="95"/>
      <c r="E16060" s="95"/>
      <c r="G16060" s="95"/>
      <c r="I16060" s="95"/>
      <c r="L16060" s="95"/>
    </row>
    <row r="16061" spans="4:12">
      <c r="D16061" s="95"/>
      <c r="E16061" s="95"/>
      <c r="G16061" s="95"/>
      <c r="I16061" s="95"/>
      <c r="L16061" s="95"/>
    </row>
    <row r="16062" spans="4:12">
      <c r="D16062" s="95"/>
      <c r="E16062" s="95"/>
      <c r="G16062" s="95"/>
      <c r="I16062" s="95"/>
      <c r="L16062" s="95"/>
    </row>
    <row r="16063" spans="4:12">
      <c r="D16063" s="95"/>
      <c r="E16063" s="95"/>
      <c r="G16063" s="95"/>
      <c r="I16063" s="95"/>
      <c r="L16063" s="95"/>
    </row>
    <row r="16064" spans="4:12">
      <c r="D16064" s="95"/>
      <c r="E16064" s="95"/>
      <c r="G16064" s="95"/>
      <c r="I16064" s="95"/>
      <c r="L16064" s="95"/>
    </row>
    <row r="16065" spans="4:12">
      <c r="D16065" s="95"/>
      <c r="E16065" s="95"/>
      <c r="G16065" s="95"/>
      <c r="I16065" s="95"/>
      <c r="L16065" s="95"/>
    </row>
    <row r="16066" spans="4:12">
      <c r="D16066" s="95"/>
      <c r="E16066" s="95"/>
      <c r="G16066" s="95"/>
      <c r="I16066" s="95"/>
      <c r="L16066" s="95"/>
    </row>
    <row r="16067" spans="4:12">
      <c r="D16067" s="95"/>
      <c r="E16067" s="95"/>
      <c r="G16067" s="95"/>
      <c r="I16067" s="95"/>
      <c r="L16067" s="95"/>
    </row>
    <row r="16068" spans="4:12">
      <c r="D16068" s="95"/>
      <c r="E16068" s="95"/>
      <c r="G16068" s="95"/>
      <c r="I16068" s="95"/>
      <c r="L16068" s="95"/>
    </row>
    <row r="16069" spans="4:12">
      <c r="D16069" s="95"/>
      <c r="E16069" s="95"/>
      <c r="G16069" s="95"/>
      <c r="I16069" s="95"/>
      <c r="L16069" s="95"/>
    </row>
    <row r="16070" spans="4:12">
      <c r="D16070" s="95"/>
      <c r="E16070" s="95"/>
      <c r="G16070" s="95"/>
      <c r="I16070" s="95"/>
      <c r="L16070" s="95"/>
    </row>
    <row r="16071" spans="4:12">
      <c r="D16071" s="95"/>
      <c r="E16071" s="95"/>
      <c r="G16071" s="95"/>
      <c r="I16071" s="95"/>
      <c r="L16071" s="95"/>
    </row>
    <row r="16072" spans="4:12">
      <c r="D16072" s="95"/>
      <c r="E16072" s="95"/>
      <c r="G16072" s="95"/>
      <c r="I16072" s="95"/>
      <c r="L16072" s="95"/>
    </row>
    <row r="16073" spans="4:12">
      <c r="D16073" s="95"/>
      <c r="E16073" s="95"/>
      <c r="G16073" s="95"/>
      <c r="I16073" s="95"/>
      <c r="L16073" s="95"/>
    </row>
    <row r="16074" spans="4:12">
      <c r="D16074" s="95"/>
      <c r="E16074" s="95"/>
      <c r="G16074" s="95"/>
      <c r="I16074" s="95"/>
      <c r="L16074" s="95"/>
    </row>
    <row r="16075" spans="4:12">
      <c r="D16075" s="95"/>
      <c r="E16075" s="95"/>
      <c r="G16075" s="95"/>
      <c r="I16075" s="95"/>
      <c r="L16075" s="95"/>
    </row>
    <row r="16076" spans="4:12">
      <c r="D16076" s="95"/>
      <c r="E16076" s="95"/>
      <c r="G16076" s="95"/>
      <c r="I16076" s="95"/>
      <c r="L16076" s="95"/>
    </row>
    <row r="16077" spans="4:12">
      <c r="D16077" s="95"/>
      <c r="E16077" s="95"/>
      <c r="G16077" s="95"/>
      <c r="I16077" s="95"/>
      <c r="L16077" s="95"/>
    </row>
    <row r="16078" spans="4:12">
      <c r="D16078" s="95"/>
      <c r="E16078" s="95"/>
      <c r="G16078" s="95"/>
      <c r="I16078" s="95"/>
      <c r="L16078" s="95"/>
    </row>
    <row r="16079" spans="4:12">
      <c r="D16079" s="95"/>
      <c r="E16079" s="95"/>
      <c r="G16079" s="95"/>
      <c r="I16079" s="95"/>
      <c r="L16079" s="95"/>
    </row>
    <row r="16080" spans="4:12">
      <c r="D16080" s="95"/>
      <c r="E16080" s="95"/>
      <c r="G16080" s="95"/>
      <c r="I16080" s="95"/>
      <c r="L16080" s="95"/>
    </row>
    <row r="16081" spans="4:12">
      <c r="D16081" s="95"/>
      <c r="E16081" s="95"/>
      <c r="G16081" s="95"/>
      <c r="I16081" s="95"/>
      <c r="L16081" s="95"/>
    </row>
    <row r="16082" spans="4:12">
      <c r="D16082" s="95"/>
      <c r="E16082" s="95"/>
      <c r="G16082" s="95"/>
      <c r="I16082" s="95"/>
      <c r="L16082" s="95"/>
    </row>
    <row r="16083" spans="4:12">
      <c r="D16083" s="95"/>
      <c r="E16083" s="95"/>
      <c r="G16083" s="95"/>
      <c r="I16083" s="95"/>
      <c r="L16083" s="95"/>
    </row>
    <row r="16084" spans="4:12">
      <c r="D16084" s="95"/>
      <c r="E16084" s="95"/>
      <c r="G16084" s="95"/>
      <c r="I16084" s="95"/>
      <c r="L16084" s="95"/>
    </row>
    <row r="16085" spans="4:12">
      <c r="D16085" s="95"/>
      <c r="E16085" s="95"/>
      <c r="G16085" s="95"/>
      <c r="I16085" s="95"/>
      <c r="L16085" s="95"/>
    </row>
    <row r="16086" spans="4:12">
      <c r="D16086" s="95"/>
      <c r="E16086" s="95"/>
      <c r="G16086" s="95"/>
      <c r="I16086" s="95"/>
      <c r="L16086" s="95"/>
    </row>
    <row r="16087" spans="4:12">
      <c r="D16087" s="95"/>
      <c r="E16087" s="95"/>
      <c r="G16087" s="95"/>
      <c r="I16087" s="95"/>
      <c r="L16087" s="95"/>
    </row>
    <row r="16088" spans="4:12">
      <c r="D16088" s="95"/>
      <c r="E16088" s="95"/>
      <c r="G16088" s="95"/>
      <c r="I16088" s="95"/>
      <c r="L16088" s="95"/>
    </row>
    <row r="16089" spans="4:12">
      <c r="D16089" s="95"/>
      <c r="E16089" s="95"/>
      <c r="G16089" s="95"/>
      <c r="I16089" s="95"/>
      <c r="L16089" s="95"/>
    </row>
    <row r="16090" spans="4:12">
      <c r="D16090" s="95"/>
      <c r="E16090" s="95"/>
      <c r="G16090" s="95"/>
      <c r="I16090" s="95"/>
      <c r="L16090" s="95"/>
    </row>
    <row r="16091" spans="4:12">
      <c r="D16091" s="95"/>
      <c r="E16091" s="95"/>
      <c r="G16091" s="95"/>
      <c r="I16091" s="95"/>
      <c r="L16091" s="95"/>
    </row>
    <row r="16092" spans="4:12">
      <c r="D16092" s="95"/>
      <c r="E16092" s="95"/>
      <c r="G16092" s="95"/>
      <c r="I16092" s="95"/>
      <c r="L16092" s="95"/>
    </row>
    <row r="16093" spans="4:12">
      <c r="D16093" s="95"/>
      <c r="E16093" s="95"/>
      <c r="G16093" s="95"/>
      <c r="I16093" s="95"/>
      <c r="L16093" s="95"/>
    </row>
    <row r="16094" spans="4:12">
      <c r="D16094" s="95"/>
      <c r="E16094" s="95"/>
      <c r="G16094" s="95"/>
      <c r="I16094" s="95"/>
      <c r="L16094" s="95"/>
    </row>
    <row r="16095" spans="4:12">
      <c r="D16095" s="95"/>
      <c r="E16095" s="95"/>
      <c r="G16095" s="95"/>
      <c r="I16095" s="95"/>
      <c r="L16095" s="95"/>
    </row>
    <row r="16096" spans="4:12">
      <c r="D16096" s="95"/>
      <c r="E16096" s="95"/>
      <c r="G16096" s="95"/>
      <c r="I16096" s="95"/>
      <c r="L16096" s="95"/>
    </row>
    <row r="16097" spans="4:12">
      <c r="D16097" s="95"/>
      <c r="E16097" s="95"/>
      <c r="G16097" s="95"/>
      <c r="I16097" s="95"/>
      <c r="L16097" s="95"/>
    </row>
    <row r="16098" spans="4:12">
      <c r="D16098" s="95"/>
      <c r="E16098" s="95"/>
      <c r="G16098" s="95"/>
      <c r="I16098" s="95"/>
      <c r="L16098" s="95"/>
    </row>
    <row r="16099" spans="4:12">
      <c r="D16099" s="95"/>
      <c r="E16099" s="95"/>
      <c r="G16099" s="95"/>
      <c r="I16099" s="95"/>
      <c r="L16099" s="95"/>
    </row>
    <row r="16100" spans="4:12">
      <c r="D16100" s="95"/>
      <c r="E16100" s="95"/>
      <c r="G16100" s="95"/>
      <c r="I16100" s="95"/>
      <c r="L16100" s="95"/>
    </row>
    <row r="16101" spans="4:12">
      <c r="D16101" s="95"/>
      <c r="E16101" s="95"/>
      <c r="G16101" s="95"/>
      <c r="I16101" s="95"/>
      <c r="L16101" s="95"/>
    </row>
    <row r="16102" spans="4:12">
      <c r="D16102" s="95"/>
      <c r="E16102" s="95"/>
      <c r="G16102" s="95"/>
      <c r="I16102" s="95"/>
      <c r="L16102" s="95"/>
    </row>
    <row r="16103" spans="4:12">
      <c r="D16103" s="95"/>
      <c r="E16103" s="95"/>
      <c r="G16103" s="95"/>
      <c r="I16103" s="95"/>
      <c r="L16103" s="95"/>
    </row>
    <row r="16104" spans="4:12">
      <c r="D16104" s="95"/>
      <c r="E16104" s="95"/>
      <c r="G16104" s="95"/>
      <c r="I16104" s="95"/>
      <c r="L16104" s="95"/>
    </row>
    <row r="16105" spans="4:12">
      <c r="D16105" s="95"/>
      <c r="E16105" s="95"/>
      <c r="G16105" s="95"/>
      <c r="I16105" s="95"/>
      <c r="L16105" s="95"/>
    </row>
    <row r="16106" spans="4:12">
      <c r="D16106" s="95"/>
      <c r="E16106" s="95"/>
      <c r="G16106" s="95"/>
      <c r="I16106" s="95"/>
      <c r="L16106" s="95"/>
    </row>
    <row r="16107" spans="4:12">
      <c r="D16107" s="95"/>
      <c r="E16107" s="95"/>
      <c r="G16107" s="95"/>
      <c r="I16107" s="95"/>
      <c r="L16107" s="95"/>
    </row>
    <row r="16108" spans="4:12">
      <c r="D16108" s="95"/>
      <c r="E16108" s="95"/>
      <c r="G16108" s="95"/>
      <c r="I16108" s="95"/>
      <c r="L16108" s="95"/>
    </row>
    <row r="16109" spans="4:12">
      <c r="D16109" s="95"/>
      <c r="E16109" s="95"/>
      <c r="G16109" s="95"/>
      <c r="I16109" s="95"/>
      <c r="L16109" s="95"/>
    </row>
    <row r="16110" spans="4:12">
      <c r="D16110" s="95"/>
      <c r="E16110" s="95"/>
      <c r="G16110" s="95"/>
      <c r="I16110" s="95"/>
      <c r="L16110" s="95"/>
    </row>
    <row r="16111" spans="4:12">
      <c r="D16111" s="95"/>
      <c r="E16111" s="95"/>
      <c r="G16111" s="95"/>
      <c r="I16111" s="95"/>
      <c r="L16111" s="95"/>
    </row>
    <row r="16112" spans="4:12">
      <c r="D16112" s="95"/>
      <c r="E16112" s="95"/>
      <c r="G16112" s="95"/>
      <c r="I16112" s="95"/>
      <c r="L16112" s="95"/>
    </row>
    <row r="16113" spans="4:12">
      <c r="D16113" s="95"/>
      <c r="E16113" s="95"/>
      <c r="G16113" s="95"/>
      <c r="I16113" s="95"/>
      <c r="L16113" s="95"/>
    </row>
    <row r="16114" spans="4:12">
      <c r="D16114" s="95"/>
      <c r="E16114" s="95"/>
      <c r="G16114" s="95"/>
      <c r="I16114" s="95"/>
      <c r="L16114" s="95"/>
    </row>
    <row r="16115" spans="4:12">
      <c r="D16115" s="95"/>
      <c r="E16115" s="95"/>
      <c r="G16115" s="95"/>
      <c r="I16115" s="95"/>
      <c r="L16115" s="95"/>
    </row>
    <row r="16116" spans="4:12">
      <c r="D16116" s="95"/>
      <c r="E16116" s="95"/>
      <c r="G16116" s="95"/>
      <c r="I16116" s="95"/>
      <c r="L16116" s="95"/>
    </row>
    <row r="16117" spans="4:12">
      <c r="D16117" s="95"/>
      <c r="E16117" s="95"/>
      <c r="G16117" s="95"/>
      <c r="I16117" s="95"/>
      <c r="L16117" s="95"/>
    </row>
    <row r="16118" spans="4:12">
      <c r="D16118" s="95"/>
      <c r="E16118" s="95"/>
      <c r="G16118" s="95"/>
      <c r="I16118" s="95"/>
      <c r="L16118" s="95"/>
    </row>
    <row r="16119" spans="4:12">
      <c r="D16119" s="95"/>
      <c r="E16119" s="95"/>
      <c r="G16119" s="95"/>
      <c r="I16119" s="95"/>
      <c r="L16119" s="95"/>
    </row>
    <row r="16120" spans="4:12">
      <c r="D16120" s="95"/>
      <c r="E16120" s="95"/>
      <c r="G16120" s="95"/>
      <c r="I16120" s="95"/>
      <c r="L16120" s="95"/>
    </row>
    <row r="16121" spans="4:12">
      <c r="D16121" s="95"/>
      <c r="E16121" s="95"/>
      <c r="G16121" s="95"/>
      <c r="I16121" s="95"/>
      <c r="L16121" s="95"/>
    </row>
    <row r="16122" spans="4:12">
      <c r="D16122" s="95"/>
      <c r="E16122" s="95"/>
      <c r="G16122" s="95"/>
      <c r="I16122" s="95"/>
      <c r="L16122" s="95"/>
    </row>
    <row r="16123" spans="4:12">
      <c r="D16123" s="95"/>
      <c r="E16123" s="95"/>
      <c r="G16123" s="95"/>
      <c r="I16123" s="95"/>
      <c r="L16123" s="95"/>
    </row>
    <row r="16124" spans="4:12">
      <c r="D16124" s="95"/>
      <c r="E16124" s="95"/>
      <c r="G16124" s="95"/>
      <c r="I16124" s="95"/>
      <c r="L16124" s="95"/>
    </row>
    <row r="16125" spans="4:12">
      <c r="D16125" s="95"/>
      <c r="E16125" s="95"/>
      <c r="G16125" s="95"/>
      <c r="I16125" s="95"/>
      <c r="L16125" s="95"/>
    </row>
    <row r="16126" spans="4:12">
      <c r="D16126" s="95"/>
      <c r="E16126" s="95"/>
      <c r="G16126" s="95"/>
      <c r="I16126" s="95"/>
      <c r="L16126" s="95"/>
    </row>
    <row r="16127" spans="4:12">
      <c r="D16127" s="95"/>
      <c r="E16127" s="95"/>
      <c r="G16127" s="95"/>
      <c r="I16127" s="95"/>
      <c r="L16127" s="95"/>
    </row>
    <row r="16128" spans="4:12">
      <c r="D16128" s="95"/>
      <c r="E16128" s="95"/>
      <c r="G16128" s="95"/>
      <c r="I16128" s="95"/>
      <c r="L16128" s="95"/>
    </row>
    <row r="16129" spans="4:12">
      <c r="D16129" s="95"/>
      <c r="E16129" s="95"/>
      <c r="G16129" s="95"/>
      <c r="I16129" s="95"/>
      <c r="L16129" s="95"/>
    </row>
    <row r="16130" spans="4:12">
      <c r="D16130" s="95"/>
      <c r="E16130" s="95"/>
      <c r="G16130" s="95"/>
      <c r="I16130" s="95"/>
      <c r="L16130" s="95"/>
    </row>
    <row r="16131" spans="4:12">
      <c r="D16131" s="95"/>
      <c r="E16131" s="95"/>
      <c r="G16131" s="95"/>
      <c r="I16131" s="95"/>
      <c r="L16131" s="95"/>
    </row>
    <row r="16132" spans="4:12">
      <c r="D16132" s="95"/>
      <c r="E16132" s="95"/>
      <c r="G16132" s="95"/>
      <c r="I16132" s="95"/>
      <c r="L16132" s="95"/>
    </row>
    <row r="16133" spans="4:12">
      <c r="D16133" s="95"/>
      <c r="E16133" s="95"/>
      <c r="G16133" s="95"/>
      <c r="I16133" s="95"/>
      <c r="L16133" s="95"/>
    </row>
    <row r="16134" spans="4:12">
      <c r="D16134" s="95"/>
      <c r="E16134" s="95"/>
      <c r="G16134" s="95"/>
      <c r="I16134" s="95"/>
      <c r="L16134" s="95"/>
    </row>
    <row r="16135" spans="4:12">
      <c r="D16135" s="95"/>
      <c r="E16135" s="95"/>
      <c r="G16135" s="95"/>
      <c r="I16135" s="95"/>
      <c r="L16135" s="95"/>
    </row>
    <row r="16136" spans="4:12">
      <c r="D16136" s="95"/>
      <c r="E16136" s="95"/>
      <c r="G16136" s="95"/>
      <c r="I16136" s="95"/>
      <c r="L16136" s="95"/>
    </row>
    <row r="16137" spans="4:12">
      <c r="D16137" s="95"/>
      <c r="E16137" s="95"/>
      <c r="G16137" s="95"/>
      <c r="I16137" s="95"/>
      <c r="L16137" s="95"/>
    </row>
    <row r="16138" spans="4:12">
      <c r="D16138" s="95"/>
      <c r="E16138" s="95"/>
      <c r="G16138" s="95"/>
      <c r="I16138" s="95"/>
      <c r="L16138" s="95"/>
    </row>
    <row r="16139" spans="4:12">
      <c r="D16139" s="95"/>
      <c r="E16139" s="95"/>
      <c r="G16139" s="95"/>
      <c r="I16139" s="95"/>
      <c r="L16139" s="95"/>
    </row>
    <row r="16140" spans="4:12">
      <c r="D16140" s="95"/>
      <c r="E16140" s="95"/>
      <c r="G16140" s="95"/>
      <c r="I16140" s="95"/>
      <c r="L16140" s="95"/>
    </row>
    <row r="16141" spans="4:12">
      <c r="D16141" s="95"/>
      <c r="E16141" s="95"/>
      <c r="G16141" s="95"/>
      <c r="I16141" s="95"/>
      <c r="L16141" s="95"/>
    </row>
    <row r="16142" spans="4:12">
      <c r="D16142" s="95"/>
      <c r="E16142" s="95"/>
      <c r="G16142" s="95"/>
      <c r="I16142" s="95"/>
      <c r="L16142" s="95"/>
    </row>
    <row r="16143" spans="4:12">
      <c r="D16143" s="95"/>
      <c r="E16143" s="95"/>
      <c r="G16143" s="95"/>
      <c r="I16143" s="95"/>
      <c r="L16143" s="95"/>
    </row>
    <row r="16144" spans="4:12">
      <c r="D16144" s="95"/>
      <c r="E16144" s="95"/>
      <c r="G16144" s="95"/>
      <c r="I16144" s="95"/>
      <c r="L16144" s="95"/>
    </row>
    <row r="16145" spans="4:12">
      <c r="D16145" s="95"/>
      <c r="E16145" s="95"/>
      <c r="G16145" s="95"/>
      <c r="I16145" s="95"/>
      <c r="L16145" s="95"/>
    </row>
    <row r="16146" spans="4:12">
      <c r="D16146" s="95"/>
      <c r="E16146" s="95"/>
      <c r="G16146" s="95"/>
      <c r="I16146" s="95"/>
      <c r="L16146" s="95"/>
    </row>
    <row r="16147" spans="4:12">
      <c r="D16147" s="95"/>
      <c r="E16147" s="95"/>
      <c r="G16147" s="95"/>
      <c r="I16147" s="95"/>
      <c r="L16147" s="95"/>
    </row>
    <row r="16148" spans="4:12">
      <c r="D16148" s="95"/>
      <c r="E16148" s="95"/>
      <c r="G16148" s="95"/>
      <c r="I16148" s="95"/>
      <c r="L16148" s="95"/>
    </row>
    <row r="16149" spans="4:12">
      <c r="D16149" s="95"/>
      <c r="E16149" s="95"/>
      <c r="G16149" s="95"/>
      <c r="I16149" s="95"/>
      <c r="L16149" s="95"/>
    </row>
    <row r="16150" spans="4:12">
      <c r="D16150" s="95"/>
      <c r="E16150" s="95"/>
      <c r="G16150" s="95"/>
      <c r="I16150" s="95"/>
      <c r="L16150" s="95"/>
    </row>
    <row r="16151" spans="4:12">
      <c r="D16151" s="95"/>
      <c r="E16151" s="95"/>
      <c r="G16151" s="95"/>
      <c r="I16151" s="95"/>
      <c r="L16151" s="95"/>
    </row>
    <row r="16152" spans="4:12">
      <c r="D16152" s="95"/>
      <c r="E16152" s="95"/>
      <c r="G16152" s="95"/>
      <c r="I16152" s="95"/>
      <c r="L16152" s="95"/>
    </row>
    <row r="16153" spans="4:12">
      <c r="D16153" s="95"/>
      <c r="E16153" s="95"/>
      <c r="G16153" s="95"/>
      <c r="I16153" s="95"/>
      <c r="L16153" s="95"/>
    </row>
    <row r="16154" spans="4:12">
      <c r="D16154" s="95"/>
      <c r="E16154" s="95"/>
      <c r="G16154" s="95"/>
      <c r="I16154" s="95"/>
      <c r="L16154" s="95"/>
    </row>
    <row r="16155" spans="4:12">
      <c r="D16155" s="95"/>
      <c r="E16155" s="95"/>
      <c r="G16155" s="95"/>
      <c r="I16155" s="95"/>
      <c r="L16155" s="95"/>
    </row>
    <row r="16156" spans="4:12">
      <c r="D16156" s="95"/>
      <c r="E16156" s="95"/>
      <c r="G16156" s="95"/>
      <c r="I16156" s="95"/>
      <c r="L16156" s="95"/>
    </row>
    <row r="16157" spans="4:12">
      <c r="D16157" s="95"/>
      <c r="E16157" s="95"/>
      <c r="G16157" s="95"/>
      <c r="I16157" s="95"/>
      <c r="L16157" s="95"/>
    </row>
    <row r="16158" spans="4:12">
      <c r="D16158" s="95"/>
      <c r="E16158" s="95"/>
      <c r="G16158" s="95"/>
      <c r="I16158" s="95"/>
      <c r="L16158" s="95"/>
    </row>
    <row r="16159" spans="4:12">
      <c r="D16159" s="95"/>
      <c r="E16159" s="95"/>
      <c r="G16159" s="95"/>
      <c r="I16159" s="95"/>
      <c r="L16159" s="95"/>
    </row>
    <row r="16160" spans="4:12">
      <c r="D16160" s="95"/>
      <c r="E16160" s="95"/>
      <c r="G16160" s="95"/>
      <c r="I16160" s="95"/>
      <c r="L16160" s="95"/>
    </row>
    <row r="16161" spans="4:12">
      <c r="D16161" s="95"/>
      <c r="E16161" s="95"/>
      <c r="G16161" s="95"/>
      <c r="I16161" s="95"/>
      <c r="L16161" s="95"/>
    </row>
    <row r="16162" spans="4:12">
      <c r="D16162" s="95"/>
      <c r="E16162" s="95"/>
      <c r="G16162" s="95"/>
      <c r="I16162" s="95"/>
      <c r="L16162" s="95"/>
    </row>
    <row r="16163" spans="4:12">
      <c r="D16163" s="95"/>
      <c r="E16163" s="95"/>
      <c r="G16163" s="95"/>
      <c r="I16163" s="95"/>
      <c r="L16163" s="95"/>
    </row>
    <row r="16164" spans="4:12">
      <c r="D16164" s="95"/>
      <c r="E16164" s="95"/>
      <c r="G16164" s="95"/>
      <c r="I16164" s="95"/>
      <c r="L16164" s="95"/>
    </row>
    <row r="16165" spans="4:12">
      <c r="D16165" s="95"/>
      <c r="E16165" s="95"/>
      <c r="G16165" s="95"/>
      <c r="I16165" s="95"/>
      <c r="L16165" s="95"/>
    </row>
    <row r="16166" spans="4:12">
      <c r="D16166" s="95"/>
      <c r="E16166" s="95"/>
      <c r="G16166" s="95"/>
      <c r="I16166" s="95"/>
      <c r="L16166" s="95"/>
    </row>
    <row r="16167" spans="4:12">
      <c r="D16167" s="95"/>
      <c r="E16167" s="95"/>
      <c r="G16167" s="95"/>
      <c r="I16167" s="95"/>
      <c r="L16167" s="95"/>
    </row>
    <row r="16168" spans="4:12">
      <c r="D16168" s="95"/>
      <c r="E16168" s="95"/>
      <c r="G16168" s="95"/>
      <c r="I16168" s="95"/>
      <c r="L16168" s="95"/>
    </row>
    <row r="16169" spans="4:12">
      <c r="D16169" s="95"/>
      <c r="E16169" s="95"/>
      <c r="G16169" s="95"/>
      <c r="I16169" s="95"/>
      <c r="L16169" s="95"/>
    </row>
    <row r="16170" spans="4:12">
      <c r="D16170" s="95"/>
      <c r="E16170" s="95"/>
      <c r="G16170" s="95"/>
      <c r="I16170" s="95"/>
      <c r="L16170" s="95"/>
    </row>
    <row r="16171" spans="4:12">
      <c r="D16171" s="95"/>
      <c r="E16171" s="95"/>
      <c r="G16171" s="95"/>
      <c r="I16171" s="95"/>
      <c r="L16171" s="95"/>
    </row>
    <row r="16172" spans="4:12">
      <c r="D16172" s="95"/>
      <c r="E16172" s="95"/>
      <c r="G16172" s="95"/>
      <c r="I16172" s="95"/>
      <c r="L16172" s="95"/>
    </row>
    <row r="16173" spans="4:12">
      <c r="D16173" s="95"/>
      <c r="E16173" s="95"/>
      <c r="G16173" s="95"/>
      <c r="I16173" s="95"/>
      <c r="L16173" s="95"/>
    </row>
    <row r="16174" spans="4:12">
      <c r="D16174" s="95"/>
      <c r="E16174" s="95"/>
      <c r="G16174" s="95"/>
      <c r="I16174" s="95"/>
      <c r="L16174" s="95"/>
    </row>
    <row r="16175" spans="4:12">
      <c r="D16175" s="95"/>
      <c r="E16175" s="95"/>
      <c r="G16175" s="95"/>
      <c r="I16175" s="95"/>
      <c r="L16175" s="95"/>
    </row>
    <row r="16176" spans="4:12">
      <c r="D16176" s="95"/>
      <c r="E16176" s="95"/>
      <c r="G16176" s="95"/>
      <c r="I16176" s="95"/>
      <c r="L16176" s="95"/>
    </row>
    <row r="16177" spans="4:12">
      <c r="D16177" s="95"/>
      <c r="E16177" s="95"/>
      <c r="G16177" s="95"/>
      <c r="I16177" s="95"/>
      <c r="L16177" s="95"/>
    </row>
    <row r="16178" spans="4:12">
      <c r="D16178" s="95"/>
      <c r="E16178" s="95"/>
      <c r="G16178" s="95"/>
      <c r="I16178" s="95"/>
      <c r="L16178" s="95"/>
    </row>
    <row r="16179" spans="4:12">
      <c r="D16179" s="95"/>
      <c r="E16179" s="95"/>
      <c r="G16179" s="95"/>
      <c r="I16179" s="95"/>
      <c r="L16179" s="95"/>
    </row>
    <row r="16180" spans="4:12">
      <c r="D16180" s="95"/>
      <c r="E16180" s="95"/>
      <c r="G16180" s="95"/>
      <c r="I16180" s="95"/>
      <c r="L16180" s="95"/>
    </row>
    <row r="16181" spans="4:12">
      <c r="D16181" s="95"/>
      <c r="E16181" s="95"/>
      <c r="G16181" s="95"/>
      <c r="I16181" s="95"/>
      <c r="L16181" s="95"/>
    </row>
    <row r="16182" spans="4:12">
      <c r="D16182" s="95"/>
      <c r="E16182" s="95"/>
      <c r="G16182" s="95"/>
      <c r="I16182" s="95"/>
      <c r="L16182" s="95"/>
    </row>
    <row r="16183" spans="4:12">
      <c r="D16183" s="95"/>
      <c r="E16183" s="95"/>
      <c r="G16183" s="95"/>
      <c r="I16183" s="95"/>
      <c r="L16183" s="95"/>
    </row>
    <row r="16184" spans="4:12">
      <c r="D16184" s="95"/>
      <c r="E16184" s="95"/>
      <c r="G16184" s="95"/>
      <c r="I16184" s="95"/>
      <c r="L16184" s="95"/>
    </row>
    <row r="16185" spans="4:12">
      <c r="D16185" s="95"/>
      <c r="E16185" s="95"/>
      <c r="G16185" s="95"/>
      <c r="I16185" s="95"/>
      <c r="L16185" s="95"/>
    </row>
    <row r="16186" spans="4:12">
      <c r="D16186" s="95"/>
      <c r="E16186" s="95"/>
      <c r="G16186" s="95"/>
      <c r="I16186" s="95"/>
      <c r="L16186" s="95"/>
    </row>
    <row r="16187" spans="4:12">
      <c r="D16187" s="95"/>
      <c r="E16187" s="95"/>
      <c r="G16187" s="95"/>
      <c r="I16187" s="95"/>
      <c r="L16187" s="95"/>
    </row>
    <row r="16188" spans="4:12">
      <c r="D16188" s="95"/>
      <c r="E16188" s="95"/>
      <c r="G16188" s="95"/>
      <c r="I16188" s="95"/>
      <c r="L16188" s="95"/>
    </row>
    <row r="16189" spans="4:12">
      <c r="D16189" s="95"/>
      <c r="E16189" s="95"/>
      <c r="G16189" s="95"/>
      <c r="I16189" s="95"/>
      <c r="L16189" s="95"/>
    </row>
    <row r="16190" spans="4:12">
      <c r="D16190" s="95"/>
      <c r="E16190" s="95"/>
      <c r="G16190" s="95"/>
      <c r="I16190" s="95"/>
      <c r="L16190" s="95"/>
    </row>
    <row r="16191" spans="4:12">
      <c r="D16191" s="95"/>
      <c r="E16191" s="95"/>
      <c r="G16191" s="95"/>
      <c r="I16191" s="95"/>
      <c r="L16191" s="95"/>
    </row>
    <row r="16192" spans="4:12">
      <c r="D16192" s="95"/>
      <c r="E16192" s="95"/>
      <c r="G16192" s="95"/>
      <c r="I16192" s="95"/>
      <c r="L16192" s="95"/>
    </row>
    <row r="16193" spans="4:12">
      <c r="D16193" s="95"/>
      <c r="E16193" s="95"/>
      <c r="G16193" s="95"/>
      <c r="I16193" s="95"/>
      <c r="L16193" s="95"/>
    </row>
    <row r="16194" spans="4:12">
      <c r="D16194" s="95"/>
      <c r="E16194" s="95"/>
      <c r="G16194" s="95"/>
      <c r="I16194" s="95"/>
      <c r="L16194" s="95"/>
    </row>
    <row r="16195" spans="4:12">
      <c r="D16195" s="95"/>
      <c r="E16195" s="95"/>
      <c r="G16195" s="95"/>
      <c r="I16195" s="95"/>
      <c r="L16195" s="95"/>
    </row>
    <row r="16196" spans="4:12">
      <c r="D16196" s="95"/>
      <c r="E16196" s="95"/>
      <c r="G16196" s="95"/>
      <c r="I16196" s="95"/>
      <c r="L16196" s="95"/>
    </row>
    <row r="16197" spans="4:12">
      <c r="D16197" s="95"/>
      <c r="E16197" s="95"/>
      <c r="G16197" s="95"/>
      <c r="I16197" s="95"/>
      <c r="L16197" s="95"/>
    </row>
    <row r="16198" spans="4:12">
      <c r="D16198" s="95"/>
      <c r="E16198" s="95"/>
      <c r="G16198" s="95"/>
      <c r="I16198" s="95"/>
      <c r="L16198" s="95"/>
    </row>
    <row r="16199" spans="4:12">
      <c r="D16199" s="95"/>
      <c r="E16199" s="95"/>
      <c r="G16199" s="95"/>
      <c r="I16199" s="95"/>
      <c r="L16199" s="95"/>
    </row>
    <row r="16200" spans="4:12">
      <c r="D16200" s="95"/>
      <c r="E16200" s="95"/>
      <c r="G16200" s="95"/>
      <c r="I16200" s="95"/>
      <c r="L16200" s="95"/>
    </row>
    <row r="16201" spans="4:12">
      <c r="D16201" s="95"/>
      <c r="E16201" s="95"/>
      <c r="G16201" s="95"/>
      <c r="I16201" s="95"/>
      <c r="L16201" s="95"/>
    </row>
    <row r="16202" spans="4:12">
      <c r="D16202" s="95"/>
      <c r="E16202" s="95"/>
      <c r="G16202" s="95"/>
      <c r="I16202" s="95"/>
      <c r="L16202" s="95"/>
    </row>
    <row r="16203" spans="4:12">
      <c r="D16203" s="95"/>
      <c r="E16203" s="95"/>
      <c r="G16203" s="95"/>
      <c r="I16203" s="95"/>
      <c r="L16203" s="95"/>
    </row>
    <row r="16204" spans="4:12">
      <c r="D16204" s="95"/>
      <c r="E16204" s="95"/>
      <c r="G16204" s="95"/>
      <c r="I16204" s="95"/>
      <c r="L16204" s="95"/>
    </row>
    <row r="16205" spans="4:12">
      <c r="D16205" s="95"/>
      <c r="E16205" s="95"/>
      <c r="G16205" s="95"/>
      <c r="I16205" s="95"/>
      <c r="L16205" s="95"/>
    </row>
    <row r="16206" spans="4:12">
      <c r="D16206" s="95"/>
      <c r="E16206" s="95"/>
      <c r="G16206" s="95"/>
      <c r="I16206" s="95"/>
      <c r="L16206" s="95"/>
    </row>
    <row r="16207" spans="4:12">
      <c r="D16207" s="95"/>
      <c r="E16207" s="95"/>
      <c r="G16207" s="95"/>
      <c r="I16207" s="95"/>
      <c r="L16207" s="95"/>
    </row>
    <row r="16208" spans="4:12">
      <c r="D16208" s="95"/>
      <c r="E16208" s="95"/>
      <c r="G16208" s="95"/>
      <c r="I16208" s="95"/>
      <c r="L16208" s="95"/>
    </row>
    <row r="16209" spans="4:12">
      <c r="D16209" s="95"/>
      <c r="E16209" s="95"/>
      <c r="G16209" s="95"/>
      <c r="I16209" s="95"/>
      <c r="L16209" s="95"/>
    </row>
    <row r="16210" spans="4:12">
      <c r="D16210" s="95"/>
      <c r="E16210" s="95"/>
      <c r="G16210" s="95"/>
      <c r="I16210" s="95"/>
      <c r="L16210" s="95"/>
    </row>
    <row r="16211" spans="4:12">
      <c r="D16211" s="95"/>
      <c r="E16211" s="95"/>
      <c r="G16211" s="95"/>
      <c r="I16211" s="95"/>
      <c r="L16211" s="95"/>
    </row>
    <row r="16212" spans="4:12">
      <c r="D16212" s="95"/>
      <c r="E16212" s="95"/>
      <c r="G16212" s="95"/>
      <c r="I16212" s="95"/>
      <c r="L16212" s="95"/>
    </row>
    <row r="16213" spans="4:12">
      <c r="D16213" s="95"/>
      <c r="E16213" s="95"/>
      <c r="G16213" s="95"/>
      <c r="I16213" s="95"/>
      <c r="L16213" s="95"/>
    </row>
    <row r="16214" spans="4:12">
      <c r="D16214" s="95"/>
      <c r="E16214" s="95"/>
      <c r="G16214" s="95"/>
      <c r="I16214" s="95"/>
      <c r="L16214" s="95"/>
    </row>
    <row r="16215" spans="4:12">
      <c r="D16215" s="95"/>
      <c r="E16215" s="95"/>
      <c r="G16215" s="95"/>
      <c r="I16215" s="95"/>
      <c r="L16215" s="95"/>
    </row>
    <row r="16216" spans="4:12">
      <c r="D16216" s="95"/>
      <c r="E16216" s="95"/>
      <c r="G16216" s="95"/>
      <c r="I16216" s="95"/>
      <c r="L16216" s="95"/>
    </row>
    <row r="16217" spans="4:12">
      <c r="D16217" s="95"/>
      <c r="E16217" s="95"/>
      <c r="G16217" s="95"/>
      <c r="I16217" s="95"/>
      <c r="L16217" s="95"/>
    </row>
    <row r="16218" spans="4:12">
      <c r="D16218" s="95"/>
      <c r="E16218" s="95"/>
      <c r="G16218" s="95"/>
      <c r="I16218" s="95"/>
      <c r="L16218" s="95"/>
    </row>
    <row r="16219" spans="4:12">
      <c r="D16219" s="95"/>
      <c r="E16219" s="95"/>
      <c r="G16219" s="95"/>
      <c r="I16219" s="95"/>
      <c r="L16219" s="95"/>
    </row>
    <row r="16220" spans="4:12">
      <c r="D16220" s="95"/>
      <c r="E16220" s="95"/>
      <c r="G16220" s="95"/>
      <c r="I16220" s="95"/>
      <c r="L16220" s="95"/>
    </row>
    <row r="16221" spans="4:12">
      <c r="D16221" s="95"/>
      <c r="E16221" s="95"/>
      <c r="G16221" s="95"/>
      <c r="I16221" s="95"/>
      <c r="L16221" s="95"/>
    </row>
    <row r="16222" spans="4:12">
      <c r="D16222" s="95"/>
      <c r="E16222" s="95"/>
      <c r="G16222" s="95"/>
      <c r="I16222" s="95"/>
      <c r="L16222" s="95"/>
    </row>
    <row r="16223" spans="4:12">
      <c r="D16223" s="95"/>
      <c r="E16223" s="95"/>
      <c r="G16223" s="95"/>
      <c r="I16223" s="95"/>
      <c r="L16223" s="95"/>
    </row>
    <row r="16224" spans="4:12">
      <c r="D16224" s="95"/>
      <c r="E16224" s="95"/>
      <c r="G16224" s="95"/>
      <c r="I16224" s="95"/>
      <c r="L16224" s="95"/>
    </row>
    <row r="16225" spans="4:12">
      <c r="D16225" s="95"/>
      <c r="E16225" s="95"/>
      <c r="G16225" s="95"/>
      <c r="I16225" s="95"/>
      <c r="L16225" s="95"/>
    </row>
    <row r="16226" spans="4:12">
      <c r="D16226" s="95"/>
      <c r="E16226" s="95"/>
      <c r="G16226" s="95"/>
      <c r="I16226" s="95"/>
      <c r="L16226" s="95"/>
    </row>
    <row r="16227" spans="4:12">
      <c r="D16227" s="95"/>
      <c r="E16227" s="95"/>
      <c r="G16227" s="95"/>
      <c r="I16227" s="95"/>
      <c r="L16227" s="95"/>
    </row>
    <row r="16228" spans="4:12">
      <c r="D16228" s="95"/>
      <c r="E16228" s="95"/>
      <c r="G16228" s="95"/>
      <c r="I16228" s="95"/>
      <c r="L16228" s="95"/>
    </row>
    <row r="16229" spans="4:12">
      <c r="D16229" s="95"/>
      <c r="E16229" s="95"/>
      <c r="G16229" s="95"/>
      <c r="I16229" s="95"/>
      <c r="L16229" s="95"/>
    </row>
    <row r="16230" spans="4:12">
      <c r="D16230" s="95"/>
      <c r="E16230" s="95"/>
      <c r="G16230" s="95"/>
      <c r="I16230" s="95"/>
      <c r="L16230" s="95"/>
    </row>
    <row r="16231" spans="4:12">
      <c r="D16231" s="95"/>
      <c r="E16231" s="95"/>
      <c r="G16231" s="95"/>
      <c r="I16231" s="95"/>
      <c r="L16231" s="95"/>
    </row>
    <row r="16232" spans="4:12">
      <c r="D16232" s="95"/>
      <c r="E16232" s="95"/>
      <c r="G16232" s="95"/>
      <c r="I16232" s="95"/>
      <c r="L16232" s="95"/>
    </row>
    <row r="16233" spans="4:12">
      <c r="D16233" s="95"/>
      <c r="E16233" s="95"/>
      <c r="G16233" s="95"/>
      <c r="I16233" s="95"/>
      <c r="L16233" s="95"/>
    </row>
    <row r="16234" spans="4:12">
      <c r="D16234" s="95"/>
      <c r="E16234" s="95"/>
      <c r="G16234" s="95"/>
      <c r="I16234" s="95"/>
      <c r="L16234" s="95"/>
    </row>
    <row r="16235" spans="4:12">
      <c r="D16235" s="95"/>
      <c r="E16235" s="95"/>
      <c r="G16235" s="95"/>
      <c r="I16235" s="95"/>
      <c r="L16235" s="95"/>
    </row>
    <row r="16236" spans="4:12">
      <c r="D16236" s="95"/>
      <c r="E16236" s="95"/>
      <c r="G16236" s="95"/>
      <c r="I16236" s="95"/>
      <c r="L16236" s="95"/>
    </row>
    <row r="16237" spans="4:12">
      <c r="D16237" s="95"/>
      <c r="E16237" s="95"/>
      <c r="G16237" s="95"/>
      <c r="I16237" s="95"/>
      <c r="L16237" s="95"/>
    </row>
    <row r="16238" spans="4:12">
      <c r="D16238" s="95"/>
      <c r="E16238" s="95"/>
      <c r="G16238" s="95"/>
      <c r="I16238" s="95"/>
      <c r="L16238" s="95"/>
    </row>
    <row r="16239" spans="4:12">
      <c r="D16239" s="95"/>
      <c r="E16239" s="95"/>
      <c r="G16239" s="95"/>
      <c r="I16239" s="95"/>
      <c r="L16239" s="95"/>
    </row>
    <row r="16240" spans="4:12">
      <c r="D16240" s="95"/>
      <c r="E16240" s="95"/>
      <c r="G16240" s="95"/>
      <c r="I16240" s="95"/>
      <c r="L16240" s="95"/>
    </row>
    <row r="16241" spans="4:12">
      <c r="D16241" s="95"/>
      <c r="E16241" s="95"/>
      <c r="G16241" s="95"/>
      <c r="I16241" s="95"/>
      <c r="L16241" s="95"/>
    </row>
    <row r="16242" spans="4:12">
      <c r="D16242" s="95"/>
      <c r="E16242" s="95"/>
      <c r="G16242" s="95"/>
      <c r="I16242" s="95"/>
      <c r="L16242" s="95"/>
    </row>
    <row r="16243" spans="4:12">
      <c r="D16243" s="95"/>
      <c r="E16243" s="95"/>
      <c r="G16243" s="95"/>
      <c r="I16243" s="95"/>
      <c r="L16243" s="95"/>
    </row>
    <row r="16244" spans="4:12">
      <c r="D16244" s="95"/>
      <c r="E16244" s="95"/>
      <c r="G16244" s="95"/>
      <c r="I16244" s="95"/>
      <c r="L16244" s="95"/>
    </row>
    <row r="16245" spans="4:12">
      <c r="D16245" s="95"/>
      <c r="E16245" s="95"/>
      <c r="G16245" s="95"/>
      <c r="I16245" s="95"/>
      <c r="L16245" s="95"/>
    </row>
    <row r="16246" spans="4:12">
      <c r="D16246" s="95"/>
      <c r="E16246" s="95"/>
      <c r="G16246" s="95"/>
      <c r="I16246" s="95"/>
      <c r="L16246" s="95"/>
    </row>
    <row r="16247" spans="4:12">
      <c r="D16247" s="95"/>
      <c r="E16247" s="95"/>
      <c r="G16247" s="95"/>
      <c r="I16247" s="95"/>
      <c r="L16247" s="95"/>
    </row>
    <row r="16248" spans="4:12">
      <c r="D16248" s="95"/>
      <c r="E16248" s="95"/>
      <c r="G16248" s="95"/>
      <c r="I16248" s="95"/>
      <c r="L16248" s="95"/>
    </row>
    <row r="16249" spans="4:12">
      <c r="D16249" s="95"/>
      <c r="E16249" s="95"/>
      <c r="G16249" s="95"/>
      <c r="I16249" s="95"/>
      <c r="L16249" s="95"/>
    </row>
    <row r="16250" spans="4:12">
      <c r="D16250" s="95"/>
      <c r="E16250" s="95"/>
      <c r="G16250" s="95"/>
      <c r="I16250" s="95"/>
      <c r="L16250" s="95"/>
    </row>
    <row r="16251" spans="4:12">
      <c r="D16251" s="95"/>
      <c r="E16251" s="95"/>
      <c r="G16251" s="95"/>
      <c r="I16251" s="95"/>
      <c r="L16251" s="95"/>
    </row>
    <row r="16252" spans="4:12">
      <c r="D16252" s="95"/>
      <c r="E16252" s="95"/>
      <c r="G16252" s="95"/>
      <c r="I16252" s="95"/>
      <c r="L16252" s="95"/>
    </row>
    <row r="16253" spans="4:12">
      <c r="D16253" s="95"/>
      <c r="E16253" s="95"/>
      <c r="G16253" s="95"/>
      <c r="I16253" s="95"/>
      <c r="L16253" s="95"/>
    </row>
    <row r="16254" spans="4:12">
      <c r="D16254" s="95"/>
      <c r="E16254" s="95"/>
      <c r="G16254" s="95"/>
      <c r="I16254" s="95"/>
      <c r="L16254" s="95"/>
    </row>
    <row r="16255" spans="4:12">
      <c r="D16255" s="95"/>
      <c r="E16255" s="95"/>
      <c r="G16255" s="95"/>
      <c r="I16255" s="95"/>
      <c r="L16255" s="95"/>
    </row>
    <row r="16256" spans="4:12">
      <c r="D16256" s="95"/>
      <c r="E16256" s="95"/>
      <c r="G16256" s="95"/>
      <c r="I16256" s="95"/>
      <c r="L16256" s="95"/>
    </row>
    <row r="16257" spans="4:12">
      <c r="D16257" s="95"/>
      <c r="E16257" s="95"/>
      <c r="G16257" s="95"/>
      <c r="I16257" s="95"/>
      <c r="L16257" s="95"/>
    </row>
    <row r="16258" spans="4:12">
      <c r="D16258" s="95"/>
      <c r="E16258" s="95"/>
      <c r="G16258" s="95"/>
      <c r="I16258" s="95"/>
      <c r="L16258" s="95"/>
    </row>
    <row r="16259" spans="4:12">
      <c r="D16259" s="95"/>
      <c r="E16259" s="95"/>
      <c r="G16259" s="95"/>
      <c r="I16259" s="95"/>
      <c r="L16259" s="95"/>
    </row>
    <row r="16260" spans="4:12">
      <c r="D16260" s="95"/>
      <c r="E16260" s="95"/>
      <c r="G16260" s="95"/>
      <c r="I16260" s="95"/>
      <c r="L16260" s="95"/>
    </row>
    <row r="16261" spans="4:12">
      <c r="D16261" s="95"/>
      <c r="E16261" s="95"/>
      <c r="G16261" s="95"/>
      <c r="I16261" s="95"/>
      <c r="L16261" s="95"/>
    </row>
    <row r="16262" spans="4:12">
      <c r="D16262" s="95"/>
      <c r="E16262" s="95"/>
      <c r="G16262" s="95"/>
      <c r="I16262" s="95"/>
      <c r="L16262" s="95"/>
    </row>
    <row r="16263" spans="4:12">
      <c r="D16263" s="95"/>
      <c r="E16263" s="95"/>
      <c r="G16263" s="95"/>
      <c r="I16263" s="95"/>
      <c r="L16263" s="95"/>
    </row>
    <row r="16264" spans="4:12">
      <c r="D16264" s="95"/>
      <c r="E16264" s="95"/>
      <c r="G16264" s="95"/>
      <c r="I16264" s="95"/>
      <c r="L16264" s="95"/>
    </row>
    <row r="16265" spans="4:12">
      <c r="D16265" s="95"/>
      <c r="E16265" s="95"/>
      <c r="G16265" s="95"/>
      <c r="I16265" s="95"/>
      <c r="L16265" s="95"/>
    </row>
    <row r="16266" spans="4:12">
      <c r="D16266" s="95"/>
      <c r="E16266" s="95"/>
      <c r="G16266" s="95"/>
      <c r="I16266" s="95"/>
      <c r="L16266" s="95"/>
    </row>
    <row r="16267" spans="4:12">
      <c r="D16267" s="95"/>
      <c r="E16267" s="95"/>
      <c r="G16267" s="95"/>
      <c r="I16267" s="95"/>
      <c r="L16267" s="95"/>
    </row>
    <row r="16268" spans="4:12">
      <c r="D16268" s="95"/>
      <c r="E16268" s="95"/>
      <c r="G16268" s="95"/>
      <c r="I16268" s="95"/>
      <c r="L16268" s="95"/>
    </row>
    <row r="16269" spans="4:12">
      <c r="D16269" s="95"/>
      <c r="E16269" s="95"/>
      <c r="G16269" s="95"/>
      <c r="I16269" s="95"/>
      <c r="L16269" s="95"/>
    </row>
    <row r="16270" spans="4:12">
      <c r="D16270" s="95"/>
      <c r="E16270" s="95"/>
      <c r="G16270" s="95"/>
      <c r="I16270" s="95"/>
      <c r="L16270" s="95"/>
    </row>
    <row r="16271" spans="4:12">
      <c r="D16271" s="95"/>
      <c r="E16271" s="95"/>
      <c r="G16271" s="95"/>
      <c r="I16271" s="95"/>
      <c r="L16271" s="95"/>
    </row>
    <row r="16272" spans="4:12">
      <c r="D16272" s="95"/>
      <c r="E16272" s="95"/>
      <c r="G16272" s="95"/>
      <c r="I16272" s="95"/>
      <c r="L16272" s="95"/>
    </row>
    <row r="16273" spans="4:12">
      <c r="D16273" s="95"/>
      <c r="E16273" s="95"/>
      <c r="G16273" s="95"/>
      <c r="I16273" s="95"/>
      <c r="L16273" s="95"/>
    </row>
    <row r="16274" spans="4:12">
      <c r="D16274" s="95"/>
      <c r="E16274" s="95"/>
      <c r="G16274" s="95"/>
      <c r="I16274" s="95"/>
      <c r="L16274" s="95"/>
    </row>
    <row r="16275" spans="4:12">
      <c r="D16275" s="95"/>
      <c r="E16275" s="95"/>
      <c r="G16275" s="95"/>
      <c r="I16275" s="95"/>
      <c r="L16275" s="95"/>
    </row>
    <row r="16276" spans="4:12">
      <c r="D16276" s="95"/>
      <c r="E16276" s="95"/>
      <c r="G16276" s="95"/>
      <c r="I16276" s="95"/>
      <c r="L16276" s="95"/>
    </row>
    <row r="16277" spans="4:12">
      <c r="D16277" s="95"/>
      <c r="E16277" s="95"/>
      <c r="G16277" s="95"/>
      <c r="I16277" s="95"/>
      <c r="L16277" s="95"/>
    </row>
    <row r="16278" spans="4:12">
      <c r="D16278" s="95"/>
      <c r="E16278" s="95"/>
      <c r="G16278" s="95"/>
      <c r="I16278" s="95"/>
      <c r="L16278" s="95"/>
    </row>
    <row r="16279" spans="4:12">
      <c r="D16279" s="95"/>
      <c r="E16279" s="95"/>
      <c r="G16279" s="95"/>
      <c r="I16279" s="95"/>
      <c r="L16279" s="95"/>
    </row>
    <row r="16280" spans="4:12">
      <c r="D16280" s="95"/>
      <c r="E16280" s="95"/>
      <c r="G16280" s="95"/>
      <c r="I16280" s="95"/>
      <c r="L16280" s="95"/>
    </row>
    <row r="16281" spans="4:12">
      <c r="D16281" s="95"/>
      <c r="E16281" s="95"/>
      <c r="G16281" s="95"/>
      <c r="I16281" s="95"/>
      <c r="L16281" s="95"/>
    </row>
    <row r="16282" spans="4:12">
      <c r="D16282" s="95"/>
      <c r="E16282" s="95"/>
      <c r="G16282" s="95"/>
      <c r="I16282" s="95"/>
      <c r="L16282" s="95"/>
    </row>
    <row r="16283" spans="4:12">
      <c r="D16283" s="95"/>
      <c r="E16283" s="95"/>
      <c r="G16283" s="95"/>
      <c r="I16283" s="95"/>
      <c r="L16283" s="95"/>
    </row>
    <row r="16284" spans="4:12">
      <c r="D16284" s="95"/>
      <c r="E16284" s="95"/>
      <c r="G16284" s="95"/>
      <c r="I16284" s="95"/>
      <c r="L16284" s="95"/>
    </row>
    <row r="16285" spans="4:12">
      <c r="D16285" s="95"/>
      <c r="E16285" s="95"/>
      <c r="G16285" s="95"/>
      <c r="I16285" s="95"/>
      <c r="L16285" s="95"/>
    </row>
    <row r="16286" spans="4:12">
      <c r="D16286" s="95"/>
      <c r="E16286" s="95"/>
      <c r="G16286" s="95"/>
      <c r="I16286" s="95"/>
      <c r="L16286" s="95"/>
    </row>
    <row r="16287" spans="4:12">
      <c r="D16287" s="95"/>
      <c r="E16287" s="95"/>
      <c r="G16287" s="95"/>
      <c r="I16287" s="95"/>
      <c r="L16287" s="95"/>
    </row>
    <row r="16288" spans="4:12">
      <c r="D16288" s="95"/>
      <c r="E16288" s="95"/>
      <c r="G16288" s="95"/>
      <c r="I16288" s="95"/>
      <c r="L16288" s="95"/>
    </row>
    <row r="16289" spans="4:12">
      <c r="D16289" s="95"/>
      <c r="E16289" s="95"/>
      <c r="G16289" s="95"/>
      <c r="I16289" s="95"/>
      <c r="L16289" s="95"/>
    </row>
    <row r="16290" spans="4:12">
      <c r="D16290" s="95"/>
      <c r="E16290" s="95"/>
      <c r="G16290" s="95"/>
      <c r="I16290" s="95"/>
      <c r="L16290" s="95"/>
    </row>
    <row r="16291" spans="4:12">
      <c r="D16291" s="95"/>
      <c r="E16291" s="95"/>
      <c r="G16291" s="95"/>
      <c r="I16291" s="95"/>
      <c r="L16291" s="95"/>
    </row>
    <row r="16292" spans="4:12">
      <c r="D16292" s="95"/>
      <c r="E16292" s="95"/>
      <c r="G16292" s="95"/>
      <c r="I16292" s="95"/>
      <c r="L16292" s="95"/>
    </row>
    <row r="16293" spans="4:12">
      <c r="D16293" s="95"/>
      <c r="E16293" s="95"/>
      <c r="G16293" s="95"/>
      <c r="I16293" s="95"/>
      <c r="L16293" s="95"/>
    </row>
    <row r="16294" spans="4:12">
      <c r="D16294" s="95"/>
      <c r="E16294" s="95"/>
      <c r="G16294" s="95"/>
      <c r="I16294" s="95"/>
      <c r="L16294" s="95"/>
    </row>
    <row r="16295" spans="4:12">
      <c r="D16295" s="95"/>
      <c r="E16295" s="95"/>
      <c r="G16295" s="95"/>
      <c r="I16295" s="95"/>
      <c r="L16295" s="95"/>
    </row>
    <row r="16296" spans="4:12">
      <c r="D16296" s="95"/>
      <c r="E16296" s="95"/>
      <c r="G16296" s="95"/>
      <c r="I16296" s="95"/>
      <c r="L16296" s="95"/>
    </row>
    <row r="16297" spans="4:12">
      <c r="D16297" s="95"/>
      <c r="E16297" s="95"/>
      <c r="G16297" s="95"/>
      <c r="I16297" s="95"/>
      <c r="L16297" s="95"/>
    </row>
    <row r="16298" spans="4:12">
      <c r="D16298" s="95"/>
      <c r="E16298" s="95"/>
      <c r="G16298" s="95"/>
      <c r="I16298" s="95"/>
      <c r="L16298" s="95"/>
    </row>
    <row r="16299" spans="4:12">
      <c r="D16299" s="95"/>
      <c r="E16299" s="95"/>
      <c r="G16299" s="95"/>
      <c r="I16299" s="95"/>
      <c r="L16299" s="95"/>
    </row>
    <row r="16300" spans="4:12">
      <c r="D16300" s="95"/>
      <c r="E16300" s="95"/>
      <c r="G16300" s="95"/>
      <c r="I16300" s="95"/>
      <c r="L16300" s="95"/>
    </row>
    <row r="16301" spans="4:12">
      <c r="D16301" s="95"/>
      <c r="E16301" s="95"/>
      <c r="G16301" s="95"/>
      <c r="I16301" s="95"/>
      <c r="L16301" s="95"/>
    </row>
    <row r="16302" spans="4:12">
      <c r="D16302" s="95"/>
      <c r="E16302" s="95"/>
      <c r="G16302" s="95"/>
      <c r="I16302" s="95"/>
      <c r="L16302" s="95"/>
    </row>
    <row r="16303" spans="4:12">
      <c r="D16303" s="95"/>
      <c r="E16303" s="95"/>
      <c r="G16303" s="95"/>
      <c r="I16303" s="95"/>
      <c r="L16303" s="95"/>
    </row>
    <row r="16304" spans="4:12">
      <c r="D16304" s="95"/>
      <c r="E16304" s="95"/>
      <c r="G16304" s="95"/>
      <c r="I16304" s="95"/>
      <c r="L16304" s="95"/>
    </row>
    <row r="16305" spans="4:12">
      <c r="D16305" s="95"/>
      <c r="E16305" s="95"/>
      <c r="G16305" s="95"/>
      <c r="I16305" s="95"/>
      <c r="L16305" s="95"/>
    </row>
    <row r="16306" spans="4:12">
      <c r="D16306" s="95"/>
      <c r="E16306" s="95"/>
      <c r="G16306" s="95"/>
      <c r="I16306" s="95"/>
      <c r="L16306" s="95"/>
    </row>
    <row r="16307" spans="4:12">
      <c r="D16307" s="95"/>
      <c r="E16307" s="95"/>
      <c r="G16307" s="95"/>
      <c r="I16307" s="95"/>
      <c r="L16307" s="95"/>
    </row>
    <row r="16308" spans="4:12">
      <c r="D16308" s="95"/>
      <c r="E16308" s="95"/>
      <c r="G16308" s="95"/>
      <c r="I16308" s="95"/>
      <c r="L16308" s="95"/>
    </row>
    <row r="16309" spans="4:12">
      <c r="D16309" s="95"/>
      <c r="E16309" s="95"/>
      <c r="G16309" s="95"/>
      <c r="I16309" s="95"/>
      <c r="L16309" s="95"/>
    </row>
    <row r="16310" spans="4:12">
      <c r="D16310" s="95"/>
      <c r="E16310" s="95"/>
      <c r="G16310" s="95"/>
      <c r="I16310" s="95"/>
      <c r="L16310" s="95"/>
    </row>
    <row r="16311" spans="4:12">
      <c r="D16311" s="95"/>
      <c r="E16311" s="95"/>
      <c r="G16311" s="95"/>
      <c r="I16311" s="95"/>
      <c r="L16311" s="95"/>
    </row>
    <row r="16312" spans="4:12">
      <c r="D16312" s="95"/>
      <c r="E16312" s="95"/>
      <c r="G16312" s="95"/>
      <c r="I16312" s="95"/>
      <c r="L16312" s="95"/>
    </row>
    <row r="16313" spans="4:12">
      <c r="D16313" s="95"/>
      <c r="E16313" s="95"/>
      <c r="G16313" s="95"/>
      <c r="I16313" s="95"/>
      <c r="L16313" s="95"/>
    </row>
    <row r="16314" spans="4:12">
      <c r="D16314" s="95"/>
      <c r="E16314" s="95"/>
      <c r="G16314" s="95"/>
      <c r="I16314" s="95"/>
      <c r="L16314" s="95"/>
    </row>
    <row r="16315" spans="4:12">
      <c r="D16315" s="95"/>
      <c r="E16315" s="95"/>
      <c r="G16315" s="95"/>
      <c r="I16315" s="95"/>
      <c r="L16315" s="95"/>
    </row>
    <row r="16316" spans="4:12">
      <c r="D16316" s="95"/>
      <c r="E16316" s="95"/>
      <c r="G16316" s="95"/>
      <c r="I16316" s="95"/>
      <c r="L16316" s="95"/>
    </row>
    <row r="16317" spans="4:12">
      <c r="D16317" s="95"/>
      <c r="E16317" s="95"/>
      <c r="G16317" s="95"/>
      <c r="I16317" s="95"/>
      <c r="L16317" s="95"/>
    </row>
    <row r="16318" spans="4:12">
      <c r="D16318" s="95"/>
      <c r="E16318" s="95"/>
      <c r="G16318" s="95"/>
      <c r="I16318" s="95"/>
      <c r="L16318" s="95"/>
    </row>
    <row r="16319" spans="4:12">
      <c r="D16319" s="95"/>
      <c r="E16319" s="95"/>
      <c r="G16319" s="95"/>
      <c r="I16319" s="95"/>
      <c r="L16319" s="95"/>
    </row>
    <row r="16320" spans="4:12">
      <c r="D16320" s="95"/>
      <c r="E16320" s="95"/>
      <c r="G16320" s="95"/>
      <c r="I16320" s="95"/>
      <c r="L16320" s="95"/>
    </row>
    <row r="16321" spans="4:12">
      <c r="D16321" s="95"/>
      <c r="E16321" s="95"/>
      <c r="G16321" s="95"/>
      <c r="I16321" s="95"/>
      <c r="L16321" s="95"/>
    </row>
    <row r="16322" spans="4:12">
      <c r="D16322" s="95"/>
      <c r="E16322" s="95"/>
      <c r="G16322" s="95"/>
      <c r="I16322" s="95"/>
      <c r="L16322" s="95"/>
    </row>
    <row r="16323" spans="4:12">
      <c r="D16323" s="95"/>
      <c r="E16323" s="95"/>
      <c r="G16323" s="95"/>
      <c r="I16323" s="95"/>
      <c r="L16323" s="95"/>
    </row>
    <row r="16324" spans="4:12">
      <c r="D16324" s="95"/>
      <c r="E16324" s="95"/>
      <c r="G16324" s="95"/>
      <c r="I16324" s="95"/>
      <c r="L16324" s="95"/>
    </row>
    <row r="16325" spans="4:12">
      <c r="D16325" s="95"/>
      <c r="E16325" s="95"/>
      <c r="G16325" s="95"/>
      <c r="I16325" s="95"/>
      <c r="L16325" s="95"/>
    </row>
    <row r="16326" spans="4:12">
      <c r="D16326" s="95"/>
      <c r="E16326" s="95"/>
      <c r="G16326" s="95"/>
      <c r="I16326" s="95"/>
      <c r="L16326" s="95"/>
    </row>
    <row r="16327" spans="4:12">
      <c r="D16327" s="95"/>
      <c r="E16327" s="95"/>
      <c r="G16327" s="95"/>
      <c r="I16327" s="95"/>
      <c r="L16327" s="95"/>
    </row>
    <row r="16328" spans="4:12">
      <c r="D16328" s="95"/>
      <c r="E16328" s="95"/>
      <c r="G16328" s="95"/>
      <c r="I16328" s="95"/>
      <c r="L16328" s="95"/>
    </row>
    <row r="16329" spans="4:12">
      <c r="D16329" s="95"/>
      <c r="E16329" s="95"/>
      <c r="G16329" s="95"/>
      <c r="I16329" s="95"/>
      <c r="L16329" s="95"/>
    </row>
    <row r="16330" spans="4:12">
      <c r="D16330" s="95"/>
      <c r="E16330" s="95"/>
      <c r="G16330" s="95"/>
      <c r="I16330" s="95"/>
      <c r="L16330" s="95"/>
    </row>
    <row r="16331" spans="4:12">
      <c r="D16331" s="95"/>
      <c r="E16331" s="95"/>
      <c r="G16331" s="95"/>
      <c r="I16331" s="95"/>
      <c r="L16331" s="95"/>
    </row>
    <row r="16332" spans="4:12">
      <c r="D16332" s="95"/>
      <c r="E16332" s="95"/>
      <c r="G16332" s="95"/>
      <c r="I16332" s="95"/>
      <c r="L16332" s="95"/>
    </row>
    <row r="16333" spans="4:12">
      <c r="D16333" s="95"/>
      <c r="E16333" s="95"/>
      <c r="G16333" s="95"/>
      <c r="I16333" s="95"/>
      <c r="L16333" s="95"/>
    </row>
    <row r="16334" spans="4:12">
      <c r="D16334" s="95"/>
      <c r="E16334" s="95"/>
      <c r="G16334" s="95"/>
      <c r="I16334" s="95"/>
      <c r="L16334" s="95"/>
    </row>
    <row r="16335" spans="4:12">
      <c r="D16335" s="95"/>
      <c r="E16335" s="95"/>
      <c r="G16335" s="95"/>
      <c r="I16335" s="95"/>
      <c r="L16335" s="95"/>
    </row>
    <row r="16336" spans="4:12">
      <c r="D16336" s="95"/>
      <c r="E16336" s="95"/>
      <c r="G16336" s="95"/>
      <c r="I16336" s="95"/>
      <c r="L16336" s="95"/>
    </row>
    <row r="16337" spans="4:12">
      <c r="D16337" s="95"/>
      <c r="E16337" s="95"/>
      <c r="G16337" s="95"/>
      <c r="I16337" s="95"/>
      <c r="L16337" s="95"/>
    </row>
    <row r="16338" spans="4:12">
      <c r="D16338" s="95"/>
      <c r="E16338" s="95"/>
      <c r="G16338" s="95"/>
      <c r="I16338" s="95"/>
      <c r="L16338" s="95"/>
    </row>
    <row r="16339" spans="4:12">
      <c r="D16339" s="95"/>
      <c r="E16339" s="95"/>
      <c r="G16339" s="95"/>
      <c r="I16339" s="95"/>
      <c r="L16339" s="95"/>
    </row>
    <row r="16340" spans="4:12">
      <c r="D16340" s="95"/>
      <c r="E16340" s="95"/>
      <c r="G16340" s="95"/>
      <c r="I16340" s="95"/>
      <c r="L16340" s="95"/>
    </row>
    <row r="16341" spans="4:12">
      <c r="D16341" s="95"/>
      <c r="E16341" s="95"/>
      <c r="G16341" s="95"/>
      <c r="I16341" s="95"/>
      <c r="L16341" s="95"/>
    </row>
    <row r="16342" spans="4:12">
      <c r="D16342" s="95"/>
      <c r="E16342" s="95"/>
      <c r="G16342" s="95"/>
      <c r="I16342" s="95"/>
      <c r="L16342" s="95"/>
    </row>
    <row r="16343" spans="4:12">
      <c r="D16343" s="95"/>
      <c r="E16343" s="95"/>
      <c r="G16343" s="95"/>
      <c r="I16343" s="95"/>
      <c r="L16343" s="95"/>
    </row>
    <row r="16344" spans="4:12">
      <c r="D16344" s="95"/>
      <c r="E16344" s="95"/>
      <c r="G16344" s="95"/>
      <c r="I16344" s="95"/>
      <c r="L16344" s="95"/>
    </row>
    <row r="16345" spans="4:12">
      <c r="D16345" s="95"/>
      <c r="E16345" s="95"/>
      <c r="G16345" s="95"/>
      <c r="I16345" s="95"/>
      <c r="L16345" s="95"/>
    </row>
    <row r="16346" spans="4:12">
      <c r="D16346" s="95"/>
      <c r="E16346" s="95"/>
      <c r="G16346" s="95"/>
      <c r="I16346" s="95"/>
      <c r="L16346" s="95"/>
    </row>
    <row r="16347" spans="4:12">
      <c r="D16347" s="95"/>
      <c r="E16347" s="95"/>
      <c r="G16347" s="95"/>
      <c r="I16347" s="95"/>
      <c r="L16347" s="95"/>
    </row>
    <row r="16348" spans="4:12">
      <c r="D16348" s="95"/>
      <c r="E16348" s="95"/>
      <c r="G16348" s="95"/>
      <c r="I16348" s="95"/>
      <c r="L16348" s="95"/>
    </row>
    <row r="16349" spans="4:12">
      <c r="D16349" s="95"/>
      <c r="E16349" s="95"/>
      <c r="G16349" s="95"/>
      <c r="I16349" s="95"/>
      <c r="L16349" s="95"/>
    </row>
    <row r="16350" spans="4:12">
      <c r="D16350" s="95"/>
      <c r="E16350" s="95"/>
      <c r="G16350" s="95"/>
      <c r="I16350" s="95"/>
      <c r="L16350" s="95"/>
    </row>
    <row r="16351" spans="4:12">
      <c r="D16351" s="95"/>
      <c r="E16351" s="95"/>
      <c r="G16351" s="95"/>
      <c r="I16351" s="95"/>
      <c r="L16351" s="95"/>
    </row>
    <row r="16352" spans="4:12">
      <c r="D16352" s="95"/>
      <c r="E16352" s="95"/>
      <c r="G16352" s="95"/>
      <c r="I16352" s="95"/>
      <c r="L16352" s="95"/>
    </row>
    <row r="16353" spans="4:12">
      <c r="D16353" s="95"/>
      <c r="E16353" s="95"/>
      <c r="G16353" s="95"/>
      <c r="I16353" s="95"/>
      <c r="L16353" s="95"/>
    </row>
    <row r="16354" spans="4:12">
      <c r="D16354" s="95"/>
      <c r="E16354" s="95"/>
      <c r="G16354" s="95"/>
      <c r="I16354" s="95"/>
      <c r="L16354" s="95"/>
    </row>
    <row r="16355" spans="4:12">
      <c r="D16355" s="95"/>
      <c r="E16355" s="95"/>
      <c r="G16355" s="95"/>
      <c r="I16355" s="95"/>
      <c r="L16355" s="95"/>
    </row>
    <row r="16356" spans="4:12">
      <c r="D16356" s="95"/>
      <c r="E16356" s="95"/>
      <c r="G16356" s="95"/>
      <c r="I16356" s="95"/>
      <c r="L16356" s="95"/>
    </row>
    <row r="16357" spans="4:12">
      <c r="D16357" s="95"/>
      <c r="E16357" s="95"/>
      <c r="G16357" s="95"/>
      <c r="I16357" s="95"/>
      <c r="L16357" s="95"/>
    </row>
    <row r="16358" spans="4:12">
      <c r="D16358" s="95"/>
      <c r="E16358" s="95"/>
      <c r="G16358" s="95"/>
      <c r="I16358" s="95"/>
      <c r="L16358" s="95"/>
    </row>
    <row r="16359" spans="4:12">
      <c r="D16359" s="95"/>
      <c r="E16359" s="95"/>
      <c r="G16359" s="95"/>
      <c r="I16359" s="95"/>
      <c r="L16359" s="95"/>
    </row>
    <row r="16360" spans="4:12">
      <c r="D16360" s="95"/>
      <c r="E16360" s="95"/>
      <c r="G16360" s="95"/>
      <c r="I16360" s="95"/>
      <c r="L16360" s="95"/>
    </row>
    <row r="16361" spans="4:12">
      <c r="D16361" s="95"/>
      <c r="E16361" s="95"/>
      <c r="G16361" s="95"/>
      <c r="I16361" s="95"/>
      <c r="L16361" s="95"/>
    </row>
    <row r="16362" spans="4:12">
      <c r="D16362" s="95"/>
      <c r="E16362" s="95"/>
      <c r="G16362" s="95"/>
      <c r="I16362" s="95"/>
      <c r="L16362" s="95"/>
    </row>
    <row r="16363" spans="4:12">
      <c r="D16363" s="95"/>
      <c r="E16363" s="95"/>
      <c r="G16363" s="95"/>
      <c r="I16363" s="95"/>
      <c r="L16363" s="95"/>
    </row>
    <row r="16364" spans="4:12">
      <c r="D16364" s="95"/>
      <c r="E16364" s="95"/>
      <c r="G16364" s="95"/>
      <c r="I16364" s="95"/>
      <c r="L16364" s="95"/>
    </row>
    <row r="16365" spans="4:12">
      <c r="D16365" s="95"/>
      <c r="E16365" s="95"/>
      <c r="G16365" s="95"/>
      <c r="I16365" s="95"/>
      <c r="L16365" s="95"/>
    </row>
    <row r="16366" spans="4:12">
      <c r="D16366" s="95"/>
      <c r="E16366" s="95"/>
      <c r="G16366" s="95"/>
      <c r="I16366" s="95"/>
      <c r="L16366" s="95"/>
    </row>
    <row r="16367" spans="4:12">
      <c r="D16367" s="95"/>
      <c r="E16367" s="95"/>
      <c r="G16367" s="95"/>
      <c r="I16367" s="95"/>
      <c r="L16367" s="95"/>
    </row>
    <row r="16368" spans="4:12">
      <c r="D16368" s="95"/>
      <c r="E16368" s="95"/>
      <c r="G16368" s="95"/>
      <c r="I16368" s="95"/>
      <c r="L16368" s="95"/>
    </row>
    <row r="16369" spans="4:12">
      <c r="D16369" s="95"/>
      <c r="E16369" s="95"/>
      <c r="G16369" s="95"/>
      <c r="I16369" s="95"/>
      <c r="L16369" s="95"/>
    </row>
    <row r="16370" spans="4:12">
      <c r="D16370" s="95"/>
      <c r="E16370" s="95"/>
      <c r="G16370" s="95"/>
      <c r="I16370" s="95"/>
      <c r="L16370" s="95"/>
    </row>
    <row r="16371" spans="4:12">
      <c r="D16371" s="95"/>
      <c r="E16371" s="95"/>
      <c r="G16371" s="95"/>
      <c r="I16371" s="95"/>
      <c r="L16371" s="95"/>
    </row>
    <row r="16372" spans="4:12">
      <c r="D16372" s="95"/>
      <c r="E16372" s="95"/>
      <c r="G16372" s="95"/>
      <c r="I16372" s="95"/>
      <c r="L16372" s="95"/>
    </row>
    <row r="16373" spans="4:12">
      <c r="D16373" s="95"/>
      <c r="E16373" s="95"/>
      <c r="G16373" s="95"/>
      <c r="I16373" s="95"/>
      <c r="L16373" s="95"/>
    </row>
    <row r="16374" spans="4:12">
      <c r="D16374" s="95"/>
      <c r="E16374" s="95"/>
      <c r="G16374" s="95"/>
      <c r="I16374" s="95"/>
      <c r="L16374" s="95"/>
    </row>
    <row r="16375" spans="4:12">
      <c r="D16375" s="95"/>
      <c r="E16375" s="95"/>
      <c r="G16375" s="95"/>
      <c r="I16375" s="95"/>
      <c r="L16375" s="95"/>
    </row>
    <row r="16376" spans="4:12">
      <c r="D16376" s="95"/>
      <c r="E16376" s="95"/>
      <c r="G16376" s="95"/>
      <c r="I16376" s="95"/>
      <c r="L16376" s="95"/>
    </row>
    <row r="16377" spans="4:12">
      <c r="D16377" s="95"/>
      <c r="E16377" s="95"/>
      <c r="G16377" s="95"/>
      <c r="I16377" s="95"/>
      <c r="L16377" s="95"/>
    </row>
    <row r="16378" spans="4:12">
      <c r="D16378" s="95"/>
      <c r="E16378" s="95"/>
      <c r="G16378" s="95"/>
      <c r="I16378" s="95"/>
      <c r="L16378" s="95"/>
    </row>
    <row r="16379" spans="4:12">
      <c r="D16379" s="95"/>
      <c r="E16379" s="95"/>
      <c r="G16379" s="95"/>
      <c r="I16379" s="95"/>
      <c r="L16379" s="95"/>
    </row>
    <row r="16380" spans="4:12">
      <c r="D16380" s="95"/>
      <c r="E16380" s="95"/>
      <c r="G16380" s="95"/>
      <c r="I16380" s="95"/>
      <c r="L16380" s="95"/>
    </row>
    <row r="16381" spans="4:12">
      <c r="D16381" s="95"/>
      <c r="E16381" s="95"/>
      <c r="G16381" s="95"/>
      <c r="I16381" s="95"/>
      <c r="L16381" s="95"/>
    </row>
    <row r="16382" spans="4:12">
      <c r="D16382" s="95"/>
      <c r="E16382" s="95"/>
      <c r="G16382" s="95"/>
      <c r="I16382" s="95"/>
      <c r="L16382" s="95"/>
    </row>
    <row r="16383" spans="4:12">
      <c r="D16383" s="95"/>
      <c r="E16383" s="95"/>
      <c r="G16383" s="95"/>
      <c r="I16383" s="95"/>
      <c r="L16383" s="95"/>
    </row>
    <row r="16384" spans="4:12">
      <c r="D16384" s="95"/>
      <c r="E16384" s="95"/>
      <c r="G16384" s="95"/>
      <c r="I16384" s="95"/>
      <c r="L16384" s="95"/>
    </row>
    <row r="16385" spans="4:12">
      <c r="D16385" s="95"/>
      <c r="E16385" s="95"/>
      <c r="G16385" s="95"/>
      <c r="I16385" s="95"/>
      <c r="L16385" s="95"/>
    </row>
    <row r="16386" spans="4:12">
      <c r="D16386" s="95"/>
      <c r="E16386" s="95"/>
      <c r="G16386" s="95"/>
      <c r="I16386" s="95"/>
      <c r="L16386" s="95"/>
    </row>
    <row r="16387" spans="4:12">
      <c r="D16387" s="95"/>
      <c r="E16387" s="95"/>
      <c r="G16387" s="95"/>
      <c r="I16387" s="95"/>
      <c r="L16387" s="95"/>
    </row>
    <row r="16388" spans="4:12">
      <c r="D16388" s="95"/>
      <c r="E16388" s="95"/>
      <c r="G16388" s="95"/>
      <c r="I16388" s="95"/>
      <c r="L16388" s="9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Plugin</vt:lpstr>
      <vt:lpstr>Sheet2</vt:lpstr>
      <vt:lpstr>Cartridge Stats</vt:lpstr>
      <vt:lpstr>Noodling</vt:lpstr>
      <vt:lpstr>Sheet1</vt:lpstr>
      <vt:lpstr>_.22LR</vt:lpstr>
      <vt:lpstr>_.30_06</vt:lpstr>
      <vt:lpstr>_.380_ACP</vt:lpstr>
      <vt:lpstr>_.40S_W</vt:lpstr>
      <vt:lpstr>_.45_ACP</vt:lpstr>
      <vt:lpstr>_.50_AE</vt:lpstr>
      <vt:lpstr>_.50_BMG</vt:lpstr>
      <vt:lpstr>_10mm_APSDU</vt:lpstr>
      <vt:lpstr>_115gr_9x19mm</vt:lpstr>
      <vt:lpstr>_11x20mmCL</vt:lpstr>
      <vt:lpstr>_120mm_M829_A1</vt:lpstr>
      <vt:lpstr>_124gr_9x19mm</vt:lpstr>
      <vt:lpstr>_125gr_.357_SIG</vt:lpstr>
      <vt:lpstr>_125gr_.357M</vt:lpstr>
      <vt:lpstr>_147gr_9x19mm</vt:lpstr>
      <vt:lpstr>_16__Naval_gun</vt:lpstr>
      <vt:lpstr>_180gr_10mm_Auto</vt:lpstr>
      <vt:lpstr>_5.5x40mmCL</vt:lpstr>
      <vt:lpstr>_5.7x28mm</vt:lpstr>
      <vt:lpstr>_6.86x46mmCL</vt:lpstr>
      <vt:lpstr>_7.62x51mm</vt:lpstr>
      <vt:lpstr>Aspect_Ratio</vt:lpstr>
      <vt:lpstr>Barrel_bore</vt:lpstr>
      <vt:lpstr>Barrel_length</vt:lpstr>
      <vt:lpstr>Bullet_Mass</vt:lpstr>
      <vt:lpstr>Burn_length</vt:lpstr>
      <vt:lpstr>CartName</vt:lpstr>
      <vt:lpstr>Case_Length</vt:lpstr>
      <vt:lpstr>Chamber_Bore</vt:lpstr>
      <vt:lpstr>Chamber_Pressure</vt:lpstr>
      <vt:lpstr>Expansion_Ratio</vt:lpstr>
      <vt:lpstr>M193_5.56x45mm</vt:lpstr>
      <vt:lpstr>M855_5.56x45mm</vt:lpstr>
      <vt:lpstr>M955_5.56x45mm</vt:lpstr>
      <vt:lpstr>Projectile_Caliber</vt:lpstr>
      <vt:lpstr>Total_Accelerated_Mass</vt:lpstr>
    </vt:vector>
  </TitlesOfParts>
  <Company>Seagate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Seagate Employee</dc:creator>
  <cp:lastModifiedBy>Douglas Cole</cp:lastModifiedBy>
  <dcterms:created xsi:type="dcterms:W3CDTF">2001-08-28T19:40:39Z</dcterms:created>
  <dcterms:modified xsi:type="dcterms:W3CDTF">2021-12-04T19:47:10Z</dcterms:modified>
</cp:coreProperties>
</file>