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9\Documents\Portfolio\"/>
    </mc:Choice>
  </mc:AlternateContent>
  <xr:revisionPtr revIDLastSave="0" documentId="13_ncr:1_{CFBB766B-0C38-40FF-815E-BB61FB28555A}" xr6:coauthVersionLast="47" xr6:coauthVersionMax="47" xr10:uidLastSave="{00000000-0000-0000-0000-000000000000}"/>
  <bookViews>
    <workbookView xWindow="-120" yWindow="-120" windowWidth="29040" windowHeight="15840" xr2:uid="{08EC7CF1-363D-B24F-BC81-CDAB70C31609}"/>
  </bookViews>
  <sheets>
    <sheet name="Sheet1 (2)" sheetId="6" r:id="rId1"/>
    <sheet name="DirtyData" sheetId="1" r:id="rId2"/>
    <sheet name="DataCleaning" sheetId="5" r:id="rId3"/>
  </sheets>
  <definedNames>
    <definedName name="_xlnm._FilterDatabase" localSheetId="2" hidden="1">DataCleaning!$B$2:$N$20</definedName>
    <definedName name="_xlnm._FilterDatabase" localSheetId="1" hidden="1">DirtyData!$B$2:$H$26</definedName>
    <definedName name="_xlnm._FilterDatabase" localSheetId="0" hidden="1">'Sheet1 (2)'!$B$2:$P$26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6" l="1" a="1"/>
  <c r="H28" i="6" s="1"/>
  <c r="Q3" i="6"/>
  <c r="R3" i="6" s="1"/>
  <c r="Q4" i="6"/>
  <c r="R4" i="6" s="1"/>
  <c r="Q5" i="6"/>
  <c r="R5" i="6" s="1"/>
  <c r="Q6" i="6"/>
  <c r="R6" i="6" s="1"/>
  <c r="Q7" i="6"/>
  <c r="R7" i="6" s="1"/>
  <c r="Q8" i="6"/>
  <c r="R8" i="6" s="1"/>
  <c r="Q9" i="6"/>
  <c r="R9" i="6" s="1"/>
  <c r="Q10" i="6"/>
  <c r="R10" i="6" s="1"/>
  <c r="Q11" i="6"/>
  <c r="R11" i="6" s="1"/>
  <c r="Q12" i="6"/>
  <c r="R12" i="6" s="1"/>
  <c r="Q13" i="6"/>
  <c r="R13" i="6" s="1"/>
  <c r="Q14" i="6"/>
  <c r="R14" i="6" s="1"/>
  <c r="Q15" i="6"/>
  <c r="R15" i="6" s="1"/>
  <c r="Q16" i="6"/>
  <c r="R16" i="6" s="1"/>
  <c r="Q17" i="6"/>
  <c r="R17" i="6" s="1"/>
  <c r="Q18" i="6"/>
  <c r="R18" i="6" s="1"/>
  <c r="Q19" i="6"/>
  <c r="R19" i="6" s="1"/>
  <c r="R22" i="6" s="1"/>
  <c r="Q20" i="6"/>
  <c r="R20" i="6" s="1"/>
  <c r="Q21" i="6"/>
  <c r="R21" i="6" s="1"/>
  <c r="Q22" i="6"/>
  <c r="Q23" i="6"/>
  <c r="R23" i="6" s="1"/>
  <c r="Q24" i="6"/>
  <c r="R24" i="6" s="1"/>
  <c r="Q25" i="6"/>
  <c r="R25" i="6" s="1"/>
  <c r="Q26" i="6"/>
  <c r="R26" i="6" s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3" i="6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3" i="5"/>
  <c r="O3" i="5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0" i="5"/>
  <c r="P2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<sst xmlns="http://schemas.openxmlformats.org/spreadsheetml/2006/main" count="557" uniqueCount="145">
  <si>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</si>
  <si>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</si>
  <si>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</si>
  <si>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</si>
  <si>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</si>
  <si>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</si>
  <si>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</si>
  <si>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</si>
  <si>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</si>
  <si>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</si>
  <si>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</si>
  <si>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</si>
  <si>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</si>
  <si>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</si>
  <si>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</si>
  <si>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</si>
  <si>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</si>
  <si>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</si>
  <si>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</si>
  <si>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</si>
  <si>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</si>
  <si>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</si>
  <si>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</si>
  <si>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</si>
  <si>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</si>
  <si>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</si>
  <si>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</si>
  <si>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</si>
  <si>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</si>
  <si>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</si>
  <si>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</si>
  <si>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</si>
  <si>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</si>
  <si>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</si>
  <si>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</si>
  <si>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</si>
  <si>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</si>
  <si>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</si>
  <si>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</si>
  <si>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</si>
  <si>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</si>
  <si>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</si>
  <si>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</si>
  <si>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</si>
  <si>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</si>
  <si>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</si>
  <si>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</si>
  <si>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</si>
  <si>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</si>
  <si>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</si>
  <si>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</si>
  <si>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</si>
  <si>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</si>
  <si>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</si>
  <si>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</si>
  <si>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</si>
  <si>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</si>
  <si>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</si>
  <si>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</si>
  <si>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</si>
  <si>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</si>
  <si>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</si>
  <si>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</si>
  <si>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</si>
  <si>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t>FirstName</t>
  </si>
  <si>
    <t>LastName</t>
  </si>
  <si>
    <t>Bill</t>
  </si>
  <si>
    <t>Smith</t>
  </si>
  <si>
    <t>Kennedi</t>
  </si>
  <si>
    <t>Singh</t>
  </si>
  <si>
    <t>Harley</t>
  </si>
  <si>
    <t>Fritz</t>
  </si>
  <si>
    <t>David</t>
  </si>
  <si>
    <t>Rasmussen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</si>
  <si>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</si>
  <si>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</si>
  <si>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</si>
  <si>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</si>
  <si>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</si>
  <si>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</si>
  <si>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</si>
  <si>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</si>
  <si>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</si>
  <si>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</si>
  <si>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Steven</t>
  </si>
  <si>
    <t>Michael</t>
  </si>
  <si>
    <t>Lucia</t>
  </si>
  <si>
    <t>Mckay</t>
  </si>
  <si>
    <t>Josue</t>
  </si>
  <si>
    <t>Roach</t>
  </si>
  <si>
    <t>Alia</t>
  </si>
  <si>
    <t>Thornton</t>
  </si>
  <si>
    <t>Denzel</t>
  </si>
  <si>
    <t>Flores</t>
  </si>
  <si>
    <t>Bruno</t>
  </si>
  <si>
    <t>Cordova</t>
  </si>
  <si>
    <t>Jaylynn</t>
  </si>
  <si>
    <t>Knapp</t>
  </si>
  <si>
    <t>Bryce</t>
  </si>
  <si>
    <t>Carpenter</t>
  </si>
  <si>
    <t>Jaidyn</t>
  </si>
  <si>
    <t>Andersen</t>
  </si>
  <si>
    <t>ProductClean</t>
  </si>
  <si>
    <t>City</t>
  </si>
  <si>
    <t>County</t>
  </si>
  <si>
    <t>London</t>
  </si>
  <si>
    <t>Madrid</t>
  </si>
  <si>
    <t>Tampa</t>
  </si>
  <si>
    <t>Tokyo</t>
  </si>
  <si>
    <t>Berlin</t>
  </si>
  <si>
    <t>Paris</t>
  </si>
  <si>
    <t>UK</t>
  </si>
  <si>
    <t>Spain</t>
  </si>
  <si>
    <t>USA</t>
  </si>
  <si>
    <t>Japan</t>
  </si>
  <si>
    <t>Germany</t>
  </si>
  <si>
    <t>France</t>
  </si>
  <si>
    <t>LocationClean</t>
  </si>
  <si>
    <t>Price1</t>
  </si>
  <si>
    <t>PriceFinal</t>
  </si>
  <si>
    <t>Nyla</t>
  </si>
  <si>
    <t>Brendan</t>
  </si>
  <si>
    <t>Franklin</t>
  </si>
  <si>
    <t>Bruce</t>
  </si>
  <si>
    <t>Novak</t>
  </si>
  <si>
    <t>Walls</t>
  </si>
  <si>
    <t>Wright</t>
  </si>
  <si>
    <t>Rich</t>
  </si>
  <si>
    <t>Country</t>
  </si>
  <si>
    <t>Trim()and Auto fill</t>
  </si>
  <si>
    <t>Proper() and Autofill</t>
  </si>
  <si>
    <t>Unique() and replacement</t>
  </si>
  <si>
    <t>Final Price</t>
  </si>
  <si>
    <t>Value()</t>
  </si>
  <si>
    <t>Ctrl E and Autofill</t>
  </si>
  <si>
    <t>Ctrl E Autofill</t>
  </si>
  <si>
    <t>Subsitute()and  autofill</t>
  </si>
  <si>
    <t>1. Text to columns using Delimited_</t>
  </si>
  <si>
    <t>2. Ctrl E Auto fill</t>
  </si>
  <si>
    <t>two ways to clearn</t>
  </si>
  <si>
    <t>Dirty Data</t>
  </si>
  <si>
    <t>CleanProduct</t>
  </si>
  <si>
    <t>CleanLocation</t>
  </si>
  <si>
    <t>functions to use for cleansing:</t>
  </si>
  <si>
    <t>Clean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</si>
</sst>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4" applyFont="1"/>
    <xf numFmtId="0" fontId="0" fillId="3" borderId="0" xfId="0" applyFill="1"/>
    <xf numFmtId="0" fontId="0" fillId="2" borderId="0" xfId="0" applyFill="1"/>
    <xf numFmtId="0" fontId="0" fillId="4" borderId="0" xfId="0" applyFill="1"/>
    <xf numFmtId="2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horizontal="right" vertical="top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right" vertical="top"/>
    </xf>
  </cellXfs>
  <cellStyles count="5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4" builtinId="5"/>
  </cellStyles>
  <dxfs count="0"/>
  <tableStyles count="1" defaultTableStyle="TableStyleMedium2" defaultPivotStyle="PivotStyleLight16">
    <tableStyle name="Invisible" pivot="0" table="0" count="0" xr9:uid="{F3DCE0DB-E914-4A69-8B82-EA68ED854E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F9AE-E423-4F4B-AFB0-F425656CCA4E}">
  <dimension ref="A1:S32"/>
  <sheetViews>
    <sheetView tabSelected="1" topLeftCell="C1" zoomScaleNormal="100" workbookViewId="0">
      <selection activeCell="H33" sqref="H33"/>
    </sheetView>
  </sheetViews>
  <sheetFormatPr defaultColWidth="11" defaultRowHeight="15.75" x14ac:dyDescent="0.25"/>
  <cols>
    <col min="1" max="1" width="19.875" customWidth="1"/>
    <col min="3" max="5" width="16.875" customWidth="1"/>
    <col min="6" max="8" width="13" customWidth="1"/>
    <col min="9" max="9" width="13.625" bestFit="1" customWidth="1"/>
    <col min="10" max="10" width="13.625" customWidth="1"/>
    <col min="11" max="11" width="16.625" bestFit="1" customWidth="1"/>
    <col min="12" max="13" width="16.625" customWidth="1"/>
    <col min="14" max="14" width="13.5" customWidth="1"/>
    <col min="15" max="16" width="12.125" customWidth="1"/>
    <col min="17" max="17" width="10.875" customWidth="1"/>
    <col min="18" max="18" width="18.125" customWidth="1"/>
  </cols>
  <sheetData>
    <row r="1" spans="2:18" x14ac:dyDescent="0.25">
      <c r="C1" t="s">
        <v>140</v>
      </c>
      <c r="F1" t="s">
        <v>140</v>
      </c>
      <c r="H1" t="s">
        <v>140</v>
      </c>
      <c r="N1" t="s">
        <v>140</v>
      </c>
      <c r="P1" t="s">
        <v>140</v>
      </c>
    </row>
    <row r="2" spans="2:18" x14ac:dyDescent="0.25">
      <c r="B2" t="s">
        <v>63</v>
      </c>
      <c r="C2" s="5" t="s">
        <v>31</v>
      </c>
      <c r="D2" t="s">
        <v>64</v>
      </c>
      <c r="E2" t="s">
        <v>65</v>
      </c>
      <c r="F2" s="6" t="s">
        <v>0</v>
      </c>
      <c r="G2" s="6" t="s">
        <v>144</v>
      </c>
      <c r="H2" t="s">
        <v>32</v>
      </c>
      <c r="I2" s="6" t="s">
        <v>141</v>
      </c>
      <c r="J2" t="s">
        <v>30</v>
      </c>
      <c r="K2" s="6" t="s">
        <v>142</v>
      </c>
      <c r="L2" s="6" t="s">
        <v>103</v>
      </c>
      <c r="M2" s="6" t="s">
        <v>128</v>
      </c>
      <c r="N2" t="s">
        <v>51</v>
      </c>
      <c r="P2" t="s">
        <v>52</v>
      </c>
      <c r="Q2" t="s">
        <v>118</v>
      </c>
      <c r="R2" t="s">
        <v>132</v>
      </c>
    </row>
    <row r="3" spans="2:18" x14ac:dyDescent="0.25">
      <c r="B3" s="2">
        <v>1295</v>
      </c>
      <c r="C3" s="5" t="s">
        <v>8</v>
      </c>
      <c r="D3" t="s">
        <v>66</v>
      </c>
      <c r="E3" t="s">
        <v>67</v>
      </c>
      <c r="F3" s="5" t="s">
        <v>1</v>
      </c>
      <c r="G3" s="6" t="s">
        <v>1</v>
      </c>
      <c r="H3" s="5" t="s">
        <v>34</v>
      </c>
      <c r="I3" t="str">
        <f>PROPER(H3)</f>
        <v>Magista Shoes</v>
      </c>
      <c r="J3" s="5" t="s">
        <v>44</v>
      </c>
      <c r="K3" t="str">
        <f>TRIM(J3)</f>
        <v>London UK</v>
      </c>
      <c r="L3" t="s">
        <v>105</v>
      </c>
      <c r="M3" t="s">
        <v>111</v>
      </c>
      <c r="N3" s="5">
        <v>0</v>
      </c>
      <c r="O3" s="3">
        <v>0</v>
      </c>
      <c r="P3" s="5" t="s">
        <v>53</v>
      </c>
      <c r="Q3" s="7" t="str">
        <f>SUBSTITUTE(P3,",",".")</f>
        <v>122.79</v>
      </c>
      <c r="R3">
        <f>VALUE(Q3)</f>
        <v>122.79</v>
      </c>
    </row>
    <row r="4" spans="2:18" x14ac:dyDescent="0.25">
      <c r="B4" s="2">
        <v>1298</v>
      </c>
      <c r="C4" s="5" t="s">
        <v>9</v>
      </c>
      <c r="D4" t="s">
        <v>68</v>
      </c>
      <c r="E4" t="s">
        <v>69</v>
      </c>
      <c r="F4" s="5" t="s">
        <v>2</v>
      </c>
      <c r="G4" s="6" t="s">
        <v>2</v>
      </c>
      <c r="H4" s="5" t="s">
        <v>33</v>
      </c>
      <c r="I4" t="str">
        <f t="shared" ref="I4:I26" si="0">PROPER(H4)</f>
        <v>V-Neck Tshirt</v>
      </c>
      <c r="J4" s="5" t="s">
        <v>46</v>
      </c>
      <c r="K4" t="str">
        <f t="shared" ref="K4:K26" si="1">TRIM(J4)</f>
        <v>Madrid Spain</v>
      </c>
      <c r="L4" t="s">
        <v>106</v>
      </c>
      <c r="M4" t="s">
        <v>112</v>
      </c>
      <c r="N4" s="5">
        <v>0</v>
      </c>
      <c r="O4" s="3">
        <v>0</v>
      </c>
      <c r="P4" s="5" t="s">
        <v>54</v>
      </c>
      <c r="Q4" s="7" t="str">
        <f t="shared" ref="Q4:Q26" si="2">SUBSTITUTE(P4,",",".")</f>
        <v>204.62</v>
      </c>
      <c r="R4">
        <f t="shared" ref="R4:R26" si="3">VALUE(Q4)</f>
        <v>204.62</v>
      </c>
    </row>
    <row r="5" spans="2:18" x14ac:dyDescent="0.25">
      <c r="B5" s="2">
        <v>1301</v>
      </c>
      <c r="C5" s="5" t="s">
        <v>10</v>
      </c>
      <c r="D5" t="s">
        <v>70</v>
      </c>
      <c r="E5" t="s">
        <v>71</v>
      </c>
      <c r="F5" s="5" t="s">
        <v>3</v>
      </c>
      <c r="G5" s="6" t="s">
        <v>1</v>
      </c>
      <c r="H5" s="5" t="s">
        <v>35</v>
      </c>
      <c r="I5" t="str">
        <f t="shared" si="0"/>
        <v>Football Shirt</v>
      </c>
      <c r="J5" s="5" t="s">
        <v>47</v>
      </c>
      <c r="K5" t="str">
        <f t="shared" si="1"/>
        <v>Tampa USA</v>
      </c>
      <c r="L5" t="s">
        <v>107</v>
      </c>
      <c r="M5" t="s">
        <v>113</v>
      </c>
      <c r="N5" s="5">
        <v>30</v>
      </c>
      <c r="O5" s="3">
        <v>0.3</v>
      </c>
      <c r="P5" s="5" t="s">
        <v>55</v>
      </c>
      <c r="Q5" s="7" t="str">
        <f t="shared" si="2"/>
        <v>122.76</v>
      </c>
      <c r="R5">
        <f t="shared" si="3"/>
        <v>122.76</v>
      </c>
    </row>
    <row r="6" spans="2:18" x14ac:dyDescent="0.25">
      <c r="B6" s="2">
        <v>1304</v>
      </c>
      <c r="C6" s="5" t="s">
        <v>11</v>
      </c>
      <c r="D6" t="s">
        <v>120</v>
      </c>
      <c r="E6" t="s">
        <v>124</v>
      </c>
      <c r="F6" s="5" t="s">
        <v>4</v>
      </c>
      <c r="G6" s="6" t="s">
        <v>1</v>
      </c>
      <c r="H6" s="5" t="s">
        <v>37</v>
      </c>
      <c r="I6" t="str">
        <f t="shared" si="0"/>
        <v>Air Max</v>
      </c>
      <c r="J6" s="5" t="s">
        <v>48</v>
      </c>
      <c r="K6" t="str">
        <f t="shared" si="1"/>
        <v>Tokyo Japan</v>
      </c>
      <c r="L6" t="s">
        <v>108</v>
      </c>
      <c r="M6" t="s">
        <v>114</v>
      </c>
      <c r="N6" s="5">
        <v>30</v>
      </c>
      <c r="O6" s="3">
        <v>0.3</v>
      </c>
      <c r="P6" s="5" t="s">
        <v>56</v>
      </c>
      <c r="Q6" s="7" t="str">
        <f t="shared" si="2"/>
        <v>81.60</v>
      </c>
      <c r="R6">
        <f t="shared" si="3"/>
        <v>81.599999999999994</v>
      </c>
    </row>
    <row r="7" spans="2:18" x14ac:dyDescent="0.25">
      <c r="B7" s="2">
        <v>1307</v>
      </c>
      <c r="C7" s="5" t="s">
        <v>12</v>
      </c>
      <c r="D7" t="s">
        <v>72</v>
      </c>
      <c r="E7" t="s">
        <v>73</v>
      </c>
      <c r="F7" s="5"/>
      <c r="G7" s="6"/>
      <c r="H7" s="5"/>
      <c r="I7" t="str">
        <f t="shared" si="0"/>
        <v/>
      </c>
      <c r="J7" s="5" t="s">
        <v>48</v>
      </c>
      <c r="K7" t="str">
        <f t="shared" si="1"/>
        <v>Tokyo Japan</v>
      </c>
      <c r="L7" t="s">
        <v>108</v>
      </c>
      <c r="M7" t="s">
        <v>114</v>
      </c>
      <c r="N7" s="5"/>
      <c r="O7" s="3">
        <v>0</v>
      </c>
      <c r="P7" s="5" t="s">
        <v>57</v>
      </c>
      <c r="Q7" s="7" t="str">
        <f t="shared" si="2"/>
        <v>54.67</v>
      </c>
      <c r="R7">
        <f t="shared" si="3"/>
        <v>54.67</v>
      </c>
    </row>
    <row r="8" spans="2:18" x14ac:dyDescent="0.25">
      <c r="B8" s="2">
        <v>1310</v>
      </c>
      <c r="C8" s="5" t="s">
        <v>13</v>
      </c>
      <c r="D8" t="s">
        <v>74</v>
      </c>
      <c r="E8" t="s">
        <v>75</v>
      </c>
      <c r="F8" s="5" t="s">
        <v>5</v>
      </c>
      <c r="G8" s="6" t="s">
        <v>5</v>
      </c>
      <c r="H8" s="5" t="s">
        <v>43</v>
      </c>
      <c r="I8" t="str">
        <f t="shared" si="0"/>
        <v>Casual Shoes</v>
      </c>
      <c r="J8" s="5" t="s">
        <v>44</v>
      </c>
      <c r="K8" t="str">
        <f t="shared" si="1"/>
        <v>London UK</v>
      </c>
      <c r="L8" t="s">
        <v>105</v>
      </c>
      <c r="M8" t="s">
        <v>111</v>
      </c>
      <c r="N8" s="5">
        <v>100</v>
      </c>
      <c r="O8" s="3">
        <v>1</v>
      </c>
      <c r="P8" s="5" t="s">
        <v>58</v>
      </c>
      <c r="Q8" s="7" t="str">
        <f t="shared" si="2"/>
        <v>203.79</v>
      </c>
      <c r="R8">
        <f t="shared" si="3"/>
        <v>203.79</v>
      </c>
    </row>
    <row r="9" spans="2:18" x14ac:dyDescent="0.25">
      <c r="B9" s="2">
        <v>1313</v>
      </c>
      <c r="C9" s="5" t="s">
        <v>14</v>
      </c>
      <c r="D9" t="s">
        <v>76</v>
      </c>
      <c r="E9" t="s">
        <v>77</v>
      </c>
      <c r="F9" s="5" t="s">
        <v>6</v>
      </c>
      <c r="G9" s="6" t="s">
        <v>6</v>
      </c>
      <c r="H9" s="5" t="s">
        <v>40</v>
      </c>
      <c r="I9" t="str">
        <f t="shared" si="0"/>
        <v>Core Sprinter</v>
      </c>
      <c r="J9" s="5" t="s">
        <v>44</v>
      </c>
      <c r="K9" t="str">
        <f t="shared" si="1"/>
        <v>London UK</v>
      </c>
      <c r="L9" t="s">
        <v>105</v>
      </c>
      <c r="M9" t="s">
        <v>111</v>
      </c>
      <c r="N9" s="5">
        <v>100</v>
      </c>
      <c r="O9" s="3">
        <v>1</v>
      </c>
      <c r="P9" s="5" t="s">
        <v>59</v>
      </c>
      <c r="Q9" s="7" t="str">
        <f t="shared" si="2"/>
        <v>122.77</v>
      </c>
      <c r="R9">
        <f t="shared" si="3"/>
        <v>122.77</v>
      </c>
    </row>
    <row r="10" spans="2:18" x14ac:dyDescent="0.25">
      <c r="B10" s="2">
        <v>1316</v>
      </c>
      <c r="C10" s="5" t="s">
        <v>15</v>
      </c>
      <c r="D10" t="s">
        <v>78</v>
      </c>
      <c r="E10" t="s">
        <v>79</v>
      </c>
      <c r="F10" s="5" t="s">
        <v>6</v>
      </c>
      <c r="G10" s="6" t="s">
        <v>6</v>
      </c>
      <c r="H10" s="5" t="s">
        <v>39</v>
      </c>
      <c r="I10" t="str">
        <f t="shared" si="0"/>
        <v>Core Ss Top</v>
      </c>
      <c r="J10" s="5" t="s">
        <v>49</v>
      </c>
      <c r="K10" t="str">
        <f t="shared" si="1"/>
        <v>Berlin Germany</v>
      </c>
      <c r="L10" t="s">
        <v>109</v>
      </c>
      <c r="M10" t="s">
        <v>115</v>
      </c>
      <c r="N10" s="5">
        <v>100</v>
      </c>
      <c r="O10" s="3">
        <v>1</v>
      </c>
      <c r="P10" s="5" t="s">
        <v>60</v>
      </c>
      <c r="Q10" s="7" t="str">
        <f t="shared" si="2"/>
        <v>123.96</v>
      </c>
      <c r="R10">
        <f t="shared" si="3"/>
        <v>123.96</v>
      </c>
    </row>
    <row r="11" spans="2:18" x14ac:dyDescent="0.25">
      <c r="B11" s="2">
        <v>1319</v>
      </c>
      <c r="C11" s="5" t="s">
        <v>16</v>
      </c>
      <c r="D11" t="s">
        <v>80</v>
      </c>
      <c r="E11" t="s">
        <v>81</v>
      </c>
      <c r="F11" s="5" t="s">
        <v>5</v>
      </c>
      <c r="G11" s="6" t="s">
        <v>5</v>
      </c>
      <c r="H11" s="5" t="s">
        <v>43</v>
      </c>
      <c r="I11" t="str">
        <f t="shared" si="0"/>
        <v>Casual Shoes</v>
      </c>
      <c r="J11" s="5" t="s">
        <v>49</v>
      </c>
      <c r="K11" t="str">
        <f t="shared" si="1"/>
        <v>Berlin Germany</v>
      </c>
      <c r="L11" t="s">
        <v>109</v>
      </c>
      <c r="M11" t="s">
        <v>115</v>
      </c>
      <c r="N11" s="5">
        <v>30</v>
      </c>
      <c r="O11" s="3">
        <v>0.3</v>
      </c>
      <c r="P11" s="5" t="s">
        <v>61</v>
      </c>
      <c r="Q11" s="7" t="str">
        <f t="shared" si="2"/>
        <v>206.97</v>
      </c>
      <c r="R11">
        <f t="shared" si="3"/>
        <v>206.97</v>
      </c>
    </row>
    <row r="12" spans="2:18" x14ac:dyDescent="0.25">
      <c r="B12" s="2">
        <v>1322</v>
      </c>
      <c r="C12" s="5" t="s">
        <v>17</v>
      </c>
      <c r="D12" t="s">
        <v>82</v>
      </c>
      <c r="E12" t="s">
        <v>83</v>
      </c>
      <c r="F12" s="5" t="s">
        <v>5</v>
      </c>
      <c r="G12" s="6" t="s">
        <v>5</v>
      </c>
      <c r="H12" s="5" t="s">
        <v>43</v>
      </c>
      <c r="I12" t="str">
        <f t="shared" si="0"/>
        <v>Casual Shoes</v>
      </c>
      <c r="J12" s="5" t="s">
        <v>46</v>
      </c>
      <c r="K12" t="str">
        <f t="shared" si="1"/>
        <v>Madrid Spain</v>
      </c>
      <c r="L12" t="s">
        <v>106</v>
      </c>
      <c r="M12" t="s">
        <v>112</v>
      </c>
      <c r="N12" s="5">
        <v>60</v>
      </c>
      <c r="O12" s="3">
        <v>0.6</v>
      </c>
      <c r="P12" s="5" t="s">
        <v>62</v>
      </c>
      <c r="Q12" s="7" t="str">
        <f t="shared" si="2"/>
        <v>207.14</v>
      </c>
      <c r="R12">
        <f t="shared" si="3"/>
        <v>207.14</v>
      </c>
    </row>
    <row r="13" spans="2:18" x14ac:dyDescent="0.25">
      <c r="B13" s="2">
        <v>1325</v>
      </c>
      <c r="C13" s="5" t="s">
        <v>18</v>
      </c>
      <c r="D13" t="s">
        <v>121</v>
      </c>
      <c r="E13" t="s">
        <v>125</v>
      </c>
      <c r="F13" s="5" t="s">
        <v>6</v>
      </c>
      <c r="G13" s="6" t="s">
        <v>6</v>
      </c>
      <c r="H13" s="5" t="s">
        <v>36</v>
      </c>
      <c r="I13" t="str">
        <f t="shared" si="0"/>
        <v>Japan Shirt</v>
      </c>
      <c r="J13" s="5" t="s">
        <v>49</v>
      </c>
      <c r="K13" t="str">
        <f t="shared" si="1"/>
        <v>Berlin Germany</v>
      </c>
      <c r="L13" t="s">
        <v>109</v>
      </c>
      <c r="M13" t="s">
        <v>115</v>
      </c>
      <c r="N13" s="5">
        <v>60</v>
      </c>
      <c r="O13" s="3">
        <v>0.6</v>
      </c>
      <c r="P13" s="5" t="s">
        <v>53</v>
      </c>
      <c r="Q13" s="7" t="str">
        <f t="shared" si="2"/>
        <v>122.79</v>
      </c>
      <c r="R13">
        <f t="shared" si="3"/>
        <v>122.79</v>
      </c>
    </row>
    <row r="14" spans="2:18" x14ac:dyDescent="0.25">
      <c r="B14" s="2">
        <v>1328</v>
      </c>
      <c r="C14" s="5"/>
      <c r="F14" s="5" t="s">
        <v>6</v>
      </c>
      <c r="G14" s="6" t="s">
        <v>6</v>
      </c>
      <c r="H14" s="5" t="s">
        <v>36</v>
      </c>
      <c r="I14" t="str">
        <f t="shared" si="0"/>
        <v>Japan Shirt</v>
      </c>
      <c r="J14" s="5" t="s">
        <v>49</v>
      </c>
      <c r="K14" t="str">
        <f t="shared" si="1"/>
        <v>Berlin Germany</v>
      </c>
      <c r="L14" t="s">
        <v>109</v>
      </c>
      <c r="M14" t="s">
        <v>115</v>
      </c>
      <c r="N14" s="5">
        <v>60</v>
      </c>
      <c r="O14" s="3">
        <v>0.6</v>
      </c>
      <c r="P14" s="5" t="s">
        <v>54</v>
      </c>
      <c r="Q14" s="7" t="str">
        <f t="shared" si="2"/>
        <v>204.62</v>
      </c>
      <c r="R14">
        <f t="shared" si="3"/>
        <v>204.62</v>
      </c>
    </row>
    <row r="15" spans="2:18" x14ac:dyDescent="0.25">
      <c r="B15" s="2">
        <v>1331</v>
      </c>
      <c r="C15" s="5" t="s">
        <v>19</v>
      </c>
      <c r="D15" t="s">
        <v>84</v>
      </c>
      <c r="E15" t="s">
        <v>85</v>
      </c>
      <c r="F15" s="5" t="s">
        <v>5</v>
      </c>
      <c r="G15" s="6" t="s">
        <v>5</v>
      </c>
      <c r="H15" s="5" t="s">
        <v>43</v>
      </c>
      <c r="I15" t="str">
        <f t="shared" si="0"/>
        <v>Casual Shoes</v>
      </c>
      <c r="J15" s="5" t="s">
        <v>49</v>
      </c>
      <c r="K15" t="str">
        <f t="shared" si="1"/>
        <v>Berlin Germany</v>
      </c>
      <c r="L15" t="s">
        <v>109</v>
      </c>
      <c r="M15" t="s">
        <v>115</v>
      </c>
      <c r="N15" s="5">
        <v>100</v>
      </c>
      <c r="O15" s="3">
        <v>1</v>
      </c>
      <c r="P15" s="5" t="s">
        <v>55</v>
      </c>
      <c r="Q15" s="7" t="str">
        <f t="shared" si="2"/>
        <v>122.76</v>
      </c>
      <c r="R15">
        <f t="shared" si="3"/>
        <v>122.76</v>
      </c>
    </row>
    <row r="16" spans="2:18" x14ac:dyDescent="0.25">
      <c r="B16" s="2">
        <v>1334</v>
      </c>
      <c r="C16" s="5" t="s">
        <v>20</v>
      </c>
      <c r="D16" t="s">
        <v>86</v>
      </c>
      <c r="E16" t="s">
        <v>87</v>
      </c>
      <c r="F16" s="5" t="s">
        <v>6</v>
      </c>
      <c r="G16" s="6" t="s">
        <v>6</v>
      </c>
      <c r="H16" s="5" t="s">
        <v>39</v>
      </c>
      <c r="I16" t="str">
        <f t="shared" si="0"/>
        <v>Core Ss Top</v>
      </c>
      <c r="J16" s="5" t="s">
        <v>46</v>
      </c>
      <c r="K16" t="str">
        <f t="shared" si="1"/>
        <v>Madrid Spain</v>
      </c>
      <c r="L16" t="s">
        <v>106</v>
      </c>
      <c r="M16" t="s">
        <v>112</v>
      </c>
      <c r="N16" s="5">
        <v>60</v>
      </c>
      <c r="O16" s="3">
        <v>0.6</v>
      </c>
      <c r="P16" s="5" t="s">
        <v>56</v>
      </c>
      <c r="Q16" s="7" t="str">
        <f t="shared" si="2"/>
        <v>81.60</v>
      </c>
      <c r="R16">
        <f t="shared" si="3"/>
        <v>81.599999999999994</v>
      </c>
    </row>
    <row r="17" spans="1:19" x14ac:dyDescent="0.25">
      <c r="B17" s="2">
        <v>1337</v>
      </c>
      <c r="C17" s="5" t="s">
        <v>21</v>
      </c>
      <c r="D17" t="s">
        <v>88</v>
      </c>
      <c r="E17" t="s">
        <v>89</v>
      </c>
      <c r="F17" s="5" t="s">
        <v>6</v>
      </c>
      <c r="G17" s="6" t="s">
        <v>6</v>
      </c>
      <c r="H17" s="5" t="s">
        <v>39</v>
      </c>
      <c r="I17" t="str">
        <f t="shared" si="0"/>
        <v>Core Ss Top</v>
      </c>
      <c r="J17" s="5" t="s">
        <v>50</v>
      </c>
      <c r="K17" t="str">
        <f t="shared" si="1"/>
        <v>Paris France</v>
      </c>
      <c r="L17" t="s">
        <v>110</v>
      </c>
      <c r="M17" t="s">
        <v>116</v>
      </c>
      <c r="N17" s="5">
        <v>100</v>
      </c>
      <c r="O17" s="3">
        <v>1</v>
      </c>
      <c r="P17" s="5" t="s">
        <v>57</v>
      </c>
      <c r="Q17" s="7" t="str">
        <f t="shared" si="2"/>
        <v>54.67</v>
      </c>
      <c r="R17">
        <f t="shared" si="3"/>
        <v>54.67</v>
      </c>
    </row>
    <row r="18" spans="1:19" x14ac:dyDescent="0.25">
      <c r="B18" s="2">
        <v>1340</v>
      </c>
      <c r="C18" s="5" t="s">
        <v>22</v>
      </c>
      <c r="D18" t="s">
        <v>122</v>
      </c>
      <c r="E18" t="s">
        <v>126</v>
      </c>
      <c r="F18" s="5" t="s">
        <v>7</v>
      </c>
      <c r="G18" s="6" t="s">
        <v>7</v>
      </c>
      <c r="H18" s="5" t="s">
        <v>41</v>
      </c>
      <c r="I18" t="str">
        <f t="shared" si="0"/>
        <v>Football Shoes</v>
      </c>
      <c r="J18" s="5" t="s">
        <v>50</v>
      </c>
      <c r="K18" t="str">
        <f t="shared" si="1"/>
        <v>Paris France</v>
      </c>
      <c r="L18" t="s">
        <v>110</v>
      </c>
      <c r="M18" t="s">
        <v>116</v>
      </c>
      <c r="N18" s="5">
        <v>30</v>
      </c>
      <c r="O18" s="3">
        <v>0.3</v>
      </c>
      <c r="P18" s="5" t="s">
        <v>58</v>
      </c>
      <c r="Q18" s="7" t="str">
        <f t="shared" si="2"/>
        <v>203.79</v>
      </c>
      <c r="R18">
        <f t="shared" si="3"/>
        <v>203.79</v>
      </c>
    </row>
    <row r="19" spans="1:19" x14ac:dyDescent="0.25">
      <c r="B19" s="2">
        <v>1343</v>
      </c>
      <c r="C19" s="5" t="s">
        <v>23</v>
      </c>
      <c r="D19" t="s">
        <v>90</v>
      </c>
      <c r="E19" t="s">
        <v>91</v>
      </c>
      <c r="F19" s="5"/>
      <c r="G19" s="6"/>
      <c r="H19" s="5" t="s">
        <v>42</v>
      </c>
      <c r="I19" t="str">
        <f t="shared" si="0"/>
        <v>Tennis Shorts</v>
      </c>
      <c r="J19" s="5" t="s">
        <v>50</v>
      </c>
      <c r="K19" t="str">
        <f t="shared" si="1"/>
        <v>Paris France</v>
      </c>
      <c r="L19" t="s">
        <v>110</v>
      </c>
      <c r="M19" t="s">
        <v>116</v>
      </c>
      <c r="N19" s="5"/>
      <c r="O19" s="3">
        <v>0</v>
      </c>
      <c r="P19" s="5" t="s">
        <v>59</v>
      </c>
      <c r="Q19" s="7" t="str">
        <f t="shared" si="2"/>
        <v>122.77</v>
      </c>
      <c r="R19">
        <f t="shared" si="3"/>
        <v>122.77</v>
      </c>
    </row>
    <row r="20" spans="1:19" x14ac:dyDescent="0.25">
      <c r="B20" s="2">
        <v>1346</v>
      </c>
      <c r="C20" s="5" t="s">
        <v>24</v>
      </c>
      <c r="D20" t="s">
        <v>92</v>
      </c>
      <c r="E20" t="s">
        <v>93</v>
      </c>
      <c r="F20" s="5" t="s">
        <v>7</v>
      </c>
      <c r="G20" s="6" t="s">
        <v>7</v>
      </c>
      <c r="H20" s="5" t="s">
        <v>41</v>
      </c>
      <c r="I20" t="str">
        <f t="shared" si="0"/>
        <v>Football Shoes</v>
      </c>
      <c r="J20" s="5" t="s">
        <v>50</v>
      </c>
      <c r="K20" t="str">
        <f t="shared" si="1"/>
        <v>Paris France</v>
      </c>
      <c r="L20" t="s">
        <v>110</v>
      </c>
      <c r="M20" t="s">
        <v>116</v>
      </c>
      <c r="N20" s="5">
        <v>100</v>
      </c>
      <c r="O20" s="3">
        <v>1</v>
      </c>
      <c r="P20" s="5" t="s">
        <v>60</v>
      </c>
      <c r="Q20" s="7" t="str">
        <f t="shared" si="2"/>
        <v>123.96</v>
      </c>
      <c r="R20">
        <f t="shared" si="3"/>
        <v>123.96</v>
      </c>
    </row>
    <row r="21" spans="1:19" x14ac:dyDescent="0.25">
      <c r="B21" s="2">
        <v>1349</v>
      </c>
      <c r="C21" s="5" t="s">
        <v>25</v>
      </c>
      <c r="D21" t="s">
        <v>94</v>
      </c>
      <c r="E21" t="s">
        <v>95</v>
      </c>
      <c r="F21" s="5" t="s">
        <v>7</v>
      </c>
      <c r="G21" s="6" t="s">
        <v>7</v>
      </c>
      <c r="H21" s="5" t="s">
        <v>41</v>
      </c>
      <c r="I21" t="str">
        <f t="shared" si="0"/>
        <v>Football Shoes</v>
      </c>
      <c r="J21" s="5" t="s">
        <v>50</v>
      </c>
      <c r="K21" t="str">
        <f t="shared" si="1"/>
        <v>Paris France</v>
      </c>
      <c r="L21" t="s">
        <v>110</v>
      </c>
      <c r="M21" t="s">
        <v>116</v>
      </c>
      <c r="N21" s="5">
        <v>100</v>
      </c>
      <c r="O21" s="3">
        <v>1</v>
      </c>
      <c r="P21" s="5" t="s">
        <v>61</v>
      </c>
      <c r="Q21" s="7" t="str">
        <f t="shared" si="2"/>
        <v>206.97</v>
      </c>
      <c r="R21">
        <f t="shared" si="3"/>
        <v>206.97</v>
      </c>
    </row>
    <row r="22" spans="1:19" x14ac:dyDescent="0.25">
      <c r="B22" s="2">
        <v>1352</v>
      </c>
      <c r="C22" s="5" t="s">
        <v>26</v>
      </c>
      <c r="D22" t="s">
        <v>96</v>
      </c>
      <c r="E22" t="s">
        <v>97</v>
      </c>
      <c r="F22" s="5" t="s">
        <v>6</v>
      </c>
      <c r="G22" s="6" t="s">
        <v>6</v>
      </c>
      <c r="H22" s="5" t="s">
        <v>40</v>
      </c>
      <c r="I22" t="str">
        <f t="shared" si="0"/>
        <v>Core Sprinter</v>
      </c>
      <c r="J22" s="5" t="s">
        <v>48</v>
      </c>
      <c r="K22" t="str">
        <f t="shared" si="1"/>
        <v>Tokyo Japan</v>
      </c>
      <c r="L22" t="s">
        <v>108</v>
      </c>
      <c r="M22" t="s">
        <v>114</v>
      </c>
      <c r="N22" s="5">
        <v>100</v>
      </c>
      <c r="O22" s="3">
        <v>1</v>
      </c>
      <c r="P22" s="5" t="s">
        <v>62</v>
      </c>
      <c r="Q22" s="7" t="str">
        <f t="shared" si="2"/>
        <v>207.14</v>
      </c>
      <c r="R22">
        <f>VALUE(R19)</f>
        <v>122.77</v>
      </c>
    </row>
    <row r="23" spans="1:19" x14ac:dyDescent="0.25">
      <c r="B23" s="2">
        <v>1355</v>
      </c>
      <c r="C23" s="5" t="s">
        <v>27</v>
      </c>
      <c r="D23" t="s">
        <v>123</v>
      </c>
      <c r="E23" t="s">
        <v>127</v>
      </c>
      <c r="F23" s="5" t="s">
        <v>1</v>
      </c>
      <c r="G23" s="6" t="s">
        <v>1</v>
      </c>
      <c r="H23" s="5" t="s">
        <v>37</v>
      </c>
      <c r="I23" t="str">
        <f t="shared" si="0"/>
        <v>Air Max</v>
      </c>
      <c r="J23" s="5" t="s">
        <v>45</v>
      </c>
      <c r="K23" t="str">
        <f t="shared" si="1"/>
        <v>London UK</v>
      </c>
      <c r="L23" t="s">
        <v>105</v>
      </c>
      <c r="M23" t="s">
        <v>111</v>
      </c>
      <c r="N23" s="5">
        <v>60</v>
      </c>
      <c r="O23" s="3">
        <v>0.6</v>
      </c>
      <c r="P23" s="5" t="s">
        <v>53</v>
      </c>
      <c r="Q23" s="7" t="str">
        <f t="shared" si="2"/>
        <v>122.79</v>
      </c>
      <c r="R23">
        <f t="shared" si="3"/>
        <v>122.79</v>
      </c>
    </row>
    <row r="24" spans="1:19" x14ac:dyDescent="0.25">
      <c r="B24" s="2">
        <v>1358</v>
      </c>
      <c r="C24" s="5"/>
      <c r="F24" s="5"/>
      <c r="G24" s="6"/>
      <c r="H24" s="5" t="s">
        <v>37</v>
      </c>
      <c r="I24" t="str">
        <f t="shared" si="0"/>
        <v>Air Max</v>
      </c>
      <c r="J24" s="5" t="s">
        <v>45</v>
      </c>
      <c r="K24" t="str">
        <f t="shared" si="1"/>
        <v>London UK</v>
      </c>
      <c r="L24" t="s">
        <v>105</v>
      </c>
      <c r="M24" t="s">
        <v>111</v>
      </c>
      <c r="N24" s="5"/>
      <c r="O24" s="3">
        <v>0</v>
      </c>
      <c r="P24" s="5" t="s">
        <v>54</v>
      </c>
      <c r="Q24" s="7" t="str">
        <f t="shared" si="2"/>
        <v>204.62</v>
      </c>
      <c r="R24">
        <f t="shared" si="3"/>
        <v>204.62</v>
      </c>
    </row>
    <row r="25" spans="1:19" x14ac:dyDescent="0.25">
      <c r="B25" s="2">
        <v>1361</v>
      </c>
      <c r="C25" s="5" t="s">
        <v>28</v>
      </c>
      <c r="D25" t="s">
        <v>98</v>
      </c>
      <c r="E25" t="s">
        <v>99</v>
      </c>
      <c r="F25" s="5" t="s">
        <v>1</v>
      </c>
      <c r="G25" s="6" t="s">
        <v>1</v>
      </c>
      <c r="H25" s="5" t="s">
        <v>38</v>
      </c>
      <c r="I25" t="str">
        <f t="shared" si="0"/>
        <v>Dunk High Retro</v>
      </c>
      <c r="J25" s="5" t="s">
        <v>48</v>
      </c>
      <c r="K25" t="str">
        <f t="shared" si="1"/>
        <v>Tokyo Japan</v>
      </c>
      <c r="L25" t="s">
        <v>108</v>
      </c>
      <c r="M25" t="s">
        <v>114</v>
      </c>
      <c r="N25" s="5">
        <v>60</v>
      </c>
      <c r="O25" s="3">
        <v>0.6</v>
      </c>
      <c r="P25" s="5" t="s">
        <v>55</v>
      </c>
      <c r="Q25" s="7" t="str">
        <f t="shared" si="2"/>
        <v>122.76</v>
      </c>
      <c r="R25">
        <f t="shared" si="3"/>
        <v>122.76</v>
      </c>
    </row>
    <row r="26" spans="1:19" x14ac:dyDescent="0.25">
      <c r="B26" s="2">
        <v>1364</v>
      </c>
      <c r="C26" s="5" t="s">
        <v>29</v>
      </c>
      <c r="D26" t="s">
        <v>100</v>
      </c>
      <c r="E26" t="s">
        <v>101</v>
      </c>
      <c r="F26" s="5" t="s">
        <v>1</v>
      </c>
      <c r="G26" s="6" t="s">
        <v>1</v>
      </c>
      <c r="H26" s="5" t="s">
        <v>38</v>
      </c>
      <c r="I26" t="str">
        <f t="shared" si="0"/>
        <v>Dunk High Retro</v>
      </c>
      <c r="J26" s="5" t="s">
        <v>46</v>
      </c>
      <c r="K26" t="str">
        <f t="shared" si="1"/>
        <v>Madrid Spain</v>
      </c>
      <c r="L26" t="s">
        <v>106</v>
      </c>
      <c r="M26" t="s">
        <v>112</v>
      </c>
      <c r="N26" s="5">
        <v>60</v>
      </c>
      <c r="O26" s="3">
        <v>0.6</v>
      </c>
      <c r="P26" s="5" t="s">
        <v>56</v>
      </c>
      <c r="Q26" s="7" t="str">
        <f t="shared" si="2"/>
        <v>81.60</v>
      </c>
      <c r="R26">
        <f t="shared" si="3"/>
        <v>81.599999999999994</v>
      </c>
    </row>
    <row r="27" spans="1:19" ht="37.5" x14ac:dyDescent="0.3">
      <c r="A27" s="14" t="s">
        <v>143</v>
      </c>
      <c r="D27" s="8" t="s">
        <v>139</v>
      </c>
      <c r="H27" s="9" t="s">
        <v>131</v>
      </c>
      <c r="J27" s="9" t="s">
        <v>130</v>
      </c>
      <c r="L27" s="9" t="s">
        <v>129</v>
      </c>
      <c r="M27" s="12" t="s">
        <v>135</v>
      </c>
      <c r="N27" s="11" t="s">
        <v>134</v>
      </c>
      <c r="P27">
        <v>100</v>
      </c>
      <c r="Q27" s="11" t="s">
        <v>136</v>
      </c>
      <c r="R27" s="10" t="s">
        <v>133</v>
      </c>
      <c r="S27" s="16"/>
    </row>
    <row r="28" spans="1:19" ht="31.5" x14ac:dyDescent="0.25">
      <c r="D28" s="9" t="s">
        <v>137</v>
      </c>
      <c r="H28" t="str" cm="1">
        <f t="array" ref="H28:H32">_xlfn.UNIQUE(G11:G26)</f>
        <v>New Balance</v>
      </c>
      <c r="Q28" s="15"/>
      <c r="R28" s="15"/>
    </row>
    <row r="29" spans="1:19" x14ac:dyDescent="0.25">
      <c r="D29" s="8" t="s">
        <v>138</v>
      </c>
      <c r="H29" s="1" t="str">
        <v>Asics</v>
      </c>
    </row>
    <row r="30" spans="1:19" x14ac:dyDescent="0.25">
      <c r="H30" t="str">
        <v>Puma</v>
      </c>
    </row>
    <row r="31" spans="1:19" x14ac:dyDescent="0.25">
      <c r="D31" s="6"/>
      <c r="H31">
        <v>0</v>
      </c>
    </row>
    <row r="32" spans="1:19" x14ac:dyDescent="0.25">
      <c r="D32" s="13"/>
      <c r="H32" t="str">
        <v>Nike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Normal="100" workbookViewId="0">
      <selection activeCell="D29" sqref="D29"/>
    </sheetView>
  </sheetViews>
  <sheetFormatPr defaultColWidth="11" defaultRowHeight="15.75" x14ac:dyDescent="0.25"/>
  <cols>
    <col min="1" max="1" width="7.5" customWidth="1"/>
    <col min="3" max="3" width="16.875" customWidth="1"/>
    <col min="4" max="4" width="13" customWidth="1"/>
    <col min="5" max="5" width="13.625" bestFit="1" customWidth="1"/>
    <col min="6" max="6" width="16.625" bestFit="1" customWidth="1"/>
    <col min="7" max="7" width="25.125" bestFit="1" customWidth="1"/>
    <col min="8" max="8" width="10.875" customWidth="1"/>
  </cols>
  <sheetData>
    <row r="2" spans="2:9" x14ac:dyDescent="0.25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25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25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25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25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25">
      <c r="B7" s="2">
        <v>1307</v>
      </c>
      <c r="C7" t="s">
        <v>12</v>
      </c>
      <c r="F7" t="s">
        <v>48</v>
      </c>
      <c r="H7" t="s">
        <v>57</v>
      </c>
    </row>
    <row r="8" spans="2:9" x14ac:dyDescent="0.25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25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25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25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25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25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25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25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25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25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25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25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25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25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25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25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25">
      <c r="B24" s="2">
        <v>1358</v>
      </c>
      <c r="E24" t="s">
        <v>37</v>
      </c>
      <c r="F24" t="s">
        <v>45</v>
      </c>
      <c r="H24" t="s">
        <v>54</v>
      </c>
    </row>
    <row r="25" spans="2:8" x14ac:dyDescent="0.25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25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C6C-BC3D-4C1F-9A81-E518F953DA0D}">
  <dimension ref="B2:P20"/>
  <sheetViews>
    <sheetView zoomScaleNormal="100" workbookViewId="0">
      <selection activeCell="M2" sqref="M2"/>
    </sheetView>
  </sheetViews>
  <sheetFormatPr defaultColWidth="11" defaultRowHeight="15.75" x14ac:dyDescent="0.25"/>
  <cols>
    <col min="1" max="1" width="7.5" customWidth="1"/>
    <col min="3" max="3" width="14.625" customWidth="1"/>
    <col min="4" max="4" width="9" customWidth="1"/>
    <col min="5" max="5" width="10.125" customWidth="1"/>
    <col min="6" max="6" width="11.875" customWidth="1"/>
    <col min="7" max="7" width="13.625" bestFit="1" customWidth="1"/>
    <col min="8" max="8" width="13.625" customWidth="1"/>
    <col min="9" max="9" width="16.375" bestFit="1" customWidth="1"/>
    <col min="10" max="10" width="13.75" customWidth="1"/>
    <col min="11" max="11" width="6.5" customWidth="1"/>
    <col min="12" max="12" width="8" customWidth="1"/>
    <col min="13" max="13" width="12.75" customWidth="1"/>
    <col min="14" max="14" width="10.875" customWidth="1"/>
    <col min="15" max="15" width="8.125" customWidth="1"/>
    <col min="16" max="16" width="8.25" customWidth="1"/>
  </cols>
  <sheetData>
    <row r="2" spans="2:16" x14ac:dyDescent="0.25">
      <c r="B2" t="s">
        <v>63</v>
      </c>
      <c r="C2" s="4" t="s">
        <v>31</v>
      </c>
      <c r="D2" t="s">
        <v>64</v>
      </c>
      <c r="E2" t="s">
        <v>65</v>
      </c>
      <c r="F2" t="s">
        <v>0</v>
      </c>
      <c r="G2" s="4" t="s">
        <v>32</v>
      </c>
      <c r="H2" t="s">
        <v>102</v>
      </c>
      <c r="I2" s="4" t="s">
        <v>30</v>
      </c>
      <c r="J2" t="s">
        <v>117</v>
      </c>
      <c r="K2" t="s">
        <v>103</v>
      </c>
      <c r="L2" t="s">
        <v>104</v>
      </c>
      <c r="M2" t="s">
        <v>51</v>
      </c>
      <c r="N2" s="4" t="s">
        <v>52</v>
      </c>
      <c r="O2" t="s">
        <v>118</v>
      </c>
      <c r="P2" t="s">
        <v>119</v>
      </c>
    </row>
    <row r="3" spans="2:16" x14ac:dyDescent="0.25">
      <c r="B3" s="2">
        <v>1298</v>
      </c>
      <c r="C3" s="4" t="s">
        <v>9</v>
      </c>
      <c r="D3" t="s">
        <v>66</v>
      </c>
      <c r="E3" t="s">
        <v>67</v>
      </c>
      <c r="F3" t="s">
        <v>2</v>
      </c>
      <c r="G3" s="4" t="s">
        <v>33</v>
      </c>
      <c r="H3" t="str">
        <f>PROPER(G3)</f>
        <v>V-Neck Tshirt</v>
      </c>
      <c r="I3" s="4" t="s">
        <v>46</v>
      </c>
      <c r="J3" t="str">
        <f>TRIM(I3)</f>
        <v>Madrid Spain</v>
      </c>
      <c r="K3" t="s">
        <v>106</v>
      </c>
      <c r="L3" t="s">
        <v>112</v>
      </c>
      <c r="M3" s="3">
        <v>0</v>
      </c>
      <c r="N3" s="4" t="s">
        <v>54</v>
      </c>
      <c r="O3" s="1" t="str">
        <f t="shared" ref="O3:O20" si="0">SUBSTITUTE(N3,",",".")</f>
        <v>204.62</v>
      </c>
      <c r="P3">
        <f t="shared" ref="P3:P20" si="1">VALUE(O3)</f>
        <v>204.62</v>
      </c>
    </row>
    <row r="4" spans="2:16" x14ac:dyDescent="0.25">
      <c r="B4" s="2">
        <v>1301</v>
      </c>
      <c r="C4" s="4" t="s">
        <v>10</v>
      </c>
      <c r="D4" t="s">
        <v>68</v>
      </c>
      <c r="E4" t="s">
        <v>69</v>
      </c>
      <c r="F4" t="s">
        <v>1</v>
      </c>
      <c r="G4" s="4" t="s">
        <v>35</v>
      </c>
      <c r="H4" t="str">
        <f t="shared" ref="H4:H20" si="2">PROPER(G4)</f>
        <v>Football Shirt</v>
      </c>
      <c r="I4" s="4" t="s">
        <v>47</v>
      </c>
      <c r="J4" t="str">
        <f t="shared" ref="J4:J20" si="3">TRIM(I4)</f>
        <v>Tampa USA</v>
      </c>
      <c r="K4" t="s">
        <v>107</v>
      </c>
      <c r="L4" t="s">
        <v>113</v>
      </c>
      <c r="M4" s="3">
        <v>0.3</v>
      </c>
      <c r="N4" s="4" t="s">
        <v>55</v>
      </c>
      <c r="O4" s="1" t="str">
        <f t="shared" si="0"/>
        <v>122.76</v>
      </c>
      <c r="P4">
        <f t="shared" si="1"/>
        <v>122.76</v>
      </c>
    </row>
    <row r="5" spans="2:16" x14ac:dyDescent="0.25">
      <c r="B5" s="2">
        <v>1304</v>
      </c>
      <c r="C5" s="4" t="s">
        <v>11</v>
      </c>
      <c r="D5" t="s">
        <v>70</v>
      </c>
      <c r="E5" t="s">
        <v>71</v>
      </c>
      <c r="F5" t="s">
        <v>1</v>
      </c>
      <c r="G5" s="4" t="s">
        <v>37</v>
      </c>
      <c r="H5" t="str">
        <f t="shared" si="2"/>
        <v>Air Max</v>
      </c>
      <c r="I5" s="4" t="s">
        <v>48</v>
      </c>
      <c r="J5" t="str">
        <f t="shared" si="3"/>
        <v>Tokyo Japan</v>
      </c>
      <c r="K5" t="s">
        <v>108</v>
      </c>
      <c r="L5" t="s">
        <v>114</v>
      </c>
      <c r="M5" s="3">
        <v>0.3</v>
      </c>
      <c r="N5" s="4" t="s">
        <v>56</v>
      </c>
      <c r="O5" s="1" t="str">
        <f t="shared" si="0"/>
        <v>81.60</v>
      </c>
      <c r="P5">
        <f t="shared" si="1"/>
        <v>81.599999999999994</v>
      </c>
    </row>
    <row r="6" spans="2:16" x14ac:dyDescent="0.25">
      <c r="B6" s="2">
        <v>1310</v>
      </c>
      <c r="C6" s="4" t="s">
        <v>13</v>
      </c>
      <c r="D6" t="s">
        <v>72</v>
      </c>
      <c r="E6" t="s">
        <v>73</v>
      </c>
      <c r="F6" t="s">
        <v>5</v>
      </c>
      <c r="G6" s="4" t="s">
        <v>43</v>
      </c>
      <c r="H6" t="str">
        <f t="shared" si="2"/>
        <v>Casual Shoes</v>
      </c>
      <c r="I6" s="4" t="s">
        <v>44</v>
      </c>
      <c r="J6" t="str">
        <f t="shared" si="3"/>
        <v>London UK</v>
      </c>
      <c r="K6" t="s">
        <v>105</v>
      </c>
      <c r="L6" t="s">
        <v>111</v>
      </c>
      <c r="M6" s="3">
        <v>1</v>
      </c>
      <c r="N6" s="4" t="s">
        <v>58</v>
      </c>
      <c r="O6" s="1" t="str">
        <f t="shared" si="0"/>
        <v>203.79</v>
      </c>
      <c r="P6">
        <f t="shared" si="1"/>
        <v>203.79</v>
      </c>
    </row>
    <row r="7" spans="2:16" x14ac:dyDescent="0.25">
      <c r="B7" s="2">
        <v>1313</v>
      </c>
      <c r="C7" s="4" t="s">
        <v>14</v>
      </c>
      <c r="D7" t="s">
        <v>74</v>
      </c>
      <c r="E7" t="s">
        <v>75</v>
      </c>
      <c r="F7" t="s">
        <v>6</v>
      </c>
      <c r="G7" s="4" t="s">
        <v>40</v>
      </c>
      <c r="H7" t="str">
        <f t="shared" si="2"/>
        <v>Core Sprinter</v>
      </c>
      <c r="I7" s="4" t="s">
        <v>44</v>
      </c>
      <c r="J7" t="str">
        <f t="shared" si="3"/>
        <v>London UK</v>
      </c>
      <c r="K7" t="s">
        <v>105</v>
      </c>
      <c r="L7" t="s">
        <v>111</v>
      </c>
      <c r="M7" s="3">
        <v>1</v>
      </c>
      <c r="N7" s="4" t="s">
        <v>59</v>
      </c>
      <c r="O7" s="1" t="str">
        <f t="shared" si="0"/>
        <v>122.77</v>
      </c>
      <c r="P7">
        <f t="shared" si="1"/>
        <v>122.77</v>
      </c>
    </row>
    <row r="8" spans="2:16" x14ac:dyDescent="0.25">
      <c r="B8" s="2">
        <v>1316</v>
      </c>
      <c r="C8" s="4" t="s">
        <v>15</v>
      </c>
      <c r="D8" t="s">
        <v>76</v>
      </c>
      <c r="E8" t="s">
        <v>77</v>
      </c>
      <c r="F8" t="s">
        <v>6</v>
      </c>
      <c r="G8" s="4" t="s">
        <v>39</v>
      </c>
      <c r="H8" t="str">
        <f t="shared" si="2"/>
        <v>Core Ss Top</v>
      </c>
      <c r="I8" s="4" t="s">
        <v>49</v>
      </c>
      <c r="J8" t="str">
        <f t="shared" si="3"/>
        <v>Berlin Germany</v>
      </c>
      <c r="K8" t="s">
        <v>109</v>
      </c>
      <c r="L8" t="s">
        <v>115</v>
      </c>
      <c r="M8" s="3">
        <v>1</v>
      </c>
      <c r="N8" s="4" t="s">
        <v>60</v>
      </c>
      <c r="O8" s="1" t="str">
        <f t="shared" si="0"/>
        <v>123.96</v>
      </c>
      <c r="P8">
        <f t="shared" si="1"/>
        <v>123.96</v>
      </c>
    </row>
    <row r="9" spans="2:16" x14ac:dyDescent="0.25">
      <c r="B9" s="2">
        <v>1319</v>
      </c>
      <c r="C9" s="4" t="s">
        <v>16</v>
      </c>
      <c r="D9" t="s">
        <v>78</v>
      </c>
      <c r="E9" t="s">
        <v>79</v>
      </c>
      <c r="F9" t="s">
        <v>5</v>
      </c>
      <c r="G9" s="4" t="s">
        <v>43</v>
      </c>
      <c r="H9" t="str">
        <f t="shared" si="2"/>
        <v>Casual Shoes</v>
      </c>
      <c r="I9" s="4" t="s">
        <v>49</v>
      </c>
      <c r="J9" t="str">
        <f t="shared" si="3"/>
        <v>Berlin Germany</v>
      </c>
      <c r="K9" t="s">
        <v>109</v>
      </c>
      <c r="L9" t="s">
        <v>115</v>
      </c>
      <c r="M9" s="3">
        <v>0.3</v>
      </c>
      <c r="N9" s="4" t="s">
        <v>61</v>
      </c>
      <c r="O9" s="1" t="str">
        <f t="shared" si="0"/>
        <v>206.97</v>
      </c>
      <c r="P9">
        <f t="shared" si="1"/>
        <v>206.97</v>
      </c>
    </row>
    <row r="10" spans="2:16" x14ac:dyDescent="0.25">
      <c r="B10" s="2">
        <v>1322</v>
      </c>
      <c r="C10" s="4" t="s">
        <v>17</v>
      </c>
      <c r="D10" t="s">
        <v>80</v>
      </c>
      <c r="E10" t="s">
        <v>81</v>
      </c>
      <c r="F10" t="s">
        <v>5</v>
      </c>
      <c r="G10" s="4" t="s">
        <v>43</v>
      </c>
      <c r="H10" t="str">
        <f t="shared" si="2"/>
        <v>Casual Shoes</v>
      </c>
      <c r="I10" s="4" t="s">
        <v>46</v>
      </c>
      <c r="J10" t="str">
        <f t="shared" si="3"/>
        <v>Madrid Spain</v>
      </c>
      <c r="K10" t="s">
        <v>106</v>
      </c>
      <c r="L10" t="s">
        <v>112</v>
      </c>
      <c r="M10" s="3">
        <v>0.6</v>
      </c>
      <c r="N10" s="4" t="s">
        <v>62</v>
      </c>
      <c r="O10" s="1" t="str">
        <f t="shared" si="0"/>
        <v>207.14</v>
      </c>
      <c r="P10">
        <f t="shared" si="1"/>
        <v>207.14</v>
      </c>
    </row>
    <row r="11" spans="2:16" x14ac:dyDescent="0.25">
      <c r="B11" s="2">
        <v>1325</v>
      </c>
      <c r="C11" s="4" t="s">
        <v>18</v>
      </c>
      <c r="D11" t="s">
        <v>82</v>
      </c>
      <c r="E11" t="s">
        <v>83</v>
      </c>
      <c r="F11" t="s">
        <v>6</v>
      </c>
      <c r="G11" s="4" t="s">
        <v>36</v>
      </c>
      <c r="H11" t="str">
        <f t="shared" si="2"/>
        <v>Japan Shirt</v>
      </c>
      <c r="I11" s="4" t="s">
        <v>49</v>
      </c>
      <c r="J11" t="str">
        <f t="shared" si="3"/>
        <v>Berlin Germany</v>
      </c>
      <c r="K11" t="s">
        <v>109</v>
      </c>
      <c r="L11" t="s">
        <v>115</v>
      </c>
      <c r="M11" s="3">
        <v>0.6</v>
      </c>
      <c r="N11" s="4" t="s">
        <v>53</v>
      </c>
      <c r="O11" s="1" t="str">
        <f t="shared" si="0"/>
        <v>122.79</v>
      </c>
      <c r="P11">
        <f t="shared" si="1"/>
        <v>122.79</v>
      </c>
    </row>
    <row r="12" spans="2:16" x14ac:dyDescent="0.25">
      <c r="B12" s="2">
        <v>1334</v>
      </c>
      <c r="C12" s="4" t="s">
        <v>20</v>
      </c>
      <c r="D12" t="s">
        <v>84</v>
      </c>
      <c r="E12" t="s">
        <v>85</v>
      </c>
      <c r="F12" t="s">
        <v>6</v>
      </c>
      <c r="G12" s="4" t="s">
        <v>39</v>
      </c>
      <c r="H12" t="str">
        <f t="shared" si="2"/>
        <v>Core Ss Top</v>
      </c>
      <c r="I12" s="4" t="s">
        <v>46</v>
      </c>
      <c r="J12" t="str">
        <f t="shared" si="3"/>
        <v>Madrid Spain</v>
      </c>
      <c r="K12" t="s">
        <v>106</v>
      </c>
      <c r="L12" t="s">
        <v>112</v>
      </c>
      <c r="M12" s="3">
        <v>0.6</v>
      </c>
      <c r="N12" s="4" t="s">
        <v>56</v>
      </c>
      <c r="O12" s="1" t="str">
        <f t="shared" si="0"/>
        <v>81.60</v>
      </c>
      <c r="P12">
        <f t="shared" si="1"/>
        <v>81.599999999999994</v>
      </c>
    </row>
    <row r="13" spans="2:16" x14ac:dyDescent="0.25">
      <c r="B13" s="2">
        <v>1337</v>
      </c>
      <c r="C13" s="4" t="s">
        <v>21</v>
      </c>
      <c r="D13" t="s">
        <v>86</v>
      </c>
      <c r="E13" t="s">
        <v>87</v>
      </c>
      <c r="F13" t="s">
        <v>6</v>
      </c>
      <c r="G13" s="4" t="s">
        <v>39</v>
      </c>
      <c r="H13" t="str">
        <f t="shared" si="2"/>
        <v>Core Ss Top</v>
      </c>
      <c r="I13" s="4" t="s">
        <v>50</v>
      </c>
      <c r="J13" t="str">
        <f t="shared" si="3"/>
        <v>Paris France</v>
      </c>
      <c r="K13" t="s">
        <v>110</v>
      </c>
      <c r="L13" t="s">
        <v>116</v>
      </c>
      <c r="M13" s="3">
        <v>1</v>
      </c>
      <c r="N13" s="4" t="s">
        <v>57</v>
      </c>
      <c r="O13" s="1" t="str">
        <f t="shared" si="0"/>
        <v>54.67</v>
      </c>
      <c r="P13">
        <f t="shared" si="1"/>
        <v>54.67</v>
      </c>
    </row>
    <row r="14" spans="2:16" x14ac:dyDescent="0.25">
      <c r="B14" s="2">
        <v>1340</v>
      </c>
      <c r="C14" s="4" t="s">
        <v>22</v>
      </c>
      <c r="D14" t="s">
        <v>88</v>
      </c>
      <c r="E14" t="s">
        <v>89</v>
      </c>
      <c r="F14" t="s">
        <v>7</v>
      </c>
      <c r="G14" s="4" t="s">
        <v>41</v>
      </c>
      <c r="H14" t="str">
        <f t="shared" si="2"/>
        <v>Football Shoes</v>
      </c>
      <c r="I14" s="4" t="s">
        <v>50</v>
      </c>
      <c r="J14" t="str">
        <f t="shared" si="3"/>
        <v>Paris France</v>
      </c>
      <c r="K14" t="s">
        <v>110</v>
      </c>
      <c r="L14" t="s">
        <v>116</v>
      </c>
      <c r="M14" s="3">
        <v>0.3</v>
      </c>
      <c r="N14" s="4" t="s">
        <v>58</v>
      </c>
      <c r="O14" s="1" t="str">
        <f t="shared" si="0"/>
        <v>203.79</v>
      </c>
      <c r="P14">
        <f t="shared" si="1"/>
        <v>203.79</v>
      </c>
    </row>
    <row r="15" spans="2:16" x14ac:dyDescent="0.25">
      <c r="B15" s="2">
        <v>1346</v>
      </c>
      <c r="C15" s="4" t="s">
        <v>24</v>
      </c>
      <c r="D15" t="s">
        <v>90</v>
      </c>
      <c r="E15" t="s">
        <v>91</v>
      </c>
      <c r="F15" t="s">
        <v>7</v>
      </c>
      <c r="G15" s="4" t="s">
        <v>41</v>
      </c>
      <c r="H15" t="str">
        <f t="shared" si="2"/>
        <v>Football Shoes</v>
      </c>
      <c r="I15" s="4" t="s">
        <v>50</v>
      </c>
      <c r="J15" t="str">
        <f t="shared" si="3"/>
        <v>Paris France</v>
      </c>
      <c r="K15" t="s">
        <v>110</v>
      </c>
      <c r="L15" t="s">
        <v>116</v>
      </c>
      <c r="M15" s="3">
        <v>1</v>
      </c>
      <c r="N15" s="4" t="s">
        <v>60</v>
      </c>
      <c r="O15" s="1" t="str">
        <f t="shared" si="0"/>
        <v>123.96</v>
      </c>
      <c r="P15">
        <f t="shared" si="1"/>
        <v>123.96</v>
      </c>
    </row>
    <row r="16" spans="2:16" x14ac:dyDescent="0.25">
      <c r="B16" s="2">
        <v>1349</v>
      </c>
      <c r="C16" s="4" t="s">
        <v>25</v>
      </c>
      <c r="D16" t="s">
        <v>92</v>
      </c>
      <c r="E16" t="s">
        <v>93</v>
      </c>
      <c r="F16" t="s">
        <v>7</v>
      </c>
      <c r="G16" s="4" t="s">
        <v>41</v>
      </c>
      <c r="H16" t="str">
        <f t="shared" si="2"/>
        <v>Football Shoes</v>
      </c>
      <c r="I16" s="4" t="s">
        <v>50</v>
      </c>
      <c r="J16" t="str">
        <f t="shared" si="3"/>
        <v>Paris France</v>
      </c>
      <c r="K16" t="s">
        <v>110</v>
      </c>
      <c r="L16" t="s">
        <v>116</v>
      </c>
      <c r="M16" s="3">
        <v>1</v>
      </c>
      <c r="N16" s="4" t="s">
        <v>61</v>
      </c>
      <c r="O16" s="1" t="str">
        <f t="shared" si="0"/>
        <v>206.97</v>
      </c>
      <c r="P16">
        <f t="shared" si="1"/>
        <v>206.97</v>
      </c>
    </row>
    <row r="17" spans="2:16" x14ac:dyDescent="0.25">
      <c r="B17" s="2">
        <v>1352</v>
      </c>
      <c r="C17" s="4" t="s">
        <v>26</v>
      </c>
      <c r="D17" t="s">
        <v>94</v>
      </c>
      <c r="E17" t="s">
        <v>95</v>
      </c>
      <c r="F17" t="s">
        <v>6</v>
      </c>
      <c r="G17" s="4" t="s">
        <v>40</v>
      </c>
      <c r="H17" t="str">
        <f t="shared" si="2"/>
        <v>Core Sprinter</v>
      </c>
      <c r="I17" s="4" t="s">
        <v>48</v>
      </c>
      <c r="J17" t="str">
        <f t="shared" si="3"/>
        <v>Tokyo Japan</v>
      </c>
      <c r="K17" t="s">
        <v>108</v>
      </c>
      <c r="L17" t="s">
        <v>114</v>
      </c>
      <c r="M17" s="3">
        <v>1</v>
      </c>
      <c r="N17" s="4" t="s">
        <v>62</v>
      </c>
      <c r="O17" s="1" t="str">
        <f t="shared" si="0"/>
        <v>207.14</v>
      </c>
      <c r="P17">
        <f t="shared" si="1"/>
        <v>207.14</v>
      </c>
    </row>
    <row r="18" spans="2:16" x14ac:dyDescent="0.25">
      <c r="B18" s="2">
        <v>1355</v>
      </c>
      <c r="C18" s="4" t="s">
        <v>27</v>
      </c>
      <c r="D18" t="s">
        <v>96</v>
      </c>
      <c r="E18" t="s">
        <v>97</v>
      </c>
      <c r="F18" t="s">
        <v>1</v>
      </c>
      <c r="G18" s="4" t="s">
        <v>37</v>
      </c>
      <c r="H18" t="str">
        <f t="shared" si="2"/>
        <v>Air Max</v>
      </c>
      <c r="I18" s="4" t="s">
        <v>45</v>
      </c>
      <c r="J18" t="str">
        <f t="shared" si="3"/>
        <v>London UK</v>
      </c>
      <c r="K18" t="s">
        <v>105</v>
      </c>
      <c r="L18" t="s">
        <v>111</v>
      </c>
      <c r="M18" s="3">
        <v>0.6</v>
      </c>
      <c r="N18" s="4" t="s">
        <v>53</v>
      </c>
      <c r="O18" s="1" t="str">
        <f t="shared" si="0"/>
        <v>122.79</v>
      </c>
      <c r="P18">
        <f t="shared" si="1"/>
        <v>122.79</v>
      </c>
    </row>
    <row r="19" spans="2:16" x14ac:dyDescent="0.25">
      <c r="B19" s="2">
        <v>1361</v>
      </c>
      <c r="C19" s="4" t="s">
        <v>28</v>
      </c>
      <c r="D19" t="s">
        <v>98</v>
      </c>
      <c r="E19" t="s">
        <v>99</v>
      </c>
      <c r="F19" t="s">
        <v>1</v>
      </c>
      <c r="G19" s="4" t="s">
        <v>38</v>
      </c>
      <c r="H19" t="str">
        <f t="shared" si="2"/>
        <v>Dunk High Retro</v>
      </c>
      <c r="I19" s="4" t="s">
        <v>48</v>
      </c>
      <c r="J19" t="str">
        <f t="shared" si="3"/>
        <v>Tokyo Japan</v>
      </c>
      <c r="K19" t="s">
        <v>108</v>
      </c>
      <c r="L19" t="s">
        <v>114</v>
      </c>
      <c r="M19" s="3">
        <v>0.6</v>
      </c>
      <c r="N19" s="4" t="s">
        <v>55</v>
      </c>
      <c r="O19" s="1" t="str">
        <f t="shared" si="0"/>
        <v>122.76</v>
      </c>
      <c r="P19">
        <f t="shared" si="1"/>
        <v>122.76</v>
      </c>
    </row>
    <row r="20" spans="2:16" x14ac:dyDescent="0.25">
      <c r="B20" s="2">
        <v>1364</v>
      </c>
      <c r="C20" s="4" t="s">
        <v>29</v>
      </c>
      <c r="D20" t="s">
        <v>100</v>
      </c>
      <c r="E20" t="s">
        <v>101</v>
      </c>
      <c r="F20" t="s">
        <v>1</v>
      </c>
      <c r="G20" s="4" t="s">
        <v>38</v>
      </c>
      <c r="H20" t="str">
        <f t="shared" si="2"/>
        <v>Dunk High Retro</v>
      </c>
      <c r="I20" s="4" t="s">
        <v>46</v>
      </c>
      <c r="J20" t="str">
        <f t="shared" si="3"/>
        <v>Madrid Spain</v>
      </c>
      <c r="K20" t="s">
        <v>106</v>
      </c>
      <c r="L20" t="s">
        <v>112</v>
      </c>
      <c r="M20" s="3">
        <v>0.6</v>
      </c>
      <c r="N20" s="4" t="s">
        <v>56</v>
      </c>
      <c r="O20" s="1" t="str">
        <f t="shared" si="0"/>
        <v>81.60</v>
      </c>
      <c r="P20">
        <f t="shared" si="1"/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DirtyData</vt:lpstr>
      <vt:lpstr>DataCleaning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Jade D.</cp:lastModifiedBy>
  <dcterms:created xsi:type="dcterms:W3CDTF">2022-10-03T09:20:51Z</dcterms:created>
  <dcterms:modified xsi:type="dcterms:W3CDTF">2023-03-26T23:18:59Z</dcterms:modified>
</cp:coreProperties>
</file>