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el\Desktop\Rapport de stage MI\"/>
    </mc:Choice>
  </mc:AlternateContent>
  <xr:revisionPtr revIDLastSave="0" documentId="13_ncr:1_{3C2E45B6-ED60-4CFE-B88B-D16A52172EC1}" xr6:coauthVersionLast="47" xr6:coauthVersionMax="47" xr10:uidLastSave="{00000000-0000-0000-0000-000000000000}"/>
  <bookViews>
    <workbookView xWindow="-110" yWindow="-110" windowWidth="19420" windowHeight="11500" activeTab="1" xr2:uid="{77704F6F-F8F0-4A2A-B6B8-B7315914D5DD}"/>
  </bookViews>
  <sheets>
    <sheet name="AF3" sheetId="1" r:id="rId1"/>
    <sheet name="OmegaFold" sheetId="4" r:id="rId2"/>
    <sheet name="ESMFold" sheetId="3" r:id="rId3"/>
    <sheet name="Metric" sheetId="5" r:id="rId4"/>
    <sheet name="metric threshold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W27" i="4"/>
  <c r="W27" i="3"/>
  <c r="W16" i="3"/>
  <c r="C26" i="4"/>
  <c r="M15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</futureMetadata>
  <valueMetadata count="3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</valueMetadata>
</metadata>
</file>

<file path=xl/sharedStrings.xml><?xml version="1.0" encoding="utf-8"?>
<sst xmlns="http://schemas.openxmlformats.org/spreadsheetml/2006/main" count="1021" uniqueCount="414">
  <si>
    <t>Modèle</t>
  </si>
  <si>
    <t>Mean pLDDT</t>
  </si>
  <si>
    <t>IPTM</t>
  </si>
  <si>
    <t>seed-1_sample-0</t>
  </si>
  <si>
    <t>seed-1_sample-1</t>
  </si>
  <si>
    <t>MGYP000261684433</t>
  </si>
  <si>
    <t>0.31</t>
  </si>
  <si>
    <t>Fraction désordonnée</t>
  </si>
  <si>
    <t>Ranking score</t>
  </si>
  <si>
    <t xml:space="preserve">runtime </t>
  </si>
  <si>
    <t>993 seconds</t>
  </si>
  <si>
    <t>2KEY</t>
  </si>
  <si>
    <t>1117 seconds</t>
  </si>
  <si>
    <t>73.04</t>
  </si>
  <si>
    <t>72.96</t>
  </si>
  <si>
    <t>20.85</t>
  </si>
  <si>
    <t>20.82</t>
  </si>
  <si>
    <t>0.44</t>
  </si>
  <si>
    <t>0.36</t>
  </si>
  <si>
    <t>0.38</t>
  </si>
  <si>
    <t>0.0</t>
  </si>
  <si>
    <t>PTM</t>
  </si>
  <si>
    <t>Mean PAE</t>
  </si>
  <si>
    <t>47.98</t>
  </si>
  <si>
    <t>//</t>
  </si>
  <si>
    <t>1QYS</t>
  </si>
  <si>
    <t>977 seconds</t>
  </si>
  <si>
    <t>82.65</t>
  </si>
  <si>
    <t>82.17</t>
  </si>
  <si>
    <t>6.92</t>
  </si>
  <si>
    <t>6.97</t>
  </si>
  <si>
    <t>0.75</t>
  </si>
  <si>
    <t>0.74</t>
  </si>
  <si>
    <t>0.08</t>
  </si>
  <si>
    <t>0.78</t>
  </si>
  <si>
    <t>6V67</t>
  </si>
  <si>
    <t>87.37</t>
  </si>
  <si>
    <t>86.36</t>
  </si>
  <si>
    <t>6.10</t>
  </si>
  <si>
    <t>5.79</t>
  </si>
  <si>
    <t>0.58</t>
  </si>
  <si>
    <t>0.61</t>
  </si>
  <si>
    <t>0.37</t>
  </si>
  <si>
    <t>0.02</t>
  </si>
  <si>
    <t>0.43</t>
  </si>
  <si>
    <t>986 seconds</t>
  </si>
  <si>
    <t>6VXX</t>
  </si>
  <si>
    <t>seed-1_sample-0 C-B</t>
  </si>
  <si>
    <t>seed-1_sample-1 C-B</t>
  </si>
  <si>
    <t>0.85</t>
  </si>
  <si>
    <t>Omegafold</t>
  </si>
  <si>
    <t>DP00070</t>
  </si>
  <si>
    <t>2915 seconds</t>
  </si>
  <si>
    <t>57.29</t>
  </si>
  <si>
    <t>56.80</t>
  </si>
  <si>
    <t>23.55</t>
  </si>
  <si>
    <t>24.39</t>
  </si>
  <si>
    <t>0.26</t>
  </si>
  <si>
    <t>0.24</t>
  </si>
  <si>
    <t>0.15</t>
  </si>
  <si>
    <t>0.14</t>
  </si>
  <si>
    <t>0.7</t>
  </si>
  <si>
    <t>0.42</t>
  </si>
  <si>
    <t>0.52</t>
  </si>
  <si>
    <t>7R6X</t>
  </si>
  <si>
    <t>DP03552</t>
  </si>
  <si>
    <t>5L33</t>
  </si>
  <si>
    <t>6O35</t>
  </si>
  <si>
    <t>6Z4U</t>
  </si>
  <si>
    <t>6M0J</t>
  </si>
  <si>
    <t>1UBQ</t>
  </si>
  <si>
    <t>1A3N</t>
  </si>
  <si>
    <t>58.14</t>
  </si>
  <si>
    <t>29.07</t>
  </si>
  <si>
    <t>1.0</t>
  </si>
  <si>
    <t>0.65</t>
  </si>
  <si>
    <t>1159 seconds</t>
  </si>
  <si>
    <t>57.71</t>
  </si>
  <si>
    <t>0.64</t>
  </si>
  <si>
    <t>1042 seconds</t>
  </si>
  <si>
    <t>89.89</t>
  </si>
  <si>
    <t>3.32</t>
  </si>
  <si>
    <t>0.87</t>
  </si>
  <si>
    <t>89.42</t>
  </si>
  <si>
    <t>3.39</t>
  </si>
  <si>
    <t>0.86</t>
  </si>
  <si>
    <t>89.37</t>
  </si>
  <si>
    <t>5.05</t>
  </si>
  <si>
    <t>0.88</t>
  </si>
  <si>
    <t>1161 seconds</t>
  </si>
  <si>
    <t>89.0</t>
  </si>
  <si>
    <t>5.19</t>
  </si>
  <si>
    <t>76.41</t>
  </si>
  <si>
    <t>11.62</t>
  </si>
  <si>
    <t>0.71</t>
  </si>
  <si>
    <t>0.97</t>
  </si>
  <si>
    <t>1103 seconds</t>
  </si>
  <si>
    <t>75.81</t>
  </si>
  <si>
    <t>11.74</t>
  </si>
  <si>
    <t>0.4</t>
  </si>
  <si>
    <t>0.91</t>
  </si>
  <si>
    <t>84.2</t>
  </si>
  <si>
    <t>15.06</t>
  </si>
  <si>
    <t>0.04</t>
  </si>
  <si>
    <t>0.27</t>
  </si>
  <si>
    <t>2290 seconds</t>
  </si>
  <si>
    <t>84.14</t>
  </si>
  <si>
    <t>15.7</t>
  </si>
  <si>
    <t>0.69</t>
  </si>
  <si>
    <t>0.12</t>
  </si>
  <si>
    <t>91.65</t>
  </si>
  <si>
    <t>2.83</t>
  </si>
  <si>
    <t>1050 seconds</t>
  </si>
  <si>
    <t>91.36</t>
  </si>
  <si>
    <t>2.90</t>
  </si>
  <si>
    <t>93.49</t>
  </si>
  <si>
    <t>4.77</t>
  </si>
  <si>
    <t>0.9</t>
  </si>
  <si>
    <t>7685 seconds</t>
  </si>
  <si>
    <t>93.11</t>
  </si>
  <si>
    <t>5.22</t>
  </si>
  <si>
    <t>1450 seconds</t>
  </si>
  <si>
    <t>82.19</t>
  </si>
  <si>
    <t>24.42</t>
  </si>
  <si>
    <t>0.39</t>
  </si>
  <si>
    <t>0.34</t>
  </si>
  <si>
    <t>80.57</t>
  </si>
  <si>
    <t>25.41</t>
  </si>
  <si>
    <t>0.25</t>
  </si>
  <si>
    <t>0.28</t>
  </si>
  <si>
    <t>mean_pLDDT</t>
  </si>
  <si>
    <t>iPTM</t>
  </si>
  <si>
    <t>ESMFold</t>
  </si>
  <si>
    <t>Fraction désordonée</t>
  </si>
  <si>
    <t>89.38</t>
  </si>
  <si>
    <t>0.1</t>
  </si>
  <si>
    <t>0.89</t>
  </si>
  <si>
    <t>80.83</t>
  </si>
  <si>
    <t>0.09</t>
  </si>
  <si>
    <t>0.81</t>
  </si>
  <si>
    <t>89.27</t>
  </si>
  <si>
    <t>ESMFold chain A</t>
  </si>
  <si>
    <t>ESMFold chain B</t>
  </si>
  <si>
    <t>ESMFold chain C</t>
  </si>
  <si>
    <t>ESMFold chain D</t>
  </si>
  <si>
    <t>ESMFold chain E</t>
  </si>
  <si>
    <t>ESMFold chain F</t>
  </si>
  <si>
    <t>ESMFold chain G</t>
  </si>
  <si>
    <t>91.6</t>
  </si>
  <si>
    <t>0.92</t>
  </si>
  <si>
    <t>89.24</t>
  </si>
  <si>
    <t>27.87</t>
  </si>
  <si>
    <t>92.06</t>
  </si>
  <si>
    <t>86.56</t>
  </si>
  <si>
    <t>91.17</t>
  </si>
  <si>
    <t>86.74</t>
  </si>
  <si>
    <t>0.98</t>
  </si>
  <si>
    <t>0.33</t>
  </si>
  <si>
    <t>0.55</t>
  </si>
  <si>
    <t>89.04</t>
  </si>
  <si>
    <t>0.03</t>
  </si>
  <si>
    <t>88.96</t>
  </si>
  <si>
    <t>40.58</t>
  </si>
  <si>
    <t>0.93</t>
  </si>
  <si>
    <t>0.41</t>
  </si>
  <si>
    <t xml:space="preserve">ESMFold Chain B </t>
  </si>
  <si>
    <t>88.72</t>
  </si>
  <si>
    <t>0.01</t>
  </si>
  <si>
    <t>26.47</t>
  </si>
  <si>
    <t>90.47</t>
  </si>
  <si>
    <t>95.04</t>
  </si>
  <si>
    <t>93.79</t>
  </si>
  <si>
    <t>0.95</t>
  </si>
  <si>
    <t>0.94</t>
  </si>
  <si>
    <t>5.27</t>
  </si>
  <si>
    <t xml:space="preserve">4.89 </t>
  </si>
  <si>
    <t>4.98</t>
  </si>
  <si>
    <t xml:space="preserve">5.05 </t>
  </si>
  <si>
    <t xml:space="preserve">5.02 </t>
  </si>
  <si>
    <t xml:space="preserve">4.64 </t>
  </si>
  <si>
    <t xml:space="preserve">5.01 </t>
  </si>
  <si>
    <t xml:space="preserve">70.16 </t>
  </si>
  <si>
    <t xml:space="preserve">40.20 </t>
  </si>
  <si>
    <t>45.33</t>
  </si>
  <si>
    <t>0.73</t>
  </si>
  <si>
    <t>0.45</t>
  </si>
  <si>
    <t>93.47</t>
  </si>
  <si>
    <t>85.27</t>
  </si>
  <si>
    <t>92.58</t>
  </si>
  <si>
    <t>90.18</t>
  </si>
  <si>
    <t>24.67</t>
  </si>
  <si>
    <t>92.44</t>
  </si>
  <si>
    <t>89.78</t>
  </si>
  <si>
    <t>92.81</t>
  </si>
  <si>
    <t>91.85</t>
  </si>
  <si>
    <t>95.02</t>
  </si>
  <si>
    <t>0.59</t>
  </si>
  <si>
    <t>93.28</t>
  </si>
  <si>
    <t>95.64</t>
  </si>
  <si>
    <t>0.96</t>
  </si>
  <si>
    <t>42.42</t>
  </si>
  <si>
    <t>93.27</t>
  </si>
  <si>
    <t>24.58</t>
  </si>
  <si>
    <t>94.02</t>
  </si>
  <si>
    <t>97.19</t>
  </si>
  <si>
    <t>97.46</t>
  </si>
  <si>
    <t>OmegaFold chain A</t>
  </si>
  <si>
    <t>OmegaFold chain B</t>
  </si>
  <si>
    <t>OmegaFold chain C</t>
  </si>
  <si>
    <t>OmegaFold chain D</t>
  </si>
  <si>
    <t>OmegaFold</t>
  </si>
  <si>
    <t xml:space="preserve">17.46 </t>
  </si>
  <si>
    <t>65.17</t>
  </si>
  <si>
    <t>0.22</t>
  </si>
  <si>
    <t>RMSD (Å)</t>
  </si>
  <si>
    <t>Atomes alignés</t>
  </si>
  <si>
    <t>Couverture (%)</t>
  </si>
  <si>
    <t>0.480</t>
  </si>
  <si>
    <t>3863 / 4360</t>
  </si>
  <si>
    <t>88.6%</t>
  </si>
  <si>
    <t>0.320</t>
  </si>
  <si>
    <t>438 / 593</t>
  </si>
  <si>
    <t>73.9%</t>
  </si>
  <si>
    <t>27.765</t>
  </si>
  <si>
    <t>5820 / 5821</t>
  </si>
  <si>
    <t>99.98%</t>
  </si>
  <si>
    <t>0.597</t>
  </si>
  <si>
    <t>727 / 976</t>
  </si>
  <si>
    <t>74.5</t>
  </si>
  <si>
    <t>13.645</t>
  </si>
  <si>
    <t>2535 / 2571</t>
  </si>
  <si>
    <t>98.6</t>
  </si>
  <si>
    <t>0.272</t>
  </si>
  <si>
    <t>636 / 883</t>
  </si>
  <si>
    <t>72.0</t>
  </si>
  <si>
    <t>34.098</t>
  </si>
  <si>
    <t>6334 / 7477</t>
  </si>
  <si>
    <t>84.7</t>
  </si>
  <si>
    <t>8.746</t>
  </si>
  <si>
    <t>483 / 546</t>
  </si>
  <si>
    <t>88.5</t>
  </si>
  <si>
    <t>0.469</t>
  </si>
  <si>
    <t>498 / 684</t>
  </si>
  <si>
    <t>72.8</t>
  </si>
  <si>
    <t>26.067</t>
  </si>
  <si>
    <t>5509 / 5532</t>
  </si>
  <si>
    <t>99.6</t>
  </si>
  <si>
    <t>RMSD super (Å)</t>
  </si>
  <si>
    <t>0.379</t>
  </si>
  <si>
    <t>0.657</t>
  </si>
  <si>
    <t>921 / 1068</t>
  </si>
  <si>
    <t>86.3</t>
  </si>
  <si>
    <t>956 / 1105</t>
  </si>
  <si>
    <t>86.5</t>
  </si>
  <si>
    <t>0.327</t>
  </si>
  <si>
    <t>433 / 593</t>
  </si>
  <si>
    <t>73.0</t>
  </si>
  <si>
    <t>ESMFold Chain E</t>
  </si>
  <si>
    <t>1.011</t>
  </si>
  <si>
    <t>4108 / 4787</t>
  </si>
  <si>
    <t>85.8</t>
  </si>
  <si>
    <t>16.375</t>
  </si>
  <si>
    <t>291 / 291</t>
  </si>
  <si>
    <t>100.0</t>
  </si>
  <si>
    <t>0.522</t>
  </si>
  <si>
    <t>88 / 102</t>
  </si>
  <si>
    <t>0.435</t>
  </si>
  <si>
    <t>662 / 892</t>
  </si>
  <si>
    <t>74.2</t>
  </si>
  <si>
    <t>0.825</t>
  </si>
  <si>
    <t>42 / 43</t>
  </si>
  <si>
    <t>97.7</t>
  </si>
  <si>
    <t>13.019</t>
  </si>
  <si>
    <t>2.630</t>
  </si>
  <si>
    <t>17.372</t>
  </si>
  <si>
    <t>0.308</t>
  </si>
  <si>
    <t>2.220</t>
  </si>
  <si>
    <t>OmegaFold chain H</t>
  </si>
  <si>
    <t>OmegaFold chain L</t>
  </si>
  <si>
    <t>OmegaFold chain R</t>
  </si>
  <si>
    <t>4.392</t>
  </si>
  <si>
    <t>10.156</t>
  </si>
  <si>
    <t>183 / 193</t>
  </si>
  <si>
    <t>172 / 191</t>
  </si>
  <si>
    <t>104 / 104</t>
  </si>
  <si>
    <t>50 / 58</t>
  </si>
  <si>
    <t>147 / 178</t>
  </si>
  <si>
    <t>143 / 151</t>
  </si>
  <si>
    <t>50 / 50</t>
  </si>
  <si>
    <t>0.602</t>
  </si>
  <si>
    <t>512 / 684</t>
  </si>
  <si>
    <t>74.8</t>
  </si>
  <si>
    <t>0.434</t>
  </si>
  <si>
    <t>84 / 97</t>
  </si>
  <si>
    <t>86.6</t>
  </si>
  <si>
    <t>5.359</t>
  </si>
  <si>
    <t>21 / 97</t>
  </si>
  <si>
    <t>21.6</t>
  </si>
  <si>
    <t>0.297</t>
  </si>
  <si>
    <t>1.058</t>
  </si>
  <si>
    <t>136 / 141</t>
  </si>
  <si>
    <t>121 / 146</t>
  </si>
  <si>
    <t>96.5</t>
  </si>
  <si>
    <t>82.9</t>
  </si>
  <si>
    <t>0.342</t>
  </si>
  <si>
    <t>438 / 582</t>
  </si>
  <si>
    <t>75.3</t>
  </si>
  <si>
    <t>1.679</t>
  </si>
  <si>
    <t>504 / 603</t>
  </si>
  <si>
    <t>83.6</t>
  </si>
  <si>
    <t>13.941</t>
  </si>
  <si>
    <t>49 / 229</t>
  </si>
  <si>
    <t>21.4</t>
  </si>
  <si>
    <t>0.809</t>
  </si>
  <si>
    <t>9.3</t>
  </si>
  <si>
    <t>9 sur 97</t>
  </si>
  <si>
    <t>0.509</t>
  </si>
  <si>
    <t>93 / 102</t>
  </si>
  <si>
    <t>91.2</t>
  </si>
  <si>
    <t>0.299</t>
  </si>
  <si>
    <t>647 / 858</t>
  </si>
  <si>
    <t>75.4</t>
  </si>
  <si>
    <t>0.492</t>
  </si>
  <si>
    <t>38 / 42</t>
  </si>
  <si>
    <t>90.5</t>
  </si>
  <si>
    <t>11.024</t>
  </si>
  <si>
    <t>0.567</t>
  </si>
  <si>
    <t>1.780</t>
  </si>
  <si>
    <t>0.364</t>
  </si>
  <si>
    <t>51 / 58</t>
  </si>
  <si>
    <t>157 / 184</t>
  </si>
  <si>
    <t>131 / 156</t>
  </si>
  <si>
    <t>78 / 83</t>
  </si>
  <si>
    <t>94.0</t>
  </si>
  <si>
    <t>84.0</t>
  </si>
  <si>
    <t>85.3</t>
  </si>
  <si>
    <t>87.9</t>
  </si>
  <si>
    <t>82 / 82</t>
  </si>
  <si>
    <t>11.558</t>
  </si>
  <si>
    <t>3.043</t>
  </si>
  <si>
    <t>4.283</t>
  </si>
  <si>
    <t>164 / 185</t>
  </si>
  <si>
    <t>168 / 194</t>
  </si>
  <si>
    <t>88.6</t>
  </si>
  <si>
    <t>0.581</t>
  </si>
  <si>
    <t>513 / 684</t>
  </si>
  <si>
    <t>75.0</t>
  </si>
  <si>
    <t>0.311</t>
  </si>
  <si>
    <t>77 / 97</t>
  </si>
  <si>
    <t>79.4</t>
  </si>
  <si>
    <t>AF3, ESM, OF</t>
  </si>
  <si>
    <t>Predicted Template Modeling score (0-1)</t>
  </si>
  <si>
    <t>AF3 uniquement</t>
  </si>
  <si>
    <t>Interface PTM (0-1)</t>
  </si>
  <si>
    <t>Runtime</t>
  </si>
  <si>
    <t>1QYSA</t>
  </si>
  <si>
    <t xml:space="preserve">2.66 </t>
  </si>
  <si>
    <t xml:space="preserve">2.83 </t>
  </si>
  <si>
    <t>3.43</t>
  </si>
  <si>
    <t xml:space="preserve">16.55 </t>
  </si>
  <si>
    <t xml:space="preserve">2.31 </t>
  </si>
  <si>
    <t xml:space="preserve">2.25 </t>
  </si>
  <si>
    <t>4.22</t>
  </si>
  <si>
    <t xml:space="preserve">2.98 </t>
  </si>
  <si>
    <t xml:space="preserve">2.20 </t>
  </si>
  <si>
    <t>Metric</t>
  </si>
  <si>
    <t>Definition</t>
  </si>
  <si>
    <t>Extraction Method</t>
  </si>
  <si>
    <t>Purpose</t>
  </si>
  <si>
    <t>Availability</t>
  </si>
  <si>
    <t>Direct measure of accuracy compared to experimental structure</t>
  </si>
  <si>
    <t>Estimate of prediction reliability</t>
  </si>
  <si>
    <t>Global confidence on folding</t>
  </si>
  <si>
    <t>Confidence on multi-chain interfaces</t>
  </si>
  <si>
    <t>Identification of intrinsically disordered regions (IDR)</t>
  </si>
  <si>
    <t>Ranking of generated models</t>
  </si>
  <si>
    <t>Evaluation of practical viability</t>
  </si>
  <si>
    <t>Bash scripts timestamp</t>
  </si>
  <si>
    <t>JSON (AF3) or pLDDT/100 (ESM/OF)</t>
  </si>
  <si>
    <t>Python script (counting)</t>
  </si>
  <si>
    <t>AlphaFold3 JSON</t>
  </si>
  <si>
    <t>B-factor (ESM/OF) or JSON (AF3)</t>
  </si>
  <si>
    <t>PyMOL command super</t>
  </si>
  <si>
    <t>Root Mean Square Deviation on Cα after structural alignment</t>
  </si>
  <si>
    <t>Average per-residue confidence scores (0-100)</t>
  </si>
  <si>
    <t>% residues with pLDDT &lt; 50</t>
  </si>
  <si>
    <t>Global ranking score</t>
  </si>
  <si>
    <t>Total computation time (seconds)</t>
  </si>
  <si>
    <t>Disordered fraction</t>
  </si>
  <si>
    <t>94.8</t>
  </si>
  <si>
    <t>0.90</t>
  </si>
  <si>
    <t>0.82</t>
  </si>
  <si>
    <t>&lt; 1 Å</t>
  </si>
  <si>
    <t>Excellent, the predicted structure is nearly identical to the experimental one</t>
  </si>
  <si>
    <t>1-2 Å</t>
  </si>
  <si>
    <t>Very good, the overall folding is correct with accurate details</t>
  </si>
  <si>
    <t>2-4 Å</t>
  </si>
  <si>
    <t>Acceptable, the general folding is correct but details are imprecise</t>
  </si>
  <si>
    <t>&gt; 4 Å</t>
  </si>
  <si>
    <t>Poor, the structure is globally incorrect</t>
  </si>
  <si>
    <t>RMSD</t>
  </si>
  <si>
    <t>pLDDT</t>
  </si>
  <si>
    <t>&gt; 90</t>
  </si>
  <si>
    <t>Very high confidence, the model is very confident in its prediction</t>
  </si>
  <si>
    <t>70-90</t>
  </si>
  <si>
    <t>Good confidence, the model is reasonably confident</t>
  </si>
  <si>
    <t>50-70</t>
  </si>
  <si>
    <t>Low confidence, potentially flexible or uncertain regions</t>
  </si>
  <si>
    <t>&lt; 50</t>
  </si>
  <si>
    <t>Very low confidence, probably disordered or unstructured regions</t>
  </si>
  <si>
    <t>39.6</t>
  </si>
  <si>
    <t>31.3</t>
  </si>
  <si>
    <t>51.6</t>
  </si>
  <si>
    <t>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</si>
</sst>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corp"/>
    </font>
    <font>
      <b/>
      <sz val="12"/>
      <color theme="1"/>
      <name val="Aptos corp"/>
    </font>
    <font>
      <sz val="12"/>
      <color theme="1"/>
      <name val="Aptos corp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2" xfId="0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11" xfId="0" applyFill="1" applyBorder="1" applyAlignment="1">
      <alignment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6" borderId="11" xfId="0" applyFill="1" applyBorder="1" applyAlignment="1">
      <alignment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1" fillId="9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11" xfId="0" applyFill="1" applyBorder="1" applyAlignment="1">
      <alignment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0" borderId="3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0" fillId="0" borderId="3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0" fillId="4" borderId="40" xfId="0" applyFill="1" applyBorder="1" applyAlignment="1">
      <alignment horizontal="center" vertical="center" wrapText="1"/>
    </xf>
    <xf numFmtId="0" fontId="3" fillId="0" borderId="0" xfId="0" applyFont="1"/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0" fontId="4" fillId="10" borderId="39" xfId="0" applyFont="1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7" borderId="17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3" fillId="11" borderId="41" xfId="0" applyFont="1" applyFill="1" applyBorder="1" applyAlignment="1">
      <alignment horizontal="center"/>
    </xf>
    <xf numFmtId="0" fontId="3" fillId="11" borderId="42" xfId="0" applyFont="1" applyFill="1" applyBorder="1" applyAlignment="1">
      <alignment horizontal="center"/>
    </xf>
    <xf numFmtId="0" fontId="5" fillId="11" borderId="41" xfId="0" applyFont="1" applyFill="1" applyBorder="1" applyAlignment="1">
      <alignment horizontal="center" vertical="center"/>
    </xf>
    <xf numFmtId="0" fontId="5" fillId="11" borderId="4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9046-A737-4684-A0FB-B3107CEF8A1E}">
  <dimension ref="B1:AH42"/>
  <sheetViews>
    <sheetView topLeftCell="A29" zoomScale="85" workbookViewId="0">
      <selection activeCell="B32" sqref="B32:K36"/>
    </sheetView>
  </sheetViews>
  <sheetFormatPr baseColWidth="10" defaultRowHeight="14.5"/>
  <cols>
    <col min="8" max="8" width="10.90625" customWidth="1"/>
  </cols>
  <sheetData>
    <row r="1" spans="2:34" ht="15" thickBot="1"/>
    <row r="2" spans="2:34" ht="74.5" customHeight="1" thickBot="1">
      <c r="B2" s="86" t="s">
        <v>5</v>
      </c>
      <c r="C2" s="87"/>
      <c r="D2" s="87"/>
      <c r="E2" s="87"/>
      <c r="F2" s="87"/>
      <c r="G2" s="87"/>
      <c r="H2" s="87"/>
      <c r="I2" s="87"/>
      <c r="J2" s="87"/>
      <c r="K2" s="88"/>
      <c r="L2" s="89" t="e" vm="1">
        <v>#VALUE!</v>
      </c>
      <c r="M2" s="90"/>
      <c r="N2" s="90"/>
      <c r="O2" s="90"/>
      <c r="P2" s="90"/>
      <c r="Q2" s="91"/>
      <c r="S2" s="86" t="s">
        <v>65</v>
      </c>
      <c r="T2" s="87"/>
      <c r="U2" s="87"/>
      <c r="V2" s="87"/>
      <c r="W2" s="87"/>
      <c r="X2" s="87"/>
      <c r="Y2" s="87"/>
      <c r="Z2" s="87"/>
      <c r="AA2" s="87"/>
      <c r="AB2" s="88"/>
      <c r="AC2" s="89" t="e" vm="2">
        <v>#VALUE!</v>
      </c>
      <c r="AD2" s="90"/>
      <c r="AE2" s="90"/>
      <c r="AF2" s="90"/>
      <c r="AG2" s="90"/>
      <c r="AH2" s="91"/>
    </row>
    <row r="3" spans="2:34" ht="44" thickBot="1">
      <c r="B3" s="2" t="s">
        <v>0</v>
      </c>
      <c r="C3" s="3" t="s">
        <v>1</v>
      </c>
      <c r="D3" s="3" t="s">
        <v>22</v>
      </c>
      <c r="E3" s="3" t="s">
        <v>21</v>
      </c>
      <c r="F3" s="3" t="s">
        <v>2</v>
      </c>
      <c r="G3" s="4" t="s">
        <v>7</v>
      </c>
      <c r="H3" s="4" t="s">
        <v>214</v>
      </c>
      <c r="I3" s="4" t="s">
        <v>215</v>
      </c>
      <c r="J3" s="4" t="s">
        <v>216</v>
      </c>
      <c r="K3" s="4" t="s">
        <v>8</v>
      </c>
      <c r="L3" s="92"/>
      <c r="M3" s="93"/>
      <c r="N3" s="93"/>
      <c r="O3" s="93"/>
      <c r="P3" s="93"/>
      <c r="Q3" s="94"/>
      <c r="S3" s="2" t="s">
        <v>0</v>
      </c>
      <c r="T3" s="3" t="s">
        <v>1</v>
      </c>
      <c r="U3" s="3" t="s">
        <v>1</v>
      </c>
      <c r="V3" s="3" t="s">
        <v>21</v>
      </c>
      <c r="W3" s="3" t="s">
        <v>2</v>
      </c>
      <c r="X3" s="4" t="s">
        <v>7</v>
      </c>
      <c r="Y3" s="4" t="s">
        <v>214</v>
      </c>
      <c r="Z3" s="4" t="s">
        <v>215</v>
      </c>
      <c r="AA3" s="4" t="s">
        <v>216</v>
      </c>
      <c r="AB3" s="4" t="s">
        <v>8</v>
      </c>
      <c r="AC3" s="92"/>
      <c r="AD3" s="93"/>
      <c r="AE3" s="93"/>
      <c r="AF3" s="93"/>
      <c r="AG3" s="93"/>
      <c r="AH3" s="94"/>
    </row>
    <row r="4" spans="2:34" ht="43.5">
      <c r="B4" s="1" t="s">
        <v>3</v>
      </c>
      <c r="C4" s="5" t="s">
        <v>23</v>
      </c>
      <c r="D4" s="5">
        <v>27.48</v>
      </c>
      <c r="E4" s="5">
        <v>0.31</v>
      </c>
      <c r="F4" s="5" t="s">
        <v>24</v>
      </c>
      <c r="G4" s="6">
        <v>0.76</v>
      </c>
      <c r="H4" s="80" t="s">
        <v>24</v>
      </c>
      <c r="I4" s="80" t="s">
        <v>24</v>
      </c>
      <c r="J4" s="80" t="s">
        <v>24</v>
      </c>
      <c r="K4" s="6">
        <v>0.69</v>
      </c>
      <c r="L4" s="92"/>
      <c r="M4" s="93"/>
      <c r="N4" s="93"/>
      <c r="O4" s="93"/>
      <c r="P4" s="93"/>
      <c r="Q4" s="94"/>
      <c r="S4" s="11" t="s">
        <v>47</v>
      </c>
      <c r="T4" s="12" t="s">
        <v>72</v>
      </c>
      <c r="U4" s="12" t="s">
        <v>73</v>
      </c>
      <c r="V4" s="12" t="s">
        <v>59</v>
      </c>
      <c r="W4" s="12" t="s">
        <v>24</v>
      </c>
      <c r="X4" s="13" t="s">
        <v>74</v>
      </c>
      <c r="Y4" s="80" t="s">
        <v>24</v>
      </c>
      <c r="Z4" s="80" t="s">
        <v>24</v>
      </c>
      <c r="AA4" s="80" t="s">
        <v>24</v>
      </c>
      <c r="AB4" s="13" t="s">
        <v>75</v>
      </c>
      <c r="AC4" s="92"/>
      <c r="AD4" s="93"/>
      <c r="AE4" s="93"/>
      <c r="AF4" s="93"/>
      <c r="AG4" s="93"/>
      <c r="AH4" s="94"/>
    </row>
    <row r="5" spans="2:34" ht="44" thickBot="1">
      <c r="B5" s="7" t="s">
        <v>4</v>
      </c>
      <c r="C5" s="8">
        <v>47.79</v>
      </c>
      <c r="D5" s="8">
        <v>27.6</v>
      </c>
      <c r="E5" s="8" t="s">
        <v>6</v>
      </c>
      <c r="F5" s="8" t="s">
        <v>24</v>
      </c>
      <c r="G5" s="9">
        <v>0.78</v>
      </c>
      <c r="H5" s="81"/>
      <c r="I5" s="81"/>
      <c r="J5" s="81"/>
      <c r="K5" s="9">
        <v>0.7</v>
      </c>
      <c r="L5" s="92"/>
      <c r="M5" s="93"/>
      <c r="N5" s="93"/>
      <c r="O5" s="93"/>
      <c r="P5" s="93"/>
      <c r="Q5" s="94"/>
      <c r="S5" s="14" t="s">
        <v>48</v>
      </c>
      <c r="T5" s="15" t="s">
        <v>77</v>
      </c>
      <c r="U5" s="15" t="s">
        <v>73</v>
      </c>
      <c r="V5" s="15" t="s">
        <v>60</v>
      </c>
      <c r="W5" s="15" t="s">
        <v>24</v>
      </c>
      <c r="X5" s="16" t="s">
        <v>74</v>
      </c>
      <c r="Y5" s="81"/>
      <c r="Z5" s="81"/>
      <c r="AA5" s="81"/>
      <c r="AB5" s="16" t="s">
        <v>78</v>
      </c>
      <c r="AC5" s="92"/>
      <c r="AD5" s="93"/>
      <c r="AE5" s="93"/>
      <c r="AF5" s="93"/>
      <c r="AG5" s="93"/>
      <c r="AH5" s="94"/>
    </row>
    <row r="6" spans="2:34" ht="15" thickBot="1">
      <c r="B6" s="10" t="s">
        <v>9</v>
      </c>
      <c r="C6" s="82" t="s">
        <v>10</v>
      </c>
      <c r="D6" s="82"/>
      <c r="E6" s="83"/>
      <c r="F6" s="83"/>
      <c r="G6" s="83"/>
      <c r="H6" s="84"/>
      <c r="I6" s="84"/>
      <c r="J6" s="84"/>
      <c r="K6" s="85"/>
      <c r="L6" s="95"/>
      <c r="M6" s="96"/>
      <c r="N6" s="96"/>
      <c r="O6" s="96"/>
      <c r="P6" s="96"/>
      <c r="Q6" s="97"/>
      <c r="S6" s="10" t="s">
        <v>9</v>
      </c>
      <c r="T6" s="82" t="s">
        <v>76</v>
      </c>
      <c r="U6" s="82"/>
      <c r="V6" s="83"/>
      <c r="W6" s="83"/>
      <c r="X6" s="83"/>
      <c r="Y6" s="84"/>
      <c r="Z6" s="84"/>
      <c r="AA6" s="84"/>
      <c r="AB6" s="85"/>
      <c r="AC6" s="95"/>
      <c r="AD6" s="96"/>
      <c r="AE6" s="96"/>
      <c r="AF6" s="96"/>
      <c r="AG6" s="96"/>
      <c r="AH6" s="97"/>
    </row>
    <row r="7" spans="2:34" ht="15" thickBot="1"/>
    <row r="8" spans="2:34" ht="74.5" customHeight="1" thickBot="1">
      <c r="B8" s="86" t="s">
        <v>11</v>
      </c>
      <c r="C8" s="87"/>
      <c r="D8" s="87"/>
      <c r="E8" s="87"/>
      <c r="F8" s="87"/>
      <c r="G8" s="87"/>
      <c r="H8" s="87"/>
      <c r="I8" s="87"/>
      <c r="J8" s="87"/>
      <c r="K8" s="88"/>
      <c r="L8" s="89" t="e" vm="3">
        <v>#VALUE!</v>
      </c>
      <c r="M8" s="90"/>
      <c r="N8" s="90"/>
      <c r="O8" s="90"/>
      <c r="P8" s="90"/>
      <c r="Q8" s="91"/>
      <c r="S8" s="86" t="s">
        <v>66</v>
      </c>
      <c r="T8" s="87"/>
      <c r="U8" s="87"/>
      <c r="V8" s="87"/>
      <c r="W8" s="87"/>
      <c r="X8" s="87"/>
      <c r="Y8" s="87"/>
      <c r="Z8" s="87"/>
      <c r="AA8" s="87"/>
      <c r="AB8" s="88"/>
      <c r="AC8" s="89" t="e" vm="4">
        <v>#VALUE!</v>
      </c>
      <c r="AD8" s="90"/>
      <c r="AE8" s="90"/>
      <c r="AF8" s="90"/>
      <c r="AG8" s="90"/>
      <c r="AH8" s="91"/>
    </row>
    <row r="9" spans="2:34" ht="44" thickBot="1">
      <c r="B9" s="2" t="s">
        <v>0</v>
      </c>
      <c r="C9" s="3" t="s">
        <v>1</v>
      </c>
      <c r="D9" s="3" t="s">
        <v>1</v>
      </c>
      <c r="E9" s="3" t="s">
        <v>21</v>
      </c>
      <c r="F9" s="3" t="s">
        <v>2</v>
      </c>
      <c r="G9" s="4" t="s">
        <v>7</v>
      </c>
      <c r="H9" s="4" t="s">
        <v>214</v>
      </c>
      <c r="I9" s="4" t="s">
        <v>215</v>
      </c>
      <c r="J9" s="4" t="s">
        <v>216</v>
      </c>
      <c r="K9" s="4" t="s">
        <v>8</v>
      </c>
      <c r="L9" s="92"/>
      <c r="M9" s="93"/>
      <c r="N9" s="93"/>
      <c r="O9" s="93"/>
      <c r="P9" s="93"/>
      <c r="Q9" s="94"/>
      <c r="S9" s="2" t="s">
        <v>0</v>
      </c>
      <c r="T9" s="3" t="s">
        <v>1</v>
      </c>
      <c r="U9" s="3" t="s">
        <v>22</v>
      </c>
      <c r="V9" s="3" t="s">
        <v>21</v>
      </c>
      <c r="W9" s="3" t="s">
        <v>2</v>
      </c>
      <c r="X9" s="4" t="s">
        <v>7</v>
      </c>
      <c r="Y9" s="4" t="s">
        <v>214</v>
      </c>
      <c r="Z9" s="4" t="s">
        <v>215</v>
      </c>
      <c r="AA9" s="4" t="s">
        <v>216</v>
      </c>
      <c r="AB9" s="4" t="s">
        <v>8</v>
      </c>
      <c r="AC9" s="92"/>
      <c r="AD9" s="93"/>
      <c r="AE9" s="93"/>
      <c r="AF9" s="93"/>
      <c r="AG9" s="93"/>
      <c r="AH9" s="94"/>
    </row>
    <row r="10" spans="2:34" ht="43.5" customHeight="1">
      <c r="B10" s="11" t="s">
        <v>3</v>
      </c>
      <c r="C10" s="12" t="s">
        <v>13</v>
      </c>
      <c r="D10" s="12" t="s">
        <v>15</v>
      </c>
      <c r="E10" s="12" t="s">
        <v>17</v>
      </c>
      <c r="F10" s="12" t="s">
        <v>18</v>
      </c>
      <c r="G10" s="13" t="s">
        <v>20</v>
      </c>
      <c r="H10" s="80" t="s">
        <v>244</v>
      </c>
      <c r="I10" s="80" t="s">
        <v>245</v>
      </c>
      <c r="J10" s="80" t="s">
        <v>246</v>
      </c>
      <c r="K10" s="13" t="s">
        <v>19</v>
      </c>
      <c r="L10" s="92"/>
      <c r="M10" s="93"/>
      <c r="N10" s="93"/>
      <c r="O10" s="93"/>
      <c r="P10" s="93"/>
      <c r="Q10" s="94"/>
      <c r="S10" s="1" t="s">
        <v>3</v>
      </c>
      <c r="T10" s="5" t="s">
        <v>83</v>
      </c>
      <c r="U10" s="5" t="s">
        <v>84</v>
      </c>
      <c r="V10" s="5" t="s">
        <v>85</v>
      </c>
      <c r="W10" s="15" t="s">
        <v>24</v>
      </c>
      <c r="X10" s="6" t="s">
        <v>20</v>
      </c>
      <c r="Y10" s="80" t="s">
        <v>232</v>
      </c>
      <c r="Z10" s="80" t="s">
        <v>233</v>
      </c>
      <c r="AA10" s="80" t="s">
        <v>234</v>
      </c>
      <c r="AB10" s="6" t="s">
        <v>85</v>
      </c>
      <c r="AC10" s="92"/>
      <c r="AD10" s="93"/>
      <c r="AE10" s="93"/>
      <c r="AF10" s="93"/>
      <c r="AG10" s="93"/>
      <c r="AH10" s="94"/>
    </row>
    <row r="11" spans="2:34" ht="44" customHeight="1" thickBot="1">
      <c r="B11" s="14" t="s">
        <v>4</v>
      </c>
      <c r="C11" s="15" t="s">
        <v>14</v>
      </c>
      <c r="D11" s="15" t="s">
        <v>16</v>
      </c>
      <c r="E11" s="15" t="s">
        <v>17</v>
      </c>
      <c r="F11" s="15" t="s">
        <v>18</v>
      </c>
      <c r="G11" s="16" t="s">
        <v>20</v>
      </c>
      <c r="H11" s="81"/>
      <c r="I11" s="81"/>
      <c r="J11" s="81"/>
      <c r="K11" s="16" t="s">
        <v>19</v>
      </c>
      <c r="L11" s="92"/>
      <c r="M11" s="93"/>
      <c r="N11" s="93"/>
      <c r="O11" s="93"/>
      <c r="P11" s="93"/>
      <c r="Q11" s="94"/>
      <c r="S11" s="7" t="s">
        <v>4</v>
      </c>
      <c r="T11" s="8" t="s">
        <v>80</v>
      </c>
      <c r="U11" s="8" t="s">
        <v>81</v>
      </c>
      <c r="V11" s="8" t="s">
        <v>82</v>
      </c>
      <c r="W11" s="74" t="s">
        <v>24</v>
      </c>
      <c r="X11" s="9" t="s">
        <v>20</v>
      </c>
      <c r="Y11" s="81"/>
      <c r="Z11" s="81"/>
      <c r="AA11" s="81"/>
      <c r="AB11" s="9" t="s">
        <v>82</v>
      </c>
      <c r="AC11" s="92"/>
      <c r="AD11" s="93"/>
      <c r="AE11" s="93"/>
      <c r="AF11" s="93"/>
      <c r="AG11" s="93"/>
      <c r="AH11" s="94"/>
    </row>
    <row r="12" spans="2:34" ht="15" thickBot="1">
      <c r="B12" s="10" t="s">
        <v>9</v>
      </c>
      <c r="C12" s="82" t="s">
        <v>12</v>
      </c>
      <c r="D12" s="82"/>
      <c r="E12" s="83"/>
      <c r="F12" s="83"/>
      <c r="G12" s="83"/>
      <c r="H12" s="84"/>
      <c r="I12" s="84"/>
      <c r="J12" s="84"/>
      <c r="K12" s="85"/>
      <c r="L12" s="95"/>
      <c r="M12" s="96"/>
      <c r="N12" s="96"/>
      <c r="O12" s="96"/>
      <c r="P12" s="96"/>
      <c r="Q12" s="97"/>
      <c r="S12" s="10" t="s">
        <v>9</v>
      </c>
      <c r="T12" s="82" t="s">
        <v>79</v>
      </c>
      <c r="U12" s="82"/>
      <c r="V12" s="83"/>
      <c r="W12" s="83"/>
      <c r="X12" s="83"/>
      <c r="Y12" s="84"/>
      <c r="Z12" s="84"/>
      <c r="AA12" s="84"/>
      <c r="AB12" s="85"/>
      <c r="AC12" s="95"/>
      <c r="AD12" s="96"/>
      <c r="AE12" s="96"/>
      <c r="AF12" s="96"/>
      <c r="AG12" s="96"/>
      <c r="AH12" s="97"/>
    </row>
    <row r="13" spans="2:34" ht="15" thickBot="1"/>
    <row r="14" spans="2:34" ht="74.5" customHeight="1" thickBot="1">
      <c r="B14" s="86" t="s">
        <v>355</v>
      </c>
      <c r="C14" s="87"/>
      <c r="D14" s="87"/>
      <c r="E14" s="87"/>
      <c r="F14" s="87"/>
      <c r="G14" s="87"/>
      <c r="H14" s="87"/>
      <c r="I14" s="87"/>
      <c r="J14" s="87"/>
      <c r="K14" s="88"/>
      <c r="L14" s="89" t="e" vm="5">
        <v>#VALUE!</v>
      </c>
      <c r="M14" s="90"/>
      <c r="N14" s="90"/>
      <c r="O14" s="90"/>
      <c r="P14" s="90"/>
      <c r="Q14" s="91"/>
      <c r="S14" s="86" t="s">
        <v>67</v>
      </c>
      <c r="T14" s="87"/>
      <c r="U14" s="87"/>
      <c r="V14" s="87"/>
      <c r="W14" s="87"/>
      <c r="X14" s="87"/>
      <c r="Y14" s="87"/>
      <c r="Z14" s="87"/>
      <c r="AA14" s="87"/>
      <c r="AB14" s="88"/>
      <c r="AC14" s="89" t="e" vm="6">
        <v>#VALUE!</v>
      </c>
      <c r="AD14" s="90"/>
      <c r="AE14" s="90"/>
      <c r="AF14" s="90"/>
      <c r="AG14" s="90"/>
      <c r="AH14" s="91"/>
    </row>
    <row r="15" spans="2:34" ht="44" thickBot="1">
      <c r="B15" s="2" t="s">
        <v>0</v>
      </c>
      <c r="C15" s="3" t="s">
        <v>1</v>
      </c>
      <c r="D15" s="3" t="s">
        <v>1</v>
      </c>
      <c r="E15" s="3" t="s">
        <v>21</v>
      </c>
      <c r="F15" s="3" t="s">
        <v>2</v>
      </c>
      <c r="G15" s="4" t="s">
        <v>7</v>
      </c>
      <c r="H15" s="4" t="s">
        <v>214</v>
      </c>
      <c r="I15" s="4" t="s">
        <v>215</v>
      </c>
      <c r="J15" s="4" t="s">
        <v>216</v>
      </c>
      <c r="K15" s="4" t="s">
        <v>8</v>
      </c>
      <c r="L15" s="92"/>
      <c r="M15" s="93"/>
      <c r="N15" s="93"/>
      <c r="O15" s="93"/>
      <c r="P15" s="93"/>
      <c r="Q15" s="94"/>
      <c r="S15" s="2" t="s">
        <v>0</v>
      </c>
      <c r="T15" s="3" t="s">
        <v>1</v>
      </c>
      <c r="U15" s="3" t="s">
        <v>22</v>
      </c>
      <c r="V15" s="3" t="s">
        <v>21</v>
      </c>
      <c r="W15" s="3" t="s">
        <v>2</v>
      </c>
      <c r="X15" s="4" t="s">
        <v>7</v>
      </c>
      <c r="Y15" s="4" t="s">
        <v>214</v>
      </c>
      <c r="Z15" s="4" t="s">
        <v>215</v>
      </c>
      <c r="AA15" s="4" t="s">
        <v>216</v>
      </c>
      <c r="AB15" s="4" t="s">
        <v>8</v>
      </c>
      <c r="AC15" s="92"/>
      <c r="AD15" s="93"/>
      <c r="AE15" s="93"/>
      <c r="AF15" s="93"/>
      <c r="AG15" s="93"/>
      <c r="AH15" s="94"/>
    </row>
    <row r="16" spans="2:34" ht="44.5" customHeight="1">
      <c r="B16" s="11" t="s">
        <v>3</v>
      </c>
      <c r="C16" s="12" t="s">
        <v>27</v>
      </c>
      <c r="D16" s="12" t="s">
        <v>29</v>
      </c>
      <c r="E16" s="12" t="s">
        <v>31</v>
      </c>
      <c r="F16" s="12" t="s">
        <v>24</v>
      </c>
      <c r="G16" s="13" t="s">
        <v>33</v>
      </c>
      <c r="H16" s="80" t="s">
        <v>241</v>
      </c>
      <c r="I16" s="80" t="s">
        <v>242</v>
      </c>
      <c r="J16" s="80" t="s">
        <v>243</v>
      </c>
      <c r="K16" s="13" t="s">
        <v>34</v>
      </c>
      <c r="L16" s="92"/>
      <c r="M16" s="93"/>
      <c r="N16" s="93"/>
      <c r="O16" s="93"/>
      <c r="P16" s="93"/>
      <c r="Q16" s="94"/>
      <c r="S16" s="11" t="s">
        <v>3</v>
      </c>
      <c r="T16" s="12" t="s">
        <v>86</v>
      </c>
      <c r="U16" s="12" t="s">
        <v>87</v>
      </c>
      <c r="V16" s="12" t="s">
        <v>88</v>
      </c>
      <c r="W16" s="12" t="s">
        <v>82</v>
      </c>
      <c r="X16" s="13" t="s">
        <v>20</v>
      </c>
      <c r="Y16" s="80" t="s">
        <v>229</v>
      </c>
      <c r="Z16" s="80" t="s">
        <v>230</v>
      </c>
      <c r="AA16" s="80" t="s">
        <v>231</v>
      </c>
      <c r="AB16" s="13" t="s">
        <v>82</v>
      </c>
      <c r="AC16" s="92"/>
      <c r="AD16" s="93"/>
      <c r="AE16" s="93"/>
      <c r="AF16" s="93"/>
      <c r="AG16" s="93"/>
      <c r="AH16" s="94"/>
    </row>
    <row r="17" spans="2:34" ht="44" customHeight="1" thickBot="1">
      <c r="B17" s="14" t="s">
        <v>4</v>
      </c>
      <c r="C17" s="15" t="s">
        <v>28</v>
      </c>
      <c r="D17" s="15" t="s">
        <v>30</v>
      </c>
      <c r="E17" s="15" t="s">
        <v>32</v>
      </c>
      <c r="F17" s="15" t="s">
        <v>24</v>
      </c>
      <c r="G17" s="16" t="s">
        <v>33</v>
      </c>
      <c r="H17" s="81"/>
      <c r="I17" s="81"/>
      <c r="J17" s="81"/>
      <c r="K17" s="16" t="s">
        <v>34</v>
      </c>
      <c r="L17" s="92"/>
      <c r="M17" s="93"/>
      <c r="N17" s="93"/>
      <c r="O17" s="93"/>
      <c r="P17" s="93"/>
      <c r="Q17" s="94"/>
      <c r="S17" s="14" t="s">
        <v>4</v>
      </c>
      <c r="T17" s="15" t="s">
        <v>90</v>
      </c>
      <c r="U17" s="15" t="s">
        <v>91</v>
      </c>
      <c r="V17" s="15" t="s">
        <v>88</v>
      </c>
      <c r="W17" s="15" t="s">
        <v>82</v>
      </c>
      <c r="X17" s="19" t="s">
        <v>20</v>
      </c>
      <c r="Y17" s="81"/>
      <c r="Z17" s="81"/>
      <c r="AA17" s="81"/>
      <c r="AB17" s="16" t="s">
        <v>82</v>
      </c>
      <c r="AC17" s="92"/>
      <c r="AD17" s="93"/>
      <c r="AE17" s="93"/>
      <c r="AF17" s="93"/>
      <c r="AG17" s="93"/>
      <c r="AH17" s="94"/>
    </row>
    <row r="18" spans="2:34" ht="15" thickBot="1">
      <c r="B18" s="10" t="s">
        <v>9</v>
      </c>
      <c r="C18" s="82" t="s">
        <v>26</v>
      </c>
      <c r="D18" s="82"/>
      <c r="E18" s="83"/>
      <c r="F18" s="83"/>
      <c r="G18" s="83"/>
      <c r="H18" s="84"/>
      <c r="I18" s="84"/>
      <c r="J18" s="84"/>
      <c r="K18" s="85"/>
      <c r="L18" s="95"/>
      <c r="M18" s="96"/>
      <c r="N18" s="96"/>
      <c r="O18" s="96"/>
      <c r="P18" s="96"/>
      <c r="Q18" s="97"/>
      <c r="S18" s="10" t="s">
        <v>9</v>
      </c>
      <c r="T18" s="82" t="s">
        <v>89</v>
      </c>
      <c r="U18" s="82"/>
      <c r="V18" s="83"/>
      <c r="W18" s="83"/>
      <c r="X18" s="83"/>
      <c r="Y18" s="84"/>
      <c r="Z18" s="84"/>
      <c r="AA18" s="84"/>
      <c r="AB18" s="85"/>
      <c r="AC18" s="95"/>
      <c r="AD18" s="96"/>
      <c r="AE18" s="96"/>
      <c r="AF18" s="96"/>
      <c r="AG18" s="96"/>
      <c r="AH18" s="97"/>
    </row>
    <row r="19" spans="2:34" ht="15" thickBot="1"/>
    <row r="20" spans="2:34" ht="74.5" customHeight="1" thickBot="1">
      <c r="B20" s="86" t="s">
        <v>35</v>
      </c>
      <c r="C20" s="87"/>
      <c r="D20" s="87"/>
      <c r="E20" s="87"/>
      <c r="F20" s="87"/>
      <c r="G20" s="87"/>
      <c r="H20" s="87"/>
      <c r="I20" s="87"/>
      <c r="J20" s="87"/>
      <c r="K20" s="88"/>
      <c r="L20" s="89" t="e" vm="7">
        <v>#VALUE!</v>
      </c>
      <c r="M20" s="90"/>
      <c r="N20" s="90"/>
      <c r="O20" s="90"/>
      <c r="P20" s="90"/>
      <c r="Q20" s="91"/>
      <c r="S20" s="86" t="s">
        <v>68</v>
      </c>
      <c r="T20" s="87"/>
      <c r="U20" s="87"/>
      <c r="V20" s="87"/>
      <c r="W20" s="87"/>
      <c r="X20" s="87"/>
      <c r="Y20" s="87"/>
      <c r="Z20" s="87"/>
      <c r="AA20" s="87"/>
      <c r="AB20" s="88"/>
      <c r="AC20" s="89" t="e" vm="8">
        <v>#VALUE!</v>
      </c>
      <c r="AD20" s="90"/>
      <c r="AE20" s="90"/>
      <c r="AF20" s="90"/>
      <c r="AG20" s="90"/>
      <c r="AH20" s="91"/>
    </row>
    <row r="21" spans="2:34" ht="44" thickBot="1">
      <c r="B21" s="2" t="s">
        <v>0</v>
      </c>
      <c r="C21" s="3" t="s">
        <v>1</v>
      </c>
      <c r="D21" s="3" t="s">
        <v>1</v>
      </c>
      <c r="E21" s="3" t="s">
        <v>21</v>
      </c>
      <c r="F21" s="3" t="s">
        <v>2</v>
      </c>
      <c r="G21" s="4" t="s">
        <v>7</v>
      </c>
      <c r="H21" s="4" t="s">
        <v>214</v>
      </c>
      <c r="I21" s="4" t="s">
        <v>215</v>
      </c>
      <c r="J21" s="4" t="s">
        <v>216</v>
      </c>
      <c r="K21" s="4" t="s">
        <v>8</v>
      </c>
      <c r="L21" s="92"/>
      <c r="M21" s="93"/>
      <c r="N21" s="93"/>
      <c r="O21" s="93"/>
      <c r="P21" s="93"/>
      <c r="Q21" s="94"/>
      <c r="S21" s="2" t="s">
        <v>0</v>
      </c>
      <c r="T21" s="3" t="s">
        <v>1</v>
      </c>
      <c r="U21" s="3" t="s">
        <v>22</v>
      </c>
      <c r="V21" s="3" t="s">
        <v>21</v>
      </c>
      <c r="W21" s="3" t="s">
        <v>2</v>
      </c>
      <c r="X21" s="4" t="s">
        <v>7</v>
      </c>
      <c r="Y21" s="4" t="s">
        <v>214</v>
      </c>
      <c r="Z21" s="4" t="s">
        <v>215</v>
      </c>
      <c r="AA21" s="4" t="s">
        <v>216</v>
      </c>
      <c r="AB21" s="4" t="s">
        <v>8</v>
      </c>
      <c r="AC21" s="92"/>
      <c r="AD21" s="93"/>
      <c r="AE21" s="93"/>
      <c r="AF21" s="93"/>
      <c r="AG21" s="93"/>
      <c r="AH21" s="94"/>
    </row>
    <row r="22" spans="2:34" ht="44.5" customHeight="1">
      <c r="B22" s="17" t="s">
        <v>3</v>
      </c>
      <c r="C22" s="18" t="s">
        <v>37</v>
      </c>
      <c r="D22" s="18" t="s">
        <v>38</v>
      </c>
      <c r="E22" s="18" t="s">
        <v>40</v>
      </c>
      <c r="F22" s="18" t="s">
        <v>6</v>
      </c>
      <c r="G22" s="19" t="s">
        <v>43</v>
      </c>
      <c r="H22" s="80" t="s">
        <v>238</v>
      </c>
      <c r="I22" s="80" t="s">
        <v>239</v>
      </c>
      <c r="J22" s="80" t="s">
        <v>240</v>
      </c>
      <c r="K22" s="19" t="s">
        <v>42</v>
      </c>
      <c r="L22" s="92"/>
      <c r="M22" s="93"/>
      <c r="N22" s="93"/>
      <c r="O22" s="93"/>
      <c r="P22" s="93"/>
      <c r="Q22" s="94"/>
      <c r="S22" s="1" t="s">
        <v>3</v>
      </c>
      <c r="T22" s="5" t="s">
        <v>97</v>
      </c>
      <c r="U22" s="5" t="s">
        <v>98</v>
      </c>
      <c r="V22" s="5" t="s">
        <v>94</v>
      </c>
      <c r="W22" s="5" t="s">
        <v>94</v>
      </c>
      <c r="X22" s="6" t="s">
        <v>99</v>
      </c>
      <c r="Y22" s="80" t="s">
        <v>226</v>
      </c>
      <c r="Z22" s="80" t="s">
        <v>227</v>
      </c>
      <c r="AA22" s="80" t="s">
        <v>228</v>
      </c>
      <c r="AB22" s="6" t="s">
        <v>100</v>
      </c>
      <c r="AC22" s="92"/>
      <c r="AD22" s="93"/>
      <c r="AE22" s="93"/>
      <c r="AF22" s="93"/>
      <c r="AG22" s="93"/>
      <c r="AH22" s="94"/>
    </row>
    <row r="23" spans="2:34" ht="44" customHeight="1" thickBot="1">
      <c r="B23" s="7" t="s">
        <v>4</v>
      </c>
      <c r="C23" s="8" t="s">
        <v>36</v>
      </c>
      <c r="D23" s="8" t="s">
        <v>39</v>
      </c>
      <c r="E23" s="8" t="s">
        <v>41</v>
      </c>
      <c r="F23" s="8" t="s">
        <v>42</v>
      </c>
      <c r="G23" s="9" t="s">
        <v>43</v>
      </c>
      <c r="H23" s="81"/>
      <c r="I23" s="81"/>
      <c r="J23" s="81"/>
      <c r="K23" s="9" t="s">
        <v>44</v>
      </c>
      <c r="L23" s="92"/>
      <c r="M23" s="93"/>
      <c r="N23" s="93"/>
      <c r="O23" s="93"/>
      <c r="P23" s="93"/>
      <c r="Q23" s="94"/>
      <c r="S23" s="7" t="s">
        <v>4</v>
      </c>
      <c r="T23" s="8" t="s">
        <v>92</v>
      </c>
      <c r="U23" s="8" t="s">
        <v>93</v>
      </c>
      <c r="V23" s="8" t="s">
        <v>94</v>
      </c>
      <c r="W23" s="8" t="s">
        <v>94</v>
      </c>
      <c r="X23" s="9" t="s">
        <v>63</v>
      </c>
      <c r="Y23" s="81"/>
      <c r="Z23" s="81"/>
      <c r="AA23" s="81"/>
      <c r="AB23" s="9" t="s">
        <v>95</v>
      </c>
      <c r="AC23" s="92"/>
      <c r="AD23" s="93"/>
      <c r="AE23" s="93"/>
      <c r="AF23" s="93"/>
      <c r="AG23" s="93"/>
      <c r="AH23" s="94"/>
    </row>
    <row r="24" spans="2:34" ht="15" thickBot="1">
      <c r="B24" s="10" t="s">
        <v>9</v>
      </c>
      <c r="C24" s="82" t="s">
        <v>45</v>
      </c>
      <c r="D24" s="82"/>
      <c r="E24" s="83"/>
      <c r="F24" s="83"/>
      <c r="G24" s="83"/>
      <c r="H24" s="84"/>
      <c r="I24" s="84"/>
      <c r="J24" s="84"/>
      <c r="K24" s="85"/>
      <c r="L24" s="95"/>
      <c r="M24" s="96"/>
      <c r="N24" s="96"/>
      <c r="O24" s="96"/>
      <c r="P24" s="96"/>
      <c r="Q24" s="97"/>
      <c r="S24" s="10" t="s">
        <v>9</v>
      </c>
      <c r="T24" s="82" t="s">
        <v>96</v>
      </c>
      <c r="U24" s="82"/>
      <c r="V24" s="83"/>
      <c r="W24" s="83"/>
      <c r="X24" s="83"/>
      <c r="Y24" s="84"/>
      <c r="Z24" s="84"/>
      <c r="AA24" s="84"/>
      <c r="AB24" s="85"/>
      <c r="AC24" s="95"/>
      <c r="AD24" s="96"/>
      <c r="AE24" s="96"/>
      <c r="AF24" s="96"/>
      <c r="AG24" s="96"/>
      <c r="AH24" s="97"/>
    </row>
    <row r="25" spans="2:34" ht="15" thickBot="1"/>
    <row r="26" spans="2:34" ht="74.5" customHeight="1" thickBot="1">
      <c r="B26" s="111" t="s">
        <v>46</v>
      </c>
      <c r="C26" s="112"/>
      <c r="D26" s="112"/>
      <c r="E26" s="112"/>
      <c r="F26" s="112"/>
      <c r="G26" s="112"/>
      <c r="H26" s="112"/>
      <c r="I26" s="112"/>
      <c r="J26" s="112"/>
      <c r="K26" s="113"/>
      <c r="L26" s="98"/>
      <c r="M26" s="99"/>
      <c r="N26" s="99"/>
      <c r="O26" s="99"/>
      <c r="P26" s="99"/>
      <c r="Q26" s="100"/>
      <c r="S26" s="86" t="s">
        <v>69</v>
      </c>
      <c r="T26" s="87"/>
      <c r="U26" s="87"/>
      <c r="V26" s="87"/>
      <c r="W26" s="87"/>
      <c r="X26" s="87"/>
      <c r="Y26" s="87"/>
      <c r="Z26" s="87"/>
      <c r="AA26" s="87"/>
      <c r="AB26" s="88"/>
      <c r="AC26" s="89" t="e" vm="9">
        <v>#VALUE!</v>
      </c>
      <c r="AD26" s="90"/>
      <c r="AE26" s="90"/>
      <c r="AF26" s="90"/>
      <c r="AG26" s="90"/>
      <c r="AH26" s="91"/>
    </row>
    <row r="27" spans="2:34" ht="44" thickBot="1">
      <c r="B27" s="37" t="s">
        <v>0</v>
      </c>
      <c r="C27" s="38" t="s">
        <v>1</v>
      </c>
      <c r="D27" s="38" t="s">
        <v>1</v>
      </c>
      <c r="E27" s="38" t="s">
        <v>21</v>
      </c>
      <c r="F27" s="38" t="s">
        <v>2</v>
      </c>
      <c r="G27" s="33" t="s">
        <v>7</v>
      </c>
      <c r="H27" s="33" t="s">
        <v>7</v>
      </c>
      <c r="I27" s="33" t="s">
        <v>7</v>
      </c>
      <c r="J27" s="33" t="s">
        <v>7</v>
      </c>
      <c r="K27" s="33" t="s">
        <v>8</v>
      </c>
      <c r="L27" s="101"/>
      <c r="M27" s="102"/>
      <c r="N27" s="102"/>
      <c r="O27" s="102"/>
      <c r="P27" s="102"/>
      <c r="Q27" s="103"/>
      <c r="S27" s="2" t="s">
        <v>0</v>
      </c>
      <c r="T27" s="3" t="s">
        <v>1</v>
      </c>
      <c r="U27" s="3" t="s">
        <v>22</v>
      </c>
      <c r="V27" s="3" t="s">
        <v>21</v>
      </c>
      <c r="W27" s="3" t="s">
        <v>2</v>
      </c>
      <c r="X27" s="4" t="s">
        <v>7</v>
      </c>
      <c r="Y27" s="4" t="s">
        <v>214</v>
      </c>
      <c r="Z27" s="4" t="s">
        <v>215</v>
      </c>
      <c r="AA27" s="4" t="s">
        <v>216</v>
      </c>
      <c r="AB27" s="4" t="s">
        <v>8</v>
      </c>
      <c r="AC27" s="92"/>
      <c r="AD27" s="93"/>
      <c r="AE27" s="93"/>
      <c r="AF27" s="93"/>
      <c r="AG27" s="93"/>
      <c r="AH27" s="94"/>
    </row>
    <row r="28" spans="2:34" ht="43.5">
      <c r="B28" s="39" t="s">
        <v>47</v>
      </c>
      <c r="C28" s="40"/>
      <c r="D28" s="40"/>
      <c r="E28" s="40"/>
      <c r="F28" s="40"/>
      <c r="G28" s="35"/>
      <c r="H28" s="35"/>
      <c r="I28" s="35"/>
      <c r="J28" s="35"/>
      <c r="K28" s="35"/>
      <c r="L28" s="101"/>
      <c r="M28" s="102"/>
      <c r="N28" s="102"/>
      <c r="O28" s="102"/>
      <c r="P28" s="102"/>
      <c r="Q28" s="103"/>
      <c r="S28" s="1" t="s">
        <v>3</v>
      </c>
      <c r="T28" s="5" t="s">
        <v>106</v>
      </c>
      <c r="U28" s="5" t="s">
        <v>107</v>
      </c>
      <c r="V28" s="5" t="s">
        <v>108</v>
      </c>
      <c r="W28" s="5" t="s">
        <v>109</v>
      </c>
      <c r="X28" s="6" t="s">
        <v>103</v>
      </c>
      <c r="Y28" s="80" t="s">
        <v>223</v>
      </c>
      <c r="Z28" s="80" t="s">
        <v>224</v>
      </c>
      <c r="AA28" s="80" t="s">
        <v>225</v>
      </c>
      <c r="AB28" s="6" t="s">
        <v>57</v>
      </c>
      <c r="AC28" s="92"/>
      <c r="AD28" s="93"/>
      <c r="AE28" s="93"/>
      <c r="AF28" s="93"/>
      <c r="AG28" s="93"/>
      <c r="AH28" s="94"/>
    </row>
    <row r="29" spans="2:34" ht="44" thickBot="1">
      <c r="B29" s="41" t="s">
        <v>48</v>
      </c>
      <c r="C29" s="42"/>
      <c r="D29" s="42"/>
      <c r="E29" s="42"/>
      <c r="F29" s="42"/>
      <c r="G29" s="43"/>
      <c r="H29" s="43"/>
      <c r="I29" s="43"/>
      <c r="J29" s="43"/>
      <c r="K29" s="43"/>
      <c r="L29" s="101"/>
      <c r="M29" s="102"/>
      <c r="N29" s="102"/>
      <c r="O29" s="102"/>
      <c r="P29" s="102"/>
      <c r="Q29" s="103"/>
      <c r="S29" s="7" t="s">
        <v>4</v>
      </c>
      <c r="T29" s="8" t="s">
        <v>101</v>
      </c>
      <c r="U29" s="8" t="s">
        <v>102</v>
      </c>
      <c r="V29" s="8" t="s">
        <v>61</v>
      </c>
      <c r="W29" s="8" t="s">
        <v>60</v>
      </c>
      <c r="X29" s="9" t="s">
        <v>103</v>
      </c>
      <c r="Y29" s="81"/>
      <c r="Z29" s="81"/>
      <c r="AA29" s="81"/>
      <c r="AB29" s="9" t="s">
        <v>104</v>
      </c>
      <c r="AC29" s="92"/>
      <c r="AD29" s="93"/>
      <c r="AE29" s="93"/>
      <c r="AF29" s="93"/>
      <c r="AG29" s="93"/>
      <c r="AH29" s="94"/>
    </row>
    <row r="30" spans="2:34" ht="15" thickBot="1">
      <c r="B30" s="36" t="s">
        <v>9</v>
      </c>
      <c r="C30" s="107"/>
      <c r="D30" s="107"/>
      <c r="E30" s="108"/>
      <c r="F30" s="108"/>
      <c r="G30" s="108"/>
      <c r="H30" s="109"/>
      <c r="I30" s="109"/>
      <c r="J30" s="109"/>
      <c r="K30" s="110"/>
      <c r="L30" s="104"/>
      <c r="M30" s="105"/>
      <c r="N30" s="105"/>
      <c r="O30" s="105"/>
      <c r="P30" s="105"/>
      <c r="Q30" s="106"/>
      <c r="S30" s="10" t="s">
        <v>9</v>
      </c>
      <c r="T30" s="82" t="s">
        <v>105</v>
      </c>
      <c r="U30" s="82"/>
      <c r="V30" s="83"/>
      <c r="W30" s="83"/>
      <c r="X30" s="83"/>
      <c r="Y30" s="84"/>
      <c r="Z30" s="84"/>
      <c r="AA30" s="84"/>
      <c r="AB30" s="85"/>
      <c r="AC30" s="95"/>
      <c r="AD30" s="96"/>
      <c r="AE30" s="96"/>
      <c r="AF30" s="96"/>
      <c r="AG30" s="96"/>
      <c r="AH30" s="97"/>
    </row>
    <row r="31" spans="2:34" ht="15" thickBot="1"/>
    <row r="32" spans="2:34" ht="74.5" customHeight="1" thickBot="1">
      <c r="B32" s="86" t="s">
        <v>64</v>
      </c>
      <c r="C32" s="87"/>
      <c r="D32" s="87"/>
      <c r="E32" s="87"/>
      <c r="F32" s="87"/>
      <c r="G32" s="87"/>
      <c r="H32" s="87"/>
      <c r="I32" s="87"/>
      <c r="J32" s="87"/>
      <c r="K32" s="88"/>
      <c r="L32" s="89" t="e" vm="10">
        <v>#VALUE!</v>
      </c>
      <c r="M32" s="90"/>
      <c r="N32" s="90"/>
      <c r="O32" s="90"/>
      <c r="P32" s="90"/>
      <c r="Q32" s="91"/>
      <c r="S32" s="86" t="s">
        <v>70</v>
      </c>
      <c r="T32" s="87"/>
      <c r="U32" s="87"/>
      <c r="V32" s="87"/>
      <c r="W32" s="87"/>
      <c r="X32" s="87"/>
      <c r="Y32" s="87"/>
      <c r="Z32" s="87"/>
      <c r="AA32" s="87"/>
      <c r="AB32" s="88"/>
      <c r="AC32" s="89" t="e" vm="11">
        <v>#VALUE!</v>
      </c>
      <c r="AD32" s="90"/>
      <c r="AE32" s="90"/>
      <c r="AF32" s="90"/>
      <c r="AG32" s="90"/>
      <c r="AH32" s="91"/>
    </row>
    <row r="33" spans="2:34" ht="44" thickBot="1">
      <c r="B33" s="2" t="s">
        <v>0</v>
      </c>
      <c r="C33" s="3" t="s">
        <v>1</v>
      </c>
      <c r="D33" s="3" t="s">
        <v>1</v>
      </c>
      <c r="E33" s="3" t="s">
        <v>21</v>
      </c>
      <c r="F33" s="3" t="s">
        <v>2</v>
      </c>
      <c r="G33" s="4" t="s">
        <v>7</v>
      </c>
      <c r="H33" s="4" t="s">
        <v>214</v>
      </c>
      <c r="I33" s="4" t="s">
        <v>215</v>
      </c>
      <c r="J33" s="4" t="s">
        <v>216</v>
      </c>
      <c r="K33" s="4" t="s">
        <v>8</v>
      </c>
      <c r="L33" s="92"/>
      <c r="M33" s="93"/>
      <c r="N33" s="93"/>
      <c r="O33" s="93"/>
      <c r="P33" s="93"/>
      <c r="Q33" s="94"/>
      <c r="S33" s="2" t="s">
        <v>0</v>
      </c>
      <c r="T33" s="3" t="s">
        <v>1</v>
      </c>
      <c r="U33" s="3" t="s">
        <v>22</v>
      </c>
      <c r="V33" s="3" t="s">
        <v>21</v>
      </c>
      <c r="W33" s="3" t="s">
        <v>2</v>
      </c>
      <c r="X33" s="4" t="s">
        <v>7</v>
      </c>
      <c r="Y33" s="4" t="s">
        <v>214</v>
      </c>
      <c r="Z33" s="4" t="s">
        <v>215</v>
      </c>
      <c r="AA33" s="4" t="s">
        <v>216</v>
      </c>
      <c r="AB33" s="4" t="s">
        <v>8</v>
      </c>
      <c r="AC33" s="92"/>
      <c r="AD33" s="93"/>
      <c r="AE33" s="93"/>
      <c r="AF33" s="93"/>
      <c r="AG33" s="93"/>
      <c r="AH33" s="94"/>
    </row>
    <row r="34" spans="2:34" ht="43.5">
      <c r="B34" s="17" t="s">
        <v>47</v>
      </c>
      <c r="C34" s="18" t="s">
        <v>126</v>
      </c>
      <c r="D34" s="18" t="s">
        <v>127</v>
      </c>
      <c r="E34" s="18" t="s">
        <v>125</v>
      </c>
      <c r="F34" s="18" t="s">
        <v>128</v>
      </c>
      <c r="G34" s="19" t="s">
        <v>43</v>
      </c>
      <c r="H34" s="80" t="s">
        <v>235</v>
      </c>
      <c r="I34" s="80" t="s">
        <v>236</v>
      </c>
      <c r="J34" s="80" t="s">
        <v>237</v>
      </c>
      <c r="K34" s="19" t="s">
        <v>129</v>
      </c>
      <c r="L34" s="92"/>
      <c r="M34" s="93"/>
      <c r="N34" s="93"/>
      <c r="O34" s="93"/>
      <c r="P34" s="93"/>
      <c r="Q34" s="94"/>
      <c r="S34" s="11" t="s">
        <v>3</v>
      </c>
      <c r="T34" s="12" t="s">
        <v>110</v>
      </c>
      <c r="U34" s="12" t="s">
        <v>111</v>
      </c>
      <c r="V34" s="12" t="s">
        <v>49</v>
      </c>
      <c r="W34" s="12" t="s">
        <v>24</v>
      </c>
      <c r="X34" s="13" t="s">
        <v>20</v>
      </c>
      <c r="Y34" s="80" t="s">
        <v>220</v>
      </c>
      <c r="Z34" s="80" t="s">
        <v>221</v>
      </c>
      <c r="AA34" s="80" t="s">
        <v>222</v>
      </c>
      <c r="AB34" s="13" t="s">
        <v>49</v>
      </c>
      <c r="AC34" s="92"/>
      <c r="AD34" s="93"/>
      <c r="AE34" s="93"/>
      <c r="AF34" s="93"/>
      <c r="AG34" s="93"/>
      <c r="AH34" s="94"/>
    </row>
    <row r="35" spans="2:34" ht="44" thickBot="1">
      <c r="B35" s="7" t="s">
        <v>48</v>
      </c>
      <c r="C35" s="8" t="s">
        <v>122</v>
      </c>
      <c r="D35" s="8" t="s">
        <v>123</v>
      </c>
      <c r="E35" s="8" t="s">
        <v>124</v>
      </c>
      <c r="F35" s="8" t="s">
        <v>6</v>
      </c>
      <c r="G35" s="9" t="s">
        <v>43</v>
      </c>
      <c r="H35" s="81"/>
      <c r="I35" s="81"/>
      <c r="J35" s="81"/>
      <c r="K35" s="9" t="s">
        <v>125</v>
      </c>
      <c r="L35" s="92"/>
      <c r="M35" s="93"/>
      <c r="N35" s="93"/>
      <c r="O35" s="93"/>
      <c r="P35" s="93"/>
      <c r="Q35" s="94"/>
      <c r="S35" s="14" t="s">
        <v>4</v>
      </c>
      <c r="T35" s="15" t="s">
        <v>113</v>
      </c>
      <c r="U35" s="15" t="s">
        <v>114</v>
      </c>
      <c r="V35" s="15" t="s">
        <v>49</v>
      </c>
      <c r="W35" s="18" t="s">
        <v>24</v>
      </c>
      <c r="X35" s="19" t="s">
        <v>20</v>
      </c>
      <c r="Y35" s="81"/>
      <c r="Z35" s="81"/>
      <c r="AA35" s="81"/>
      <c r="AB35" s="19" t="s">
        <v>49</v>
      </c>
      <c r="AC35" s="92"/>
      <c r="AD35" s="93"/>
      <c r="AE35" s="93"/>
      <c r="AF35" s="93"/>
      <c r="AG35" s="93"/>
      <c r="AH35" s="94"/>
    </row>
    <row r="36" spans="2:34" ht="15" thickBot="1">
      <c r="B36" s="10" t="s">
        <v>9</v>
      </c>
      <c r="C36" s="82" t="s">
        <v>118</v>
      </c>
      <c r="D36" s="82"/>
      <c r="E36" s="83"/>
      <c r="F36" s="83"/>
      <c r="G36" s="83"/>
      <c r="H36" s="84"/>
      <c r="I36" s="84"/>
      <c r="J36" s="84"/>
      <c r="K36" s="85"/>
      <c r="L36" s="95"/>
      <c r="M36" s="96"/>
      <c r="N36" s="96"/>
      <c r="O36" s="96"/>
      <c r="P36" s="96"/>
      <c r="Q36" s="97"/>
      <c r="S36" s="10" t="s">
        <v>9</v>
      </c>
      <c r="T36" s="82" t="s">
        <v>112</v>
      </c>
      <c r="U36" s="82"/>
      <c r="V36" s="83"/>
      <c r="W36" s="83"/>
      <c r="X36" s="83"/>
      <c r="Y36" s="84"/>
      <c r="Z36" s="84"/>
      <c r="AA36" s="84"/>
      <c r="AB36" s="85"/>
      <c r="AC36" s="95"/>
      <c r="AD36" s="96"/>
      <c r="AE36" s="96"/>
      <c r="AF36" s="96"/>
      <c r="AG36" s="96"/>
      <c r="AH36" s="97"/>
    </row>
    <row r="37" spans="2:34" ht="15" thickBot="1"/>
    <row r="38" spans="2:34" ht="74.5" customHeight="1" thickBot="1">
      <c r="B38" s="86" t="s">
        <v>51</v>
      </c>
      <c r="C38" s="87"/>
      <c r="D38" s="87"/>
      <c r="E38" s="87"/>
      <c r="F38" s="87"/>
      <c r="G38" s="87"/>
      <c r="H38" s="87"/>
      <c r="I38" s="87"/>
      <c r="J38" s="87"/>
      <c r="K38" s="88"/>
      <c r="L38" s="89" t="e" vm="12">
        <v>#VALUE!</v>
      </c>
      <c r="M38" s="90"/>
      <c r="N38" s="90"/>
      <c r="O38" s="90"/>
      <c r="P38" s="90"/>
      <c r="Q38" s="91"/>
      <c r="S38" s="86" t="s">
        <v>71</v>
      </c>
      <c r="T38" s="87"/>
      <c r="U38" s="87"/>
      <c r="V38" s="87"/>
      <c r="W38" s="87"/>
      <c r="X38" s="87"/>
      <c r="Y38" s="87"/>
      <c r="Z38" s="87"/>
      <c r="AA38" s="87"/>
      <c r="AB38" s="88"/>
      <c r="AC38" s="89" t="e" vm="13">
        <v>#VALUE!</v>
      </c>
      <c r="AD38" s="90"/>
      <c r="AE38" s="90"/>
      <c r="AF38" s="90"/>
      <c r="AG38" s="90"/>
      <c r="AH38" s="91"/>
    </row>
    <row r="39" spans="2:34" ht="44" thickBot="1">
      <c r="B39" s="2" t="s">
        <v>0</v>
      </c>
      <c r="C39" s="3" t="s">
        <v>1</v>
      </c>
      <c r="D39" s="3" t="s">
        <v>1</v>
      </c>
      <c r="E39" s="3" t="s">
        <v>21</v>
      </c>
      <c r="F39" s="3" t="s">
        <v>2</v>
      </c>
      <c r="G39" s="4" t="s">
        <v>7</v>
      </c>
      <c r="H39" s="4" t="s">
        <v>214</v>
      </c>
      <c r="I39" s="4" t="s">
        <v>215</v>
      </c>
      <c r="J39" s="4" t="s">
        <v>216</v>
      </c>
      <c r="K39" s="4" t="s">
        <v>8</v>
      </c>
      <c r="L39" s="92"/>
      <c r="M39" s="93"/>
      <c r="N39" s="93"/>
      <c r="O39" s="93"/>
      <c r="P39" s="93"/>
      <c r="Q39" s="94"/>
      <c r="S39" s="2" t="s">
        <v>0</v>
      </c>
      <c r="T39" s="3" t="s">
        <v>1</v>
      </c>
      <c r="U39" s="3" t="s">
        <v>22</v>
      </c>
      <c r="V39" s="3" t="s">
        <v>21</v>
      </c>
      <c r="W39" s="3" t="s">
        <v>2</v>
      </c>
      <c r="X39" s="4" t="s">
        <v>7</v>
      </c>
      <c r="Y39" s="4" t="s">
        <v>214</v>
      </c>
      <c r="Z39" s="4" t="s">
        <v>215</v>
      </c>
      <c r="AA39" s="4" t="s">
        <v>216</v>
      </c>
      <c r="AB39" s="4" t="s">
        <v>8</v>
      </c>
      <c r="AC39" s="92"/>
      <c r="AD39" s="93"/>
      <c r="AE39" s="93"/>
      <c r="AF39" s="93"/>
      <c r="AG39" s="93"/>
      <c r="AH39" s="94"/>
    </row>
    <row r="40" spans="2:34" ht="43.5">
      <c r="B40" s="11" t="s">
        <v>47</v>
      </c>
      <c r="C40" s="12" t="s">
        <v>53</v>
      </c>
      <c r="D40" s="12" t="s">
        <v>55</v>
      </c>
      <c r="E40" s="12" t="s">
        <v>57</v>
      </c>
      <c r="F40" s="12" t="s">
        <v>59</v>
      </c>
      <c r="G40" s="13" t="s">
        <v>61</v>
      </c>
      <c r="H40" s="80" t="s">
        <v>24</v>
      </c>
      <c r="I40" s="80" t="s">
        <v>24</v>
      </c>
      <c r="J40" s="80" t="s">
        <v>24</v>
      </c>
      <c r="K40" s="13" t="s">
        <v>63</v>
      </c>
      <c r="L40" s="92"/>
      <c r="M40" s="93"/>
      <c r="N40" s="93"/>
      <c r="O40" s="93"/>
      <c r="P40" s="93"/>
      <c r="Q40" s="94"/>
      <c r="S40" s="1" t="s">
        <v>3</v>
      </c>
      <c r="T40" s="5" t="s">
        <v>119</v>
      </c>
      <c r="U40" s="5" t="s">
        <v>120</v>
      </c>
      <c r="V40" s="5" t="s">
        <v>88</v>
      </c>
      <c r="W40" s="5" t="s">
        <v>49</v>
      </c>
      <c r="X40" s="6" t="s">
        <v>20</v>
      </c>
      <c r="Y40" s="80" t="s">
        <v>217</v>
      </c>
      <c r="Z40" s="80" t="s">
        <v>218</v>
      </c>
      <c r="AA40" s="80" t="s">
        <v>219</v>
      </c>
      <c r="AB40" s="6" t="s">
        <v>49</v>
      </c>
      <c r="AC40" s="92"/>
      <c r="AD40" s="93"/>
      <c r="AE40" s="93"/>
      <c r="AF40" s="93"/>
      <c r="AG40" s="93"/>
      <c r="AH40" s="94"/>
    </row>
    <row r="41" spans="2:34" ht="44" thickBot="1">
      <c r="B41" s="14" t="s">
        <v>48</v>
      </c>
      <c r="C41" s="15" t="s">
        <v>54</v>
      </c>
      <c r="D41" s="15" t="s">
        <v>56</v>
      </c>
      <c r="E41" s="15" t="s">
        <v>58</v>
      </c>
      <c r="F41" s="15" t="s">
        <v>60</v>
      </c>
      <c r="G41" s="16" t="s">
        <v>62</v>
      </c>
      <c r="H41" s="81"/>
      <c r="I41" s="81"/>
      <c r="J41" s="81"/>
      <c r="K41" s="16" t="s">
        <v>42</v>
      </c>
      <c r="L41" s="92"/>
      <c r="M41" s="93"/>
      <c r="N41" s="93"/>
      <c r="O41" s="93"/>
      <c r="P41" s="93"/>
      <c r="Q41" s="94"/>
      <c r="S41" s="7" t="s">
        <v>4</v>
      </c>
      <c r="T41" s="8" t="s">
        <v>115</v>
      </c>
      <c r="U41" s="8" t="s">
        <v>116</v>
      </c>
      <c r="V41" s="8" t="s">
        <v>117</v>
      </c>
      <c r="W41" s="8" t="s">
        <v>82</v>
      </c>
      <c r="X41" s="9" t="s">
        <v>20</v>
      </c>
      <c r="Y41" s="81"/>
      <c r="Z41" s="81"/>
      <c r="AA41" s="81"/>
      <c r="AB41" s="9" t="s">
        <v>88</v>
      </c>
      <c r="AC41" s="92"/>
      <c r="AD41" s="93"/>
      <c r="AE41" s="93"/>
      <c r="AF41" s="93"/>
      <c r="AG41" s="93"/>
      <c r="AH41" s="94"/>
    </row>
    <row r="42" spans="2:34" ht="15" thickBot="1">
      <c r="B42" s="10" t="s">
        <v>9</v>
      </c>
      <c r="C42" s="82" t="s">
        <v>52</v>
      </c>
      <c r="D42" s="82"/>
      <c r="E42" s="83"/>
      <c r="F42" s="83"/>
      <c r="G42" s="83"/>
      <c r="H42" s="84"/>
      <c r="I42" s="84"/>
      <c r="J42" s="84"/>
      <c r="K42" s="85"/>
      <c r="L42" s="95"/>
      <c r="M42" s="96"/>
      <c r="N42" s="96"/>
      <c r="O42" s="96"/>
      <c r="P42" s="96"/>
      <c r="Q42" s="97"/>
      <c r="S42" s="10" t="s">
        <v>9</v>
      </c>
      <c r="T42" s="82" t="s">
        <v>121</v>
      </c>
      <c r="U42" s="82"/>
      <c r="V42" s="83"/>
      <c r="W42" s="83"/>
      <c r="X42" s="83"/>
      <c r="Y42" s="84"/>
      <c r="Z42" s="84"/>
      <c r="AA42" s="84"/>
      <c r="AB42" s="85"/>
      <c r="AC42" s="95"/>
      <c r="AD42" s="96"/>
      <c r="AE42" s="96"/>
      <c r="AF42" s="96"/>
      <c r="AG42" s="96"/>
      <c r="AH42" s="97"/>
    </row>
  </sheetData>
  <mergeCells count="81">
    <mergeCell ref="H4:H5"/>
    <mergeCell ref="I4:I5"/>
    <mergeCell ref="J4:J5"/>
    <mergeCell ref="C18:K18"/>
    <mergeCell ref="B20:K20"/>
    <mergeCell ref="C24:K24"/>
    <mergeCell ref="B26:K26"/>
    <mergeCell ref="B2:K2"/>
    <mergeCell ref="C6:K6"/>
    <mergeCell ref="B8:K8"/>
    <mergeCell ref="C12:K12"/>
    <mergeCell ref="B14:K14"/>
    <mergeCell ref="H22:H23"/>
    <mergeCell ref="I22:I23"/>
    <mergeCell ref="J22:J23"/>
    <mergeCell ref="H16:H17"/>
    <mergeCell ref="I16:I17"/>
    <mergeCell ref="J16:J17"/>
    <mergeCell ref="H10:H11"/>
    <mergeCell ref="I10:I11"/>
    <mergeCell ref="J10:J11"/>
    <mergeCell ref="C30:K30"/>
    <mergeCell ref="B32:K32"/>
    <mergeCell ref="C36:K36"/>
    <mergeCell ref="B38:K38"/>
    <mergeCell ref="C42:K42"/>
    <mergeCell ref="H40:H41"/>
    <mergeCell ref="I40:I41"/>
    <mergeCell ref="J40:J41"/>
    <mergeCell ref="H34:H35"/>
    <mergeCell ref="I34:I35"/>
    <mergeCell ref="J34:J35"/>
    <mergeCell ref="L2:Q6"/>
    <mergeCell ref="L8:Q12"/>
    <mergeCell ref="L14:Q18"/>
    <mergeCell ref="L20:Q24"/>
    <mergeCell ref="L26:Q30"/>
    <mergeCell ref="L32:Q36"/>
    <mergeCell ref="L38:Q42"/>
    <mergeCell ref="S2:AB2"/>
    <mergeCell ref="AC2:AH6"/>
    <mergeCell ref="T6:AB6"/>
    <mergeCell ref="S26:AB26"/>
    <mergeCell ref="AC26:AH30"/>
    <mergeCell ref="T30:AB30"/>
    <mergeCell ref="S8:AB8"/>
    <mergeCell ref="AC8:AH12"/>
    <mergeCell ref="T12:AB12"/>
    <mergeCell ref="S14:AB14"/>
    <mergeCell ref="AC14:AH18"/>
    <mergeCell ref="T18:AB18"/>
    <mergeCell ref="S20:AB20"/>
    <mergeCell ref="AC20:AH24"/>
    <mergeCell ref="T24:AB24"/>
    <mergeCell ref="S32:AB32"/>
    <mergeCell ref="AC32:AH36"/>
    <mergeCell ref="T36:AB36"/>
    <mergeCell ref="S38:AB38"/>
    <mergeCell ref="AC38:AH42"/>
    <mergeCell ref="T42:AB42"/>
    <mergeCell ref="Y40:Y41"/>
    <mergeCell ref="Z40:Z41"/>
    <mergeCell ref="AA40:AA41"/>
    <mergeCell ref="Y34:Y35"/>
    <mergeCell ref="Z34:Z35"/>
    <mergeCell ref="AA34:AA35"/>
    <mergeCell ref="Y28:Y29"/>
    <mergeCell ref="Z28:Z29"/>
    <mergeCell ref="AA28:AA29"/>
    <mergeCell ref="Y4:Y5"/>
    <mergeCell ref="Z4:Z5"/>
    <mergeCell ref="AA4:AA5"/>
    <mergeCell ref="Y22:Y23"/>
    <mergeCell ref="Z22:Z23"/>
    <mergeCell ref="AA22:AA23"/>
    <mergeCell ref="Y16:Y17"/>
    <mergeCell ref="Z16:Z17"/>
    <mergeCell ref="AA16:AA17"/>
    <mergeCell ref="Y10:Y11"/>
    <mergeCell ref="Z10:Z11"/>
    <mergeCell ref="AA10:A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A334-9FA7-472D-BFA7-EB64C5F47B81}">
  <dimension ref="B1:AD27"/>
  <sheetViews>
    <sheetView tabSelected="1" topLeftCell="A14" zoomScale="90" zoomScaleNormal="47" workbookViewId="0">
      <selection activeCell="K26" sqref="K26"/>
    </sheetView>
  </sheetViews>
  <sheetFormatPr baseColWidth="10" defaultRowHeight="14.5"/>
  <cols>
    <col min="10" max="10" width="13.81640625" customWidth="1"/>
  </cols>
  <sheetData>
    <row r="1" spans="2:30" ht="15" thickBot="1"/>
    <row r="2" spans="2:30" ht="56.5" customHeight="1" thickBot="1">
      <c r="B2" s="86" t="s">
        <v>5</v>
      </c>
      <c r="C2" s="87"/>
      <c r="D2" s="87"/>
      <c r="E2" s="87"/>
      <c r="F2" s="87"/>
      <c r="G2" s="87"/>
      <c r="H2" s="88"/>
      <c r="I2" s="114" t="e" vm="14">
        <v>#VALUE!</v>
      </c>
      <c r="J2" s="115"/>
      <c r="L2" s="86" t="s">
        <v>35</v>
      </c>
      <c r="M2" s="87"/>
      <c r="N2" s="87"/>
      <c r="O2" s="87"/>
      <c r="P2" s="87"/>
      <c r="Q2" s="87"/>
      <c r="R2" s="88"/>
      <c r="S2" s="120" t="e" vm="15">
        <v>#VALUE!</v>
      </c>
      <c r="T2" s="121"/>
      <c r="V2" s="86" t="s">
        <v>67</v>
      </c>
      <c r="W2" s="87"/>
      <c r="X2" s="87"/>
      <c r="Y2" s="87"/>
      <c r="Z2" s="87"/>
      <c r="AA2" s="87"/>
      <c r="AB2" s="88"/>
      <c r="AC2" s="120" t="e" vm="16">
        <v>#VALUE!</v>
      </c>
      <c r="AD2" s="121"/>
    </row>
    <row r="3" spans="2:30" ht="29.5" thickBot="1">
      <c r="B3" s="25" t="s">
        <v>0</v>
      </c>
      <c r="C3" s="24" t="s">
        <v>1</v>
      </c>
      <c r="D3" s="4" t="s">
        <v>133</v>
      </c>
      <c r="E3" s="27" t="s">
        <v>8</v>
      </c>
      <c r="F3" s="4" t="s">
        <v>247</v>
      </c>
      <c r="G3" s="4" t="s">
        <v>215</v>
      </c>
      <c r="H3" s="4" t="s">
        <v>216</v>
      </c>
      <c r="I3" s="116"/>
      <c r="J3" s="117"/>
      <c r="L3" s="25" t="s">
        <v>0</v>
      </c>
      <c r="M3" s="24" t="s">
        <v>1</v>
      </c>
      <c r="N3" s="4" t="s">
        <v>133</v>
      </c>
      <c r="O3" s="27" t="s">
        <v>8</v>
      </c>
      <c r="P3" s="4" t="s">
        <v>247</v>
      </c>
      <c r="Q3" s="4" t="s">
        <v>215</v>
      </c>
      <c r="R3" s="4" t="s">
        <v>216</v>
      </c>
      <c r="S3" s="122"/>
      <c r="T3" s="123"/>
      <c r="V3" s="2" t="s">
        <v>0</v>
      </c>
      <c r="W3" s="4" t="s">
        <v>1</v>
      </c>
      <c r="X3" s="4" t="s">
        <v>133</v>
      </c>
      <c r="Y3" s="4" t="s">
        <v>8</v>
      </c>
      <c r="Z3" s="4" t="s">
        <v>247</v>
      </c>
      <c r="AA3" s="4" t="s">
        <v>215</v>
      </c>
      <c r="AB3" s="4" t="s">
        <v>216</v>
      </c>
      <c r="AC3" s="122"/>
      <c r="AD3" s="123"/>
    </row>
    <row r="4" spans="2:30" ht="15" thickBot="1">
      <c r="B4" s="28" t="s">
        <v>50</v>
      </c>
      <c r="C4" s="26" t="s">
        <v>183</v>
      </c>
      <c r="D4" s="28" t="s">
        <v>184</v>
      </c>
      <c r="E4" s="28" t="s">
        <v>185</v>
      </c>
      <c r="F4" s="60" t="s">
        <v>24</v>
      </c>
      <c r="G4" s="60" t="s">
        <v>24</v>
      </c>
      <c r="H4" s="60" t="s">
        <v>24</v>
      </c>
      <c r="I4" s="116"/>
      <c r="J4" s="117"/>
      <c r="L4" s="28" t="s">
        <v>50</v>
      </c>
      <c r="M4" s="26" t="s">
        <v>195</v>
      </c>
      <c r="N4" s="28" t="s">
        <v>20</v>
      </c>
      <c r="O4" s="28" t="s">
        <v>172</v>
      </c>
      <c r="P4" s="60" t="s">
        <v>269</v>
      </c>
      <c r="Q4" s="60" t="s">
        <v>270</v>
      </c>
      <c r="R4" s="60" t="s">
        <v>271</v>
      </c>
      <c r="S4" s="122"/>
      <c r="T4" s="123"/>
      <c r="V4" s="66" t="s">
        <v>50</v>
      </c>
      <c r="W4" s="6" t="s">
        <v>198</v>
      </c>
      <c r="X4" s="28" t="s">
        <v>20</v>
      </c>
      <c r="Y4" s="28" t="s">
        <v>199</v>
      </c>
      <c r="Z4" s="64" t="s">
        <v>264</v>
      </c>
      <c r="AA4" s="60" t="s">
        <v>265</v>
      </c>
      <c r="AB4" s="64" t="s">
        <v>251</v>
      </c>
      <c r="AC4" s="122"/>
      <c r="AD4" s="123"/>
    </row>
    <row r="5" spans="2:30" ht="15" thickBot="1">
      <c r="B5" s="60" t="s">
        <v>9</v>
      </c>
      <c r="C5" s="126" t="s">
        <v>181</v>
      </c>
      <c r="D5" s="127"/>
      <c r="E5" s="127"/>
      <c r="F5" s="127"/>
      <c r="G5" s="127"/>
      <c r="H5" s="128"/>
      <c r="I5" s="118"/>
      <c r="J5" s="119"/>
      <c r="L5" s="60" t="s">
        <v>9</v>
      </c>
      <c r="M5" s="126" t="s">
        <v>179</v>
      </c>
      <c r="N5" s="127"/>
      <c r="O5" s="127"/>
      <c r="P5" s="127"/>
      <c r="Q5" s="127"/>
      <c r="R5" s="128"/>
      <c r="S5" s="124"/>
      <c r="T5" s="125"/>
      <c r="V5" s="60" t="s">
        <v>9</v>
      </c>
      <c r="W5" s="126" t="s">
        <v>178</v>
      </c>
      <c r="X5" s="127"/>
      <c r="Y5" s="127"/>
      <c r="Z5" s="127"/>
      <c r="AA5" s="127"/>
      <c r="AB5" s="128"/>
      <c r="AC5" s="124"/>
      <c r="AD5" s="125"/>
    </row>
    <row r="6" spans="2:30" ht="15" thickBot="1">
      <c r="B6" s="64"/>
      <c r="C6" s="64"/>
      <c r="D6" s="64"/>
      <c r="E6" s="64"/>
      <c r="F6" s="64"/>
      <c r="G6" s="64"/>
      <c r="H6" s="64"/>
      <c r="L6" s="64"/>
      <c r="M6" s="64"/>
      <c r="N6" s="64"/>
      <c r="O6" s="64"/>
      <c r="P6" s="64"/>
      <c r="Q6" s="64"/>
      <c r="R6" s="64"/>
      <c r="V6" s="64"/>
      <c r="W6" s="64"/>
      <c r="X6" s="64"/>
      <c r="Y6" s="64"/>
      <c r="Z6" s="64"/>
      <c r="AA6" s="64"/>
      <c r="AB6" s="64"/>
    </row>
    <row r="7" spans="2:30" ht="56" customHeight="1" thickBot="1">
      <c r="B7" s="86" t="s">
        <v>11</v>
      </c>
      <c r="C7" s="87"/>
      <c r="D7" s="87"/>
      <c r="E7" s="87"/>
      <c r="F7" s="87"/>
      <c r="G7" s="87"/>
      <c r="H7" s="88"/>
      <c r="I7" s="120" t="e" vm="17">
        <v>#VALUE!</v>
      </c>
      <c r="J7" s="121"/>
      <c r="L7" s="111" t="s">
        <v>46</v>
      </c>
      <c r="M7" s="112"/>
      <c r="N7" s="112"/>
      <c r="O7" s="112"/>
      <c r="P7" s="112"/>
      <c r="Q7" s="112"/>
      <c r="R7" s="113"/>
      <c r="S7" s="98"/>
      <c r="T7" s="100"/>
      <c r="V7" s="86" t="s">
        <v>68</v>
      </c>
      <c r="W7" s="87"/>
      <c r="X7" s="87"/>
      <c r="Y7" s="87"/>
      <c r="Z7" s="87"/>
      <c r="AA7" s="87"/>
      <c r="AB7" s="88"/>
      <c r="AC7" s="120" t="e" vm="18">
        <v>#VALUE!</v>
      </c>
      <c r="AD7" s="121"/>
    </row>
    <row r="8" spans="2:30" ht="29.5" thickBot="1">
      <c r="B8" s="25" t="s">
        <v>0</v>
      </c>
      <c r="C8" s="24" t="s">
        <v>1</v>
      </c>
      <c r="D8" s="4" t="s">
        <v>133</v>
      </c>
      <c r="E8" s="4" t="s">
        <v>8</v>
      </c>
      <c r="F8" s="4" t="s">
        <v>247</v>
      </c>
      <c r="G8" s="4" t="s">
        <v>215</v>
      </c>
      <c r="H8" s="4" t="s">
        <v>216</v>
      </c>
      <c r="I8" s="122"/>
      <c r="J8" s="123"/>
      <c r="L8" s="31" t="s">
        <v>0</v>
      </c>
      <c r="M8" s="32" t="s">
        <v>1</v>
      </c>
      <c r="N8" s="33" t="s">
        <v>133</v>
      </c>
      <c r="O8" s="33" t="s">
        <v>8</v>
      </c>
      <c r="P8" s="33" t="s">
        <v>247</v>
      </c>
      <c r="Q8" s="33" t="s">
        <v>215</v>
      </c>
      <c r="R8" s="33" t="s">
        <v>216</v>
      </c>
      <c r="S8" s="101"/>
      <c r="T8" s="103"/>
      <c r="V8" s="25" t="s">
        <v>0</v>
      </c>
      <c r="W8" s="24" t="s">
        <v>1</v>
      </c>
      <c r="X8" s="4" t="s">
        <v>133</v>
      </c>
      <c r="Y8" s="4" t="s">
        <v>8</v>
      </c>
      <c r="Z8" s="4" t="s">
        <v>247</v>
      </c>
      <c r="AA8" s="4" t="s">
        <v>215</v>
      </c>
      <c r="AB8" s="4" t="s">
        <v>216</v>
      </c>
      <c r="AC8" s="122"/>
      <c r="AD8" s="123"/>
    </row>
    <row r="9" spans="2:30" ht="15" thickBot="1">
      <c r="B9" s="28" t="s">
        <v>50</v>
      </c>
      <c r="C9" s="26" t="s">
        <v>186</v>
      </c>
      <c r="D9" s="6" t="s">
        <v>43</v>
      </c>
      <c r="E9" s="6" t="s">
        <v>163</v>
      </c>
      <c r="F9" s="60" t="s">
        <v>292</v>
      </c>
      <c r="G9" s="60" t="s">
        <v>293</v>
      </c>
      <c r="H9" s="60" t="s">
        <v>294</v>
      </c>
      <c r="I9" s="122"/>
      <c r="J9" s="123"/>
      <c r="L9" s="45" t="s">
        <v>50</v>
      </c>
      <c r="M9" s="34"/>
      <c r="N9" s="35"/>
      <c r="O9" s="35"/>
      <c r="P9" s="63"/>
      <c r="Q9" s="63"/>
      <c r="R9" s="63"/>
      <c r="S9" s="101"/>
      <c r="T9" s="103"/>
      <c r="V9" s="28" t="s">
        <v>50</v>
      </c>
      <c r="W9" s="26" t="s">
        <v>200</v>
      </c>
      <c r="X9" s="28" t="s">
        <v>82</v>
      </c>
      <c r="Y9" s="28" t="s">
        <v>62</v>
      </c>
      <c r="Z9" s="60" t="s">
        <v>295</v>
      </c>
      <c r="AA9" s="60" t="s">
        <v>296</v>
      </c>
      <c r="AB9" s="60" t="s">
        <v>297</v>
      </c>
      <c r="AC9" s="122"/>
      <c r="AD9" s="123"/>
    </row>
    <row r="10" spans="2:30" ht="15" thickBot="1">
      <c r="B10" s="60" t="s">
        <v>9</v>
      </c>
      <c r="C10" s="131" t="s">
        <v>176</v>
      </c>
      <c r="D10" s="132"/>
      <c r="E10" s="132"/>
      <c r="F10" s="132"/>
      <c r="G10" s="132"/>
      <c r="H10" s="133"/>
      <c r="I10" s="124"/>
      <c r="J10" s="125"/>
      <c r="L10" s="63" t="s">
        <v>9</v>
      </c>
      <c r="M10" s="67"/>
      <c r="N10" s="68"/>
      <c r="O10" s="68"/>
      <c r="P10" s="68"/>
      <c r="Q10" s="68"/>
      <c r="R10" s="69"/>
      <c r="S10" s="104"/>
      <c r="T10" s="106"/>
      <c r="V10" s="60" t="s">
        <v>9</v>
      </c>
      <c r="W10" s="126" t="s">
        <v>180</v>
      </c>
      <c r="X10" s="127"/>
      <c r="Y10" s="127"/>
      <c r="Z10" s="127"/>
      <c r="AA10" s="127"/>
      <c r="AB10" s="128"/>
      <c r="AC10" s="124"/>
      <c r="AD10" s="125"/>
    </row>
    <row r="11" spans="2:30" ht="15" thickBot="1">
      <c r="B11" s="64"/>
      <c r="C11" s="64"/>
      <c r="D11" s="64"/>
      <c r="E11" s="64"/>
      <c r="F11" s="64"/>
      <c r="G11" s="64"/>
      <c r="H11" s="64"/>
      <c r="L11" s="64"/>
      <c r="M11" s="64"/>
      <c r="N11" s="64"/>
      <c r="O11" s="64"/>
      <c r="P11" s="64"/>
      <c r="Q11" s="64"/>
      <c r="R11" s="64"/>
      <c r="V11" s="64"/>
      <c r="W11" s="64"/>
      <c r="X11" s="64"/>
      <c r="Y11" s="64"/>
      <c r="Z11" s="64"/>
      <c r="AA11" s="64"/>
      <c r="AB11" s="64"/>
    </row>
    <row r="12" spans="2:30" ht="56.5" customHeight="1" thickBot="1">
      <c r="B12" s="86" t="s">
        <v>25</v>
      </c>
      <c r="C12" s="87"/>
      <c r="D12" s="87"/>
      <c r="E12" s="87"/>
      <c r="F12" s="87"/>
      <c r="G12" s="87"/>
      <c r="H12" s="88"/>
      <c r="I12" s="120" t="e" vm="19">
        <v>#VALUE!</v>
      </c>
      <c r="J12" s="121"/>
      <c r="L12" s="86" t="s">
        <v>51</v>
      </c>
      <c r="M12" s="87"/>
      <c r="N12" s="87"/>
      <c r="O12" s="87"/>
      <c r="P12" s="87"/>
      <c r="Q12" s="87"/>
      <c r="R12" s="88"/>
      <c r="S12" s="120" t="e" vm="20">
        <v>#VALUE!</v>
      </c>
      <c r="T12" s="121"/>
      <c r="V12" s="86" t="s">
        <v>69</v>
      </c>
      <c r="W12" s="87"/>
      <c r="X12" s="87"/>
      <c r="Y12" s="87"/>
      <c r="Z12" s="87"/>
      <c r="AA12" s="87"/>
      <c r="AB12" s="88"/>
      <c r="AC12" s="120" t="e" vm="21">
        <v>#VALUE!</v>
      </c>
      <c r="AD12" s="129"/>
    </row>
    <row r="13" spans="2:30" ht="29.5" thickBot="1">
      <c r="B13" s="25" t="s">
        <v>0</v>
      </c>
      <c r="C13" s="24" t="s">
        <v>1</v>
      </c>
      <c r="D13" s="4" t="s">
        <v>133</v>
      </c>
      <c r="E13" s="4" t="s">
        <v>8</v>
      </c>
      <c r="F13" s="4" t="s">
        <v>247</v>
      </c>
      <c r="G13" s="4" t="s">
        <v>215</v>
      </c>
      <c r="H13" s="4" t="s">
        <v>216</v>
      </c>
      <c r="I13" s="122"/>
      <c r="J13" s="123"/>
      <c r="L13" s="25" t="s">
        <v>0</v>
      </c>
      <c r="M13" s="24" t="s">
        <v>1</v>
      </c>
      <c r="N13" s="4" t="s">
        <v>133</v>
      </c>
      <c r="O13" s="27" t="s">
        <v>8</v>
      </c>
      <c r="P13" s="4" t="s">
        <v>247</v>
      </c>
      <c r="Q13" s="4" t="s">
        <v>215</v>
      </c>
      <c r="R13" s="4" t="s">
        <v>216</v>
      </c>
      <c r="S13" s="122"/>
      <c r="T13" s="123"/>
      <c r="V13" s="25" t="s">
        <v>0</v>
      </c>
      <c r="W13" s="24" t="s">
        <v>1</v>
      </c>
      <c r="X13" s="4" t="s">
        <v>133</v>
      </c>
      <c r="Y13" s="4" t="s">
        <v>8</v>
      </c>
      <c r="Z13" s="4" t="s">
        <v>247</v>
      </c>
      <c r="AA13" s="4" t="s">
        <v>215</v>
      </c>
      <c r="AB13" s="4" t="s">
        <v>216</v>
      </c>
      <c r="AC13" s="122"/>
      <c r="AD13" s="130"/>
    </row>
    <row r="14" spans="2:30" ht="29.5" thickBot="1">
      <c r="B14" s="28" t="s">
        <v>50</v>
      </c>
      <c r="C14" s="26" t="s">
        <v>187</v>
      </c>
      <c r="D14" s="6" t="s">
        <v>33</v>
      </c>
      <c r="E14" s="6" t="s">
        <v>49</v>
      </c>
      <c r="F14" s="60" t="s">
        <v>289</v>
      </c>
      <c r="G14" s="60" t="s">
        <v>290</v>
      </c>
      <c r="H14" s="60" t="s">
        <v>291</v>
      </c>
      <c r="I14" s="122"/>
      <c r="J14" s="123"/>
      <c r="L14" s="28" t="s">
        <v>50</v>
      </c>
      <c r="M14" s="26" t="s">
        <v>410</v>
      </c>
      <c r="N14" s="28" t="s">
        <v>43</v>
      </c>
      <c r="O14" s="28" t="s">
        <v>196</v>
      </c>
      <c r="P14" s="60" t="s">
        <v>24</v>
      </c>
      <c r="Q14" s="60" t="s">
        <v>24</v>
      </c>
      <c r="R14" s="60" t="s">
        <v>24</v>
      </c>
      <c r="S14" s="122"/>
      <c r="T14" s="123"/>
      <c r="V14" s="28" t="s">
        <v>141</v>
      </c>
      <c r="W14" s="28" t="s">
        <v>201</v>
      </c>
      <c r="X14" s="28" t="s">
        <v>167</v>
      </c>
      <c r="Y14" s="28" t="s">
        <v>163</v>
      </c>
      <c r="Z14" s="28" t="s">
        <v>258</v>
      </c>
      <c r="AA14" s="60" t="s">
        <v>259</v>
      </c>
      <c r="AB14" s="28" t="s">
        <v>260</v>
      </c>
      <c r="AC14" s="122"/>
      <c r="AD14" s="130"/>
    </row>
    <row r="15" spans="2:30" ht="29.5" thickBot="1">
      <c r="B15" s="60" t="s">
        <v>9</v>
      </c>
      <c r="C15" s="131" t="s">
        <v>174</v>
      </c>
      <c r="D15" s="132"/>
      <c r="E15" s="132"/>
      <c r="F15" s="132"/>
      <c r="G15" s="132"/>
      <c r="H15" s="133"/>
      <c r="I15" s="124"/>
      <c r="J15" s="125"/>
      <c r="L15" s="60" t="s">
        <v>9</v>
      </c>
      <c r="M15" s="126">
        <f>SUM(7.01, 5.09,4.61)</f>
        <v>16.71</v>
      </c>
      <c r="N15" s="127"/>
      <c r="O15" s="127"/>
      <c r="P15" s="127"/>
      <c r="Q15" s="127"/>
      <c r="R15" s="128"/>
      <c r="S15" s="124"/>
      <c r="T15" s="125"/>
      <c r="V15" s="28" t="s">
        <v>257</v>
      </c>
      <c r="W15" s="28" t="s">
        <v>202</v>
      </c>
      <c r="X15" s="28" t="s">
        <v>95</v>
      </c>
      <c r="Y15" s="28" t="s">
        <v>128</v>
      </c>
      <c r="Z15" s="28" t="s">
        <v>261</v>
      </c>
      <c r="AA15" s="60" t="s">
        <v>262</v>
      </c>
      <c r="AB15" s="28" t="s">
        <v>263</v>
      </c>
      <c r="AC15" s="122"/>
      <c r="AD15" s="130"/>
    </row>
    <row r="16" spans="2:30" ht="15" thickBot="1">
      <c r="B16" s="64"/>
      <c r="C16" s="64"/>
      <c r="D16" s="64"/>
      <c r="E16" s="64"/>
      <c r="F16" s="64"/>
      <c r="G16" s="64"/>
      <c r="H16" s="64"/>
      <c r="L16" s="64"/>
      <c r="M16" s="64"/>
      <c r="N16" s="64"/>
      <c r="O16" s="64"/>
      <c r="P16" s="64"/>
      <c r="Q16" s="64"/>
      <c r="R16" s="64"/>
      <c r="V16" s="60" t="s">
        <v>9</v>
      </c>
      <c r="W16" s="126">
        <v>189.57</v>
      </c>
      <c r="X16" s="127"/>
      <c r="Y16" s="127"/>
      <c r="Z16" s="127"/>
      <c r="AA16" s="127"/>
      <c r="AB16" s="128"/>
      <c r="AC16" s="122"/>
      <c r="AD16" s="130"/>
    </row>
    <row r="17" spans="2:30" ht="16.5" thickBot="1">
      <c r="B17" s="86" t="s">
        <v>64</v>
      </c>
      <c r="C17" s="87"/>
      <c r="D17" s="87"/>
      <c r="E17" s="87"/>
      <c r="F17" s="87"/>
      <c r="G17" s="87"/>
      <c r="H17" s="88"/>
      <c r="I17" s="120" t="e" vm="22">
        <v>#VALUE!</v>
      </c>
      <c r="J17" s="121"/>
      <c r="L17" s="86" t="s">
        <v>65</v>
      </c>
      <c r="M17" s="87"/>
      <c r="N17" s="87"/>
      <c r="O17" s="87"/>
      <c r="P17" s="87"/>
      <c r="Q17" s="87"/>
      <c r="R17" s="88"/>
      <c r="S17" s="120" t="e" vm="23">
        <v>#VALUE!</v>
      </c>
      <c r="T17" s="121"/>
      <c r="V17" s="64"/>
      <c r="W17" s="64"/>
      <c r="X17" s="64"/>
      <c r="Y17" s="64"/>
      <c r="Z17" s="64"/>
      <c r="AA17" s="64"/>
      <c r="AB17" s="64"/>
    </row>
    <row r="18" spans="2:30" ht="29.5" thickBot="1">
      <c r="B18" s="25" t="s">
        <v>0</v>
      </c>
      <c r="C18" s="24" t="s">
        <v>1</v>
      </c>
      <c r="D18" s="4" t="s">
        <v>133</v>
      </c>
      <c r="E18" s="4" t="s">
        <v>8</v>
      </c>
      <c r="F18" s="58" t="s">
        <v>247</v>
      </c>
      <c r="G18" s="58" t="s">
        <v>215</v>
      </c>
      <c r="H18" s="58" t="s">
        <v>216</v>
      </c>
      <c r="I18" s="122"/>
      <c r="J18" s="123"/>
      <c r="L18" s="25" t="s">
        <v>0</v>
      </c>
      <c r="M18" s="24" t="s">
        <v>1</v>
      </c>
      <c r="N18" s="4" t="s">
        <v>133</v>
      </c>
      <c r="O18" s="4" t="s">
        <v>8</v>
      </c>
      <c r="P18" s="4" t="s">
        <v>247</v>
      </c>
      <c r="Q18" s="4" t="s">
        <v>215</v>
      </c>
      <c r="R18" s="4" t="s">
        <v>216</v>
      </c>
      <c r="S18" s="122"/>
      <c r="T18" s="123"/>
      <c r="V18" s="86" t="s">
        <v>70</v>
      </c>
      <c r="W18" s="87"/>
      <c r="X18" s="87"/>
      <c r="Y18" s="87"/>
      <c r="Z18" s="87"/>
      <c r="AA18" s="87"/>
      <c r="AB18" s="88"/>
      <c r="AC18" s="120" t="e" vm="24">
        <v>#VALUE!</v>
      </c>
      <c r="AD18" s="121"/>
    </row>
    <row r="19" spans="2:30" ht="29.5" thickBot="1">
      <c r="B19" s="28" t="s">
        <v>206</v>
      </c>
      <c r="C19" s="28" t="s">
        <v>188</v>
      </c>
      <c r="D19" s="28" t="s">
        <v>20</v>
      </c>
      <c r="E19" s="56" t="s">
        <v>163</v>
      </c>
      <c r="F19" s="60" t="s">
        <v>272</v>
      </c>
      <c r="G19" s="60" t="s">
        <v>282</v>
      </c>
      <c r="H19" s="60" t="s">
        <v>389</v>
      </c>
      <c r="I19" s="130"/>
      <c r="J19" s="123"/>
      <c r="L19" s="28" t="s">
        <v>50</v>
      </c>
      <c r="M19" s="29" t="s">
        <v>413</v>
      </c>
      <c r="N19" s="30" t="s">
        <v>42</v>
      </c>
      <c r="O19" s="30" t="s">
        <v>158</v>
      </c>
      <c r="P19" s="60" t="s">
        <v>24</v>
      </c>
      <c r="Q19" s="60" t="s">
        <v>24</v>
      </c>
      <c r="R19" s="60" t="s">
        <v>24</v>
      </c>
      <c r="S19" s="122"/>
      <c r="T19" s="123"/>
      <c r="V19" s="25" t="s">
        <v>0</v>
      </c>
      <c r="W19" s="24" t="s">
        <v>1</v>
      </c>
      <c r="X19" s="4" t="s">
        <v>133</v>
      </c>
      <c r="Y19" s="4" t="s">
        <v>8</v>
      </c>
      <c r="Z19" s="4" t="s">
        <v>247</v>
      </c>
      <c r="AA19" s="4" t="s">
        <v>215</v>
      </c>
      <c r="AB19" s="4" t="s">
        <v>216</v>
      </c>
      <c r="AC19" s="122"/>
      <c r="AD19" s="123"/>
    </row>
    <row r="20" spans="2:30" ht="29.5" thickBot="1">
      <c r="B20" s="28" t="s">
        <v>207</v>
      </c>
      <c r="C20" s="28" t="s">
        <v>189</v>
      </c>
      <c r="D20" s="28" t="s">
        <v>20</v>
      </c>
      <c r="E20" s="57" t="s">
        <v>117</v>
      </c>
      <c r="F20" s="61" t="s">
        <v>273</v>
      </c>
      <c r="G20" s="60" t="s">
        <v>283</v>
      </c>
      <c r="H20" s="60" t="s">
        <v>390</v>
      </c>
      <c r="I20" s="130"/>
      <c r="J20" s="123"/>
      <c r="L20" s="60" t="s">
        <v>9</v>
      </c>
      <c r="M20" s="126" t="s">
        <v>182</v>
      </c>
      <c r="N20" s="127"/>
      <c r="O20" s="127"/>
      <c r="P20" s="127"/>
      <c r="Q20" s="127"/>
      <c r="R20" s="128"/>
      <c r="S20" s="124"/>
      <c r="T20" s="125"/>
      <c r="V20" s="28" t="s">
        <v>210</v>
      </c>
      <c r="W20" s="26" t="s">
        <v>203</v>
      </c>
      <c r="X20" s="6" t="s">
        <v>167</v>
      </c>
      <c r="Y20" s="6" t="s">
        <v>173</v>
      </c>
      <c r="Z20" s="64" t="s">
        <v>254</v>
      </c>
      <c r="AA20" s="60" t="s">
        <v>255</v>
      </c>
      <c r="AB20" s="64" t="s">
        <v>256</v>
      </c>
      <c r="AC20" s="122"/>
      <c r="AD20" s="123"/>
    </row>
    <row r="21" spans="2:30" ht="29.5" thickBot="1">
      <c r="B21" s="28" t="s">
        <v>208</v>
      </c>
      <c r="C21" s="28" t="s">
        <v>190</v>
      </c>
      <c r="D21" s="28" t="s">
        <v>74</v>
      </c>
      <c r="E21" s="57" t="s">
        <v>128</v>
      </c>
      <c r="F21" s="60" t="s">
        <v>274</v>
      </c>
      <c r="G21" s="60" t="s">
        <v>284</v>
      </c>
      <c r="H21" s="70" t="s">
        <v>263</v>
      </c>
      <c r="I21" s="130"/>
      <c r="J21" s="123"/>
      <c r="L21" s="64"/>
      <c r="M21" s="64"/>
      <c r="N21" s="64"/>
      <c r="O21" s="64"/>
      <c r="P21" s="64"/>
      <c r="Q21" s="64"/>
      <c r="R21" s="64"/>
      <c r="V21" s="60" t="s">
        <v>9</v>
      </c>
      <c r="W21" s="126" t="s">
        <v>175</v>
      </c>
      <c r="X21" s="127"/>
      <c r="Y21" s="127"/>
      <c r="Z21" s="127"/>
      <c r="AA21" s="127"/>
      <c r="AB21" s="128"/>
      <c r="AC21" s="124"/>
      <c r="AD21" s="125"/>
    </row>
    <row r="22" spans="2:30" ht="29.5" thickBot="1">
      <c r="B22" s="28" t="s">
        <v>209</v>
      </c>
      <c r="C22" s="28" t="s">
        <v>191</v>
      </c>
      <c r="D22" s="28" t="s">
        <v>20</v>
      </c>
      <c r="E22" s="57" t="s">
        <v>149</v>
      </c>
      <c r="F22" s="60" t="s">
        <v>275</v>
      </c>
      <c r="G22" s="60" t="s">
        <v>285</v>
      </c>
      <c r="H22" s="60" t="s">
        <v>85</v>
      </c>
      <c r="I22" s="130"/>
      <c r="J22" s="123"/>
      <c r="L22" s="86" t="s">
        <v>66</v>
      </c>
      <c r="M22" s="87"/>
      <c r="N22" s="87"/>
      <c r="O22" s="87"/>
      <c r="P22" s="87"/>
      <c r="Q22" s="87"/>
      <c r="R22" s="88"/>
      <c r="S22" s="120" t="e" vm="25">
        <v>#VALUE!</v>
      </c>
      <c r="T22" s="121"/>
      <c r="V22" s="64"/>
      <c r="W22" s="64"/>
      <c r="X22" s="64"/>
      <c r="Y22" s="64"/>
      <c r="Z22" s="64"/>
      <c r="AA22" s="64"/>
      <c r="AB22" s="64"/>
    </row>
    <row r="23" spans="2:30" ht="29.5" thickBot="1">
      <c r="B23" s="28" t="s">
        <v>277</v>
      </c>
      <c r="C23" s="28" t="s">
        <v>192</v>
      </c>
      <c r="D23" s="28" t="s">
        <v>103</v>
      </c>
      <c r="E23" s="57" t="s">
        <v>117</v>
      </c>
      <c r="F23" s="60" t="s">
        <v>276</v>
      </c>
      <c r="G23" s="60" t="s">
        <v>286</v>
      </c>
      <c r="H23" s="60" t="s">
        <v>391</v>
      </c>
      <c r="I23" s="130"/>
      <c r="J23" s="123"/>
      <c r="L23" s="25" t="s">
        <v>0</v>
      </c>
      <c r="M23" s="24" t="s">
        <v>1</v>
      </c>
      <c r="N23" s="4" t="s">
        <v>133</v>
      </c>
      <c r="O23" s="4" t="s">
        <v>8</v>
      </c>
      <c r="P23" s="4" t="s">
        <v>247</v>
      </c>
      <c r="Q23" s="4" t="s">
        <v>215</v>
      </c>
      <c r="R23" s="4" t="s">
        <v>216</v>
      </c>
      <c r="S23" s="122"/>
      <c r="T23" s="123"/>
      <c r="V23" s="86" t="s">
        <v>71</v>
      </c>
      <c r="W23" s="87"/>
      <c r="X23" s="87"/>
      <c r="Y23" s="87"/>
      <c r="Z23" s="87"/>
      <c r="AA23" s="87"/>
      <c r="AB23" s="88"/>
      <c r="AC23" s="120" t="e" vm="26">
        <v>#VALUE!</v>
      </c>
      <c r="AD23" s="129"/>
    </row>
    <row r="24" spans="2:30" ht="29.5" thickBot="1">
      <c r="B24" s="28" t="s">
        <v>278</v>
      </c>
      <c r="C24" s="28" t="s">
        <v>193</v>
      </c>
      <c r="D24" s="28" t="s">
        <v>20</v>
      </c>
      <c r="E24" s="57" t="s">
        <v>163</v>
      </c>
      <c r="F24" s="60" t="s">
        <v>280</v>
      </c>
      <c r="G24" s="60" t="s">
        <v>287</v>
      </c>
      <c r="H24" s="60" t="s">
        <v>172</v>
      </c>
      <c r="I24" s="130"/>
      <c r="J24" s="123"/>
      <c r="L24" s="28" t="s">
        <v>50</v>
      </c>
      <c r="M24" s="29" t="s">
        <v>197</v>
      </c>
      <c r="N24" s="30" t="s">
        <v>167</v>
      </c>
      <c r="O24" s="30" t="s">
        <v>163</v>
      </c>
      <c r="P24" s="64" t="s">
        <v>266</v>
      </c>
      <c r="Q24" s="60" t="s">
        <v>267</v>
      </c>
      <c r="R24" s="60" t="s">
        <v>268</v>
      </c>
      <c r="S24" s="122"/>
      <c r="T24" s="123"/>
      <c r="V24" s="25" t="s">
        <v>0</v>
      </c>
      <c r="W24" s="24" t="s">
        <v>1</v>
      </c>
      <c r="X24" s="4" t="s">
        <v>133</v>
      </c>
      <c r="Y24" s="4" t="s">
        <v>8</v>
      </c>
      <c r="Z24" s="4" t="s">
        <v>247</v>
      </c>
      <c r="AA24" s="4" t="s">
        <v>215</v>
      </c>
      <c r="AB24" s="4" t="s">
        <v>216</v>
      </c>
      <c r="AC24" s="122"/>
      <c r="AD24" s="130"/>
    </row>
    <row r="25" spans="2:30" ht="29.5" thickBot="1">
      <c r="B25" s="28" t="s">
        <v>279</v>
      </c>
      <c r="C25" s="26" t="s">
        <v>194</v>
      </c>
      <c r="D25" s="28" t="s">
        <v>20</v>
      </c>
      <c r="E25" s="57" t="s">
        <v>149</v>
      </c>
      <c r="F25" s="60" t="s">
        <v>281</v>
      </c>
      <c r="G25" s="60" t="s">
        <v>288</v>
      </c>
      <c r="H25" s="60" t="s">
        <v>263</v>
      </c>
      <c r="I25" s="130"/>
      <c r="J25" s="123"/>
      <c r="L25" s="60" t="s">
        <v>9</v>
      </c>
      <c r="M25" s="126" t="s">
        <v>177</v>
      </c>
      <c r="N25" s="127"/>
      <c r="O25" s="127"/>
      <c r="P25" s="127"/>
      <c r="Q25" s="127"/>
      <c r="R25" s="128"/>
      <c r="S25" s="124"/>
      <c r="T25" s="125"/>
      <c r="V25" s="28" t="s">
        <v>206</v>
      </c>
      <c r="W25" s="28" t="s">
        <v>204</v>
      </c>
      <c r="X25" s="28" t="s">
        <v>20</v>
      </c>
      <c r="Y25" s="28" t="s">
        <v>95</v>
      </c>
      <c r="Z25" s="28" t="s">
        <v>248</v>
      </c>
      <c r="AA25" s="28" t="s">
        <v>250</v>
      </c>
      <c r="AB25" s="28" t="s">
        <v>251</v>
      </c>
      <c r="AC25" s="122"/>
      <c r="AD25" s="130"/>
    </row>
    <row r="26" spans="2:30" ht="29.5" thickBot="1">
      <c r="B26" s="60" t="s">
        <v>9</v>
      </c>
      <c r="C26" s="131">
        <f xml:space="preserve"> SUM(15.27,16.27,14.56,14.75,16.77,14.41,16.43)</f>
        <v>108.46000000000001</v>
      </c>
      <c r="D26" s="132"/>
      <c r="E26" s="132"/>
      <c r="F26" s="132"/>
      <c r="G26" s="132"/>
      <c r="H26" s="133"/>
      <c r="I26" s="124"/>
      <c r="J26" s="125"/>
      <c r="V26" s="28" t="s">
        <v>207</v>
      </c>
      <c r="W26" s="26" t="s">
        <v>205</v>
      </c>
      <c r="X26" s="28" t="s">
        <v>20</v>
      </c>
      <c r="Y26" s="28" t="s">
        <v>95</v>
      </c>
      <c r="Z26" s="6" t="s">
        <v>249</v>
      </c>
      <c r="AA26" s="28" t="s">
        <v>252</v>
      </c>
      <c r="AB26" s="28" t="s">
        <v>253</v>
      </c>
      <c r="AC26" s="122"/>
      <c r="AD26" s="130"/>
    </row>
    <row r="27" spans="2:30" ht="15" thickBot="1">
      <c r="V27" s="60" t="s">
        <v>9</v>
      </c>
      <c r="W27" s="126">
        <f>15.92*2</f>
        <v>31.84</v>
      </c>
      <c r="X27" s="127"/>
      <c r="Y27" s="127"/>
      <c r="Z27" s="127"/>
      <c r="AA27" s="127"/>
      <c r="AB27" s="128"/>
      <c r="AC27" s="122"/>
      <c r="AD27" s="130"/>
    </row>
  </sheetData>
  <mergeCells count="41">
    <mergeCell ref="W27:AB27"/>
    <mergeCell ref="B2:H2"/>
    <mergeCell ref="C5:H5"/>
    <mergeCell ref="C10:H10"/>
    <mergeCell ref="B7:H7"/>
    <mergeCell ref="C15:H15"/>
    <mergeCell ref="C26:H26"/>
    <mergeCell ref="L2:R2"/>
    <mergeCell ref="M5:R5"/>
    <mergeCell ref="L12:R12"/>
    <mergeCell ref="L7:R7"/>
    <mergeCell ref="M15:R15"/>
    <mergeCell ref="M20:R20"/>
    <mergeCell ref="B17:H17"/>
    <mergeCell ref="B12:H12"/>
    <mergeCell ref="I17:J26"/>
    <mergeCell ref="AC23:AD27"/>
    <mergeCell ref="AC2:AD5"/>
    <mergeCell ref="AC7:AD10"/>
    <mergeCell ref="AC12:AD16"/>
    <mergeCell ref="AC18:AD21"/>
    <mergeCell ref="M25:R25"/>
    <mergeCell ref="L22:R22"/>
    <mergeCell ref="V12:AB12"/>
    <mergeCell ref="V7:AB7"/>
    <mergeCell ref="W16:AB16"/>
    <mergeCell ref="W10:AB10"/>
    <mergeCell ref="L17:R17"/>
    <mergeCell ref="S7:T10"/>
    <mergeCell ref="S12:T15"/>
    <mergeCell ref="S17:T20"/>
    <mergeCell ref="S22:T25"/>
    <mergeCell ref="V23:AB23"/>
    <mergeCell ref="W21:AB21"/>
    <mergeCell ref="V2:AB2"/>
    <mergeCell ref="I2:J5"/>
    <mergeCell ref="I7:J10"/>
    <mergeCell ref="I12:J15"/>
    <mergeCell ref="V18:AB18"/>
    <mergeCell ref="W5:AB5"/>
    <mergeCell ref="S2:T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8FEC-7436-47A4-A582-9C63FD0A7DAF}">
  <dimension ref="B1:AP29"/>
  <sheetViews>
    <sheetView topLeftCell="A13" zoomScale="83" workbookViewId="0">
      <selection activeCell="B17" sqref="B17:H26"/>
    </sheetView>
  </sheetViews>
  <sheetFormatPr baseColWidth="10" defaultRowHeight="14.5"/>
  <sheetData>
    <row r="1" spans="2:42" ht="15" thickBot="1"/>
    <row r="2" spans="2:42" ht="16.5" thickBot="1">
      <c r="B2" s="86" t="s">
        <v>5</v>
      </c>
      <c r="C2" s="87"/>
      <c r="D2" s="87"/>
      <c r="E2" s="87"/>
      <c r="F2" s="44"/>
      <c r="G2" s="44"/>
      <c r="H2" s="44"/>
      <c r="I2" s="120" t="e" vm="27">
        <v>#VALUE!</v>
      </c>
      <c r="J2" s="121"/>
      <c r="L2" s="86" t="s">
        <v>35</v>
      </c>
      <c r="M2" s="87"/>
      <c r="N2" s="87"/>
      <c r="O2" s="87"/>
      <c r="P2" s="87"/>
      <c r="Q2" s="87"/>
      <c r="R2" s="88"/>
      <c r="S2" s="120" t="e" vm="28">
        <v>#VALUE!</v>
      </c>
      <c r="T2" s="121"/>
      <c r="V2" s="86" t="s">
        <v>67</v>
      </c>
      <c r="W2" s="87"/>
      <c r="X2" s="87"/>
      <c r="Y2" s="87"/>
      <c r="Z2" s="87"/>
      <c r="AA2" s="87"/>
      <c r="AB2" s="88"/>
      <c r="AC2" s="120" t="e" vm="29">
        <v>#VALUE!</v>
      </c>
      <c r="AD2" s="121"/>
    </row>
    <row r="3" spans="2:42" ht="29.5" thickBot="1">
      <c r="B3" s="25" t="s">
        <v>0</v>
      </c>
      <c r="C3" s="25" t="s">
        <v>1</v>
      </c>
      <c r="D3" s="4" t="s">
        <v>133</v>
      </c>
      <c r="E3" s="27" t="s">
        <v>8</v>
      </c>
      <c r="F3" s="4" t="s">
        <v>247</v>
      </c>
      <c r="G3" s="4" t="s">
        <v>215</v>
      </c>
      <c r="H3" s="4" t="s">
        <v>216</v>
      </c>
      <c r="I3" s="122"/>
      <c r="J3" s="123"/>
      <c r="L3" s="25" t="s">
        <v>0</v>
      </c>
      <c r="M3" s="24" t="s">
        <v>1</v>
      </c>
      <c r="N3" s="4" t="s">
        <v>133</v>
      </c>
      <c r="O3" s="4" t="s">
        <v>8</v>
      </c>
      <c r="P3" s="4" t="s">
        <v>247</v>
      </c>
      <c r="Q3" s="4" t="s">
        <v>215</v>
      </c>
      <c r="R3" s="4" t="s">
        <v>216</v>
      </c>
      <c r="S3" s="122"/>
      <c r="T3" s="123"/>
      <c r="V3" s="25" t="s">
        <v>0</v>
      </c>
      <c r="W3" s="24" t="s">
        <v>1</v>
      </c>
      <c r="X3" s="4" t="s">
        <v>133</v>
      </c>
      <c r="Y3" s="4" t="s">
        <v>8</v>
      </c>
      <c r="Z3" s="4" t="s">
        <v>247</v>
      </c>
      <c r="AA3" s="4" t="s">
        <v>215</v>
      </c>
      <c r="AB3" s="4" t="s">
        <v>216</v>
      </c>
      <c r="AC3" s="122"/>
      <c r="AD3" s="123"/>
    </row>
    <row r="4" spans="2:42" ht="15" thickBot="1">
      <c r="B4" s="28" t="s">
        <v>132</v>
      </c>
      <c r="C4" s="28" t="s">
        <v>212</v>
      </c>
      <c r="D4" s="28" t="s">
        <v>213</v>
      </c>
      <c r="E4" s="28" t="s">
        <v>75</v>
      </c>
      <c r="F4" s="6" t="s">
        <v>24</v>
      </c>
      <c r="G4" s="28" t="s">
        <v>24</v>
      </c>
      <c r="H4" s="28" t="s">
        <v>24</v>
      </c>
      <c r="I4" s="122"/>
      <c r="J4" s="123"/>
      <c r="L4" s="28" t="s">
        <v>132</v>
      </c>
      <c r="M4" s="26" t="s">
        <v>140</v>
      </c>
      <c r="N4" s="6" t="s">
        <v>20</v>
      </c>
      <c r="O4" s="6" t="s">
        <v>136</v>
      </c>
      <c r="P4" s="10" t="s">
        <v>322</v>
      </c>
      <c r="Q4" s="10" t="s">
        <v>323</v>
      </c>
      <c r="R4" s="10" t="s">
        <v>324</v>
      </c>
      <c r="S4" s="122"/>
      <c r="T4" s="123"/>
      <c r="V4" s="28" t="s">
        <v>132</v>
      </c>
      <c r="W4" s="26" t="s">
        <v>161</v>
      </c>
      <c r="X4" s="6" t="s">
        <v>20</v>
      </c>
      <c r="Y4" s="6" t="s">
        <v>136</v>
      </c>
      <c r="Z4" s="60" t="s">
        <v>316</v>
      </c>
      <c r="AA4" s="60" t="s">
        <v>317</v>
      </c>
      <c r="AB4" s="60" t="s">
        <v>318</v>
      </c>
      <c r="AC4" s="122"/>
      <c r="AD4" s="123"/>
    </row>
    <row r="5" spans="2:42" ht="15" thickBot="1">
      <c r="B5" s="10" t="s">
        <v>9</v>
      </c>
      <c r="C5" s="137" t="s">
        <v>211</v>
      </c>
      <c r="D5" s="138"/>
      <c r="E5" s="138"/>
      <c r="F5" s="138"/>
      <c r="G5" s="138"/>
      <c r="H5" s="139"/>
      <c r="I5" s="124"/>
      <c r="J5" s="125"/>
      <c r="L5" s="10" t="s">
        <v>9</v>
      </c>
      <c r="M5" s="137" t="s">
        <v>357</v>
      </c>
      <c r="N5" s="138"/>
      <c r="O5" s="138"/>
      <c r="P5" s="138"/>
      <c r="Q5" s="138"/>
      <c r="R5" s="139"/>
      <c r="S5" s="124"/>
      <c r="T5" s="125"/>
      <c r="V5" s="60" t="s">
        <v>9</v>
      </c>
      <c r="W5" s="126" t="s">
        <v>363</v>
      </c>
      <c r="X5" s="127"/>
      <c r="Y5" s="127"/>
      <c r="Z5" s="127"/>
      <c r="AA5" s="127"/>
      <c r="AB5" s="128"/>
      <c r="AC5" s="124"/>
      <c r="AD5" s="125"/>
    </row>
    <row r="6" spans="2:42" ht="15" thickBot="1">
      <c r="V6" s="64"/>
      <c r="W6" s="64"/>
      <c r="X6" s="64"/>
      <c r="Y6" s="64"/>
      <c r="Z6" s="64"/>
      <c r="AA6" s="64"/>
      <c r="AB6" s="64"/>
    </row>
    <row r="7" spans="2:42" ht="16.5" thickBot="1">
      <c r="B7" s="86" t="s">
        <v>11</v>
      </c>
      <c r="C7" s="87"/>
      <c r="D7" s="87"/>
      <c r="E7" s="87"/>
      <c r="F7" s="87"/>
      <c r="G7" s="87"/>
      <c r="H7" s="88"/>
      <c r="I7" s="120" t="e" vm="30">
        <v>#VALUE!</v>
      </c>
      <c r="J7" s="121"/>
      <c r="L7" s="111" t="s">
        <v>46</v>
      </c>
      <c r="M7" s="112"/>
      <c r="N7" s="112"/>
      <c r="O7" s="112"/>
      <c r="P7" s="112"/>
      <c r="Q7" s="112"/>
      <c r="R7" s="113"/>
      <c r="S7" s="98"/>
      <c r="T7" s="100"/>
      <c r="V7" s="86" t="s">
        <v>68</v>
      </c>
      <c r="W7" s="87"/>
      <c r="X7" s="87"/>
      <c r="Y7" s="87"/>
      <c r="Z7" s="87"/>
      <c r="AA7" s="87"/>
      <c r="AB7" s="88"/>
      <c r="AC7" s="120" t="e" vm="31">
        <v>#VALUE!</v>
      </c>
      <c r="AD7" s="121"/>
    </row>
    <row r="8" spans="2:42" ht="29.5" thickBot="1">
      <c r="B8" s="25" t="s">
        <v>0</v>
      </c>
      <c r="C8" s="24" t="s">
        <v>1</v>
      </c>
      <c r="D8" s="4" t="s">
        <v>133</v>
      </c>
      <c r="E8" s="4" t="s">
        <v>8</v>
      </c>
      <c r="F8" s="24" t="s">
        <v>1</v>
      </c>
      <c r="G8" s="4" t="s">
        <v>133</v>
      </c>
      <c r="H8" s="4" t="s">
        <v>8</v>
      </c>
      <c r="I8" s="122"/>
      <c r="J8" s="123"/>
      <c r="L8" s="31" t="s">
        <v>0</v>
      </c>
      <c r="M8" s="32" t="s">
        <v>1</v>
      </c>
      <c r="N8" s="33" t="s">
        <v>133</v>
      </c>
      <c r="O8" s="33" t="s">
        <v>8</v>
      </c>
      <c r="P8" s="33" t="s">
        <v>247</v>
      </c>
      <c r="Q8" s="33" t="s">
        <v>215</v>
      </c>
      <c r="R8" s="33" t="s">
        <v>216</v>
      </c>
      <c r="S8" s="101"/>
      <c r="T8" s="103"/>
      <c r="V8" s="25" t="s">
        <v>0</v>
      </c>
      <c r="W8" s="24" t="s">
        <v>1</v>
      </c>
      <c r="X8" s="4" t="s">
        <v>133</v>
      </c>
      <c r="Y8" s="4" t="s">
        <v>8</v>
      </c>
      <c r="Z8" s="4" t="s">
        <v>247</v>
      </c>
      <c r="AA8" s="4" t="s">
        <v>215</v>
      </c>
      <c r="AB8" s="4" t="s">
        <v>216</v>
      </c>
      <c r="AC8" s="122"/>
      <c r="AD8" s="123"/>
    </row>
    <row r="9" spans="2:42" ht="15" thickBot="1">
      <c r="B9" s="28" t="s">
        <v>132</v>
      </c>
      <c r="C9" s="26" t="s">
        <v>134</v>
      </c>
      <c r="D9" s="6" t="s">
        <v>135</v>
      </c>
      <c r="E9" s="6" t="s">
        <v>136</v>
      </c>
      <c r="F9" s="60" t="s">
        <v>347</v>
      </c>
      <c r="G9" s="60" t="s">
        <v>348</v>
      </c>
      <c r="H9" s="60" t="s">
        <v>349</v>
      </c>
      <c r="I9" s="122"/>
      <c r="J9" s="123"/>
      <c r="L9" s="45" t="s">
        <v>132</v>
      </c>
      <c r="M9" s="34"/>
      <c r="N9" s="35"/>
      <c r="O9" s="35"/>
      <c r="P9" s="35"/>
      <c r="Q9" s="45"/>
      <c r="R9" s="45"/>
      <c r="S9" s="101"/>
      <c r="T9" s="103"/>
      <c r="V9" s="28" t="s">
        <v>132</v>
      </c>
      <c r="W9" s="26" t="s">
        <v>162</v>
      </c>
      <c r="X9" s="6" t="s">
        <v>163</v>
      </c>
      <c r="Y9" s="6" t="s">
        <v>164</v>
      </c>
      <c r="Z9" s="60" t="s">
        <v>313</v>
      </c>
      <c r="AA9" s="65" t="s">
        <v>315</v>
      </c>
      <c r="AB9" s="60" t="s">
        <v>314</v>
      </c>
      <c r="AC9" s="122"/>
      <c r="AD9" s="123"/>
    </row>
    <row r="10" spans="2:42" ht="15" thickBot="1">
      <c r="B10" s="10" t="s">
        <v>9</v>
      </c>
      <c r="C10" s="137" t="s">
        <v>364</v>
      </c>
      <c r="D10" s="138"/>
      <c r="E10" s="138"/>
      <c r="F10" s="138"/>
      <c r="G10" s="138"/>
      <c r="H10" s="139"/>
      <c r="I10" s="124"/>
      <c r="J10" s="125"/>
      <c r="L10" s="63" t="s">
        <v>9</v>
      </c>
      <c r="M10" s="140"/>
      <c r="N10" s="141"/>
      <c r="O10" s="141"/>
      <c r="P10" s="141"/>
      <c r="Q10" s="141"/>
      <c r="R10" s="142"/>
      <c r="S10" s="104"/>
      <c r="T10" s="106"/>
      <c r="V10" s="60" t="s">
        <v>9</v>
      </c>
      <c r="W10" s="126" t="s">
        <v>360</v>
      </c>
      <c r="X10" s="127"/>
      <c r="Y10" s="127"/>
      <c r="Z10" s="127"/>
      <c r="AA10" s="127"/>
      <c r="AB10" s="128"/>
      <c r="AC10" s="124"/>
      <c r="AD10" s="125"/>
    </row>
    <row r="11" spans="2:42" ht="15" thickBot="1">
      <c r="L11" s="64"/>
      <c r="M11" s="64"/>
      <c r="N11" s="64"/>
      <c r="O11" s="64"/>
      <c r="P11" s="64"/>
      <c r="Q11" s="64"/>
      <c r="R11" s="64"/>
      <c r="V11" s="64"/>
      <c r="W11" s="64"/>
      <c r="X11" s="64"/>
      <c r="Y11" s="64"/>
      <c r="Z11" s="64"/>
      <c r="AA11" s="64"/>
      <c r="AB11" s="64"/>
    </row>
    <row r="12" spans="2:42" ht="16.5" thickBot="1">
      <c r="B12" s="86" t="s">
        <v>25</v>
      </c>
      <c r="C12" s="87"/>
      <c r="D12" s="87"/>
      <c r="E12" s="87"/>
      <c r="F12" s="87"/>
      <c r="G12" s="87"/>
      <c r="H12" s="88"/>
      <c r="I12" s="120" t="e" vm="32">
        <v>#VALUE!</v>
      </c>
      <c r="J12" s="121"/>
      <c r="L12" s="86" t="s">
        <v>51</v>
      </c>
      <c r="M12" s="87"/>
      <c r="N12" s="87"/>
      <c r="O12" s="87"/>
      <c r="P12" s="87"/>
      <c r="Q12" s="87"/>
      <c r="R12" s="88"/>
      <c r="S12" s="120" t="e" vm="33">
        <v>#VALUE!</v>
      </c>
      <c r="T12" s="121"/>
      <c r="V12" s="86" t="s">
        <v>69</v>
      </c>
      <c r="W12" s="87"/>
      <c r="X12" s="87"/>
      <c r="Y12" s="87"/>
      <c r="Z12" s="87"/>
      <c r="AA12" s="87"/>
      <c r="AB12" s="88"/>
      <c r="AC12" s="120" t="e" vm="34">
        <v>#VALUE!</v>
      </c>
      <c r="AD12" s="129"/>
      <c r="AO12" s="20"/>
      <c r="AP12" s="20"/>
    </row>
    <row r="13" spans="2:42" ht="29.5" thickBot="1">
      <c r="B13" s="25" t="s">
        <v>0</v>
      </c>
      <c r="C13" s="24" t="s">
        <v>1</v>
      </c>
      <c r="D13" s="4" t="s">
        <v>133</v>
      </c>
      <c r="E13" s="4" t="s">
        <v>8</v>
      </c>
      <c r="F13" s="4" t="s">
        <v>247</v>
      </c>
      <c r="G13" s="4" t="s">
        <v>215</v>
      </c>
      <c r="H13" s="4" t="s">
        <v>216</v>
      </c>
      <c r="I13" s="122"/>
      <c r="J13" s="123"/>
      <c r="L13" s="25" t="s">
        <v>0</v>
      </c>
      <c r="M13" s="24" t="s">
        <v>1</v>
      </c>
      <c r="N13" s="4" t="s">
        <v>133</v>
      </c>
      <c r="O13" s="4" t="s">
        <v>8</v>
      </c>
      <c r="P13" s="4" t="s">
        <v>247</v>
      </c>
      <c r="Q13" s="4" t="s">
        <v>215</v>
      </c>
      <c r="R13" s="4" t="s">
        <v>216</v>
      </c>
      <c r="S13" s="122"/>
      <c r="T13" s="123"/>
      <c r="V13" s="25" t="s">
        <v>0</v>
      </c>
      <c r="W13" s="24" t="s">
        <v>1</v>
      </c>
      <c r="X13" s="4" t="s">
        <v>133</v>
      </c>
      <c r="Y13" s="4" t="s">
        <v>8</v>
      </c>
      <c r="Z13" s="4" t="s">
        <v>247</v>
      </c>
      <c r="AA13" s="4" t="s">
        <v>215</v>
      </c>
      <c r="AB13" s="4" t="s">
        <v>216</v>
      </c>
      <c r="AC13" s="122"/>
      <c r="AD13" s="130"/>
      <c r="AO13" s="21"/>
      <c r="AP13" s="21"/>
    </row>
    <row r="14" spans="2:42" ht="29.5" thickBot="1">
      <c r="B14" s="28" t="s">
        <v>132</v>
      </c>
      <c r="C14" s="26" t="s">
        <v>137</v>
      </c>
      <c r="D14" s="6" t="s">
        <v>138</v>
      </c>
      <c r="E14" s="6" t="s">
        <v>139</v>
      </c>
      <c r="F14" s="60" t="s">
        <v>344</v>
      </c>
      <c r="G14" s="60" t="s">
        <v>345</v>
      </c>
      <c r="H14" s="60" t="s">
        <v>346</v>
      </c>
      <c r="I14" s="122"/>
      <c r="J14" s="123"/>
      <c r="L14" s="28" t="s">
        <v>132</v>
      </c>
      <c r="M14" s="28" t="s">
        <v>411</v>
      </c>
      <c r="N14" s="6" t="s">
        <v>156</v>
      </c>
      <c r="O14" s="6" t="s">
        <v>157</v>
      </c>
      <c r="P14" s="6" t="s">
        <v>24</v>
      </c>
      <c r="Q14" s="6" t="s">
        <v>24</v>
      </c>
      <c r="R14" s="6" t="s">
        <v>24</v>
      </c>
      <c r="S14" s="122"/>
      <c r="T14" s="123"/>
      <c r="V14" s="28" t="s">
        <v>141</v>
      </c>
      <c r="W14" s="28" t="s">
        <v>166</v>
      </c>
      <c r="X14" s="28" t="s">
        <v>167</v>
      </c>
      <c r="Y14" s="28" t="s">
        <v>136</v>
      </c>
      <c r="Z14" s="60" t="s">
        <v>307</v>
      </c>
      <c r="AA14" s="60" t="s">
        <v>308</v>
      </c>
      <c r="AB14" s="60" t="s">
        <v>309</v>
      </c>
      <c r="AC14" s="122"/>
      <c r="AD14" s="130"/>
      <c r="AO14" s="22"/>
      <c r="AP14" s="22"/>
    </row>
    <row r="15" spans="2:42" ht="29.5" thickBot="1">
      <c r="B15" s="60" t="s">
        <v>9</v>
      </c>
      <c r="C15" s="126" t="s">
        <v>356</v>
      </c>
      <c r="D15" s="127"/>
      <c r="E15" s="127"/>
      <c r="F15" s="127"/>
      <c r="G15" s="127"/>
      <c r="H15" s="128"/>
      <c r="I15" s="124"/>
      <c r="J15" s="125"/>
      <c r="L15" s="60" t="s">
        <v>9</v>
      </c>
      <c r="M15" s="126" t="s">
        <v>358</v>
      </c>
      <c r="N15" s="127"/>
      <c r="O15" s="127"/>
      <c r="P15" s="127"/>
      <c r="Q15" s="127"/>
      <c r="R15" s="128"/>
      <c r="S15" s="124"/>
      <c r="T15" s="125"/>
      <c r="V15" s="28" t="s">
        <v>165</v>
      </c>
      <c r="W15" s="28" t="s">
        <v>168</v>
      </c>
      <c r="X15" s="28" t="s">
        <v>74</v>
      </c>
      <c r="Y15" s="28" t="s">
        <v>57</v>
      </c>
      <c r="Z15" s="60" t="s">
        <v>310</v>
      </c>
      <c r="AA15" s="60" t="s">
        <v>311</v>
      </c>
      <c r="AB15" s="60" t="s">
        <v>312</v>
      </c>
      <c r="AC15" s="122"/>
      <c r="AD15" s="130"/>
      <c r="AO15" s="23"/>
      <c r="AP15" s="23"/>
    </row>
    <row r="16" spans="2:42" ht="15" thickBot="1">
      <c r="V16" s="60" t="s">
        <v>9</v>
      </c>
      <c r="W16" s="126">
        <f>SUM(54.9,7.79)</f>
        <v>62.69</v>
      </c>
      <c r="X16" s="127"/>
      <c r="Y16" s="127"/>
      <c r="Z16" s="127"/>
      <c r="AA16" s="127"/>
      <c r="AB16" s="128"/>
      <c r="AC16" s="122"/>
      <c r="AD16" s="130"/>
    </row>
    <row r="17" spans="2:30" ht="16.5" thickBot="1">
      <c r="B17" s="86" t="s">
        <v>64</v>
      </c>
      <c r="C17" s="87"/>
      <c r="D17" s="87"/>
      <c r="E17" s="87"/>
      <c r="F17" s="87"/>
      <c r="G17" s="87"/>
      <c r="H17" s="88"/>
      <c r="I17" s="120" t="e" vm="35">
        <v>#VALUE!</v>
      </c>
      <c r="J17" s="121"/>
      <c r="L17" s="86" t="s">
        <v>65</v>
      </c>
      <c r="M17" s="87"/>
      <c r="N17" s="87"/>
      <c r="O17" s="87"/>
      <c r="P17" s="87"/>
      <c r="Q17" s="87"/>
      <c r="R17" s="88"/>
      <c r="S17" s="120" t="e" vm="36">
        <v>#VALUE!</v>
      </c>
      <c r="T17" s="121"/>
      <c r="V17" s="64"/>
      <c r="W17" s="64"/>
      <c r="X17" s="64"/>
      <c r="Y17" s="64"/>
      <c r="Z17" s="64"/>
      <c r="AA17" s="64"/>
      <c r="AB17" s="64"/>
    </row>
    <row r="18" spans="2:30" ht="29.5" thickBot="1">
      <c r="B18" s="25" t="s">
        <v>0</v>
      </c>
      <c r="C18" s="24" t="s">
        <v>1</v>
      </c>
      <c r="D18" s="4" t="s">
        <v>133</v>
      </c>
      <c r="E18" s="4" t="s">
        <v>8</v>
      </c>
      <c r="F18" s="58" t="s">
        <v>247</v>
      </c>
      <c r="G18" s="58" t="s">
        <v>215</v>
      </c>
      <c r="H18" s="58" t="s">
        <v>216</v>
      </c>
      <c r="I18" s="122"/>
      <c r="J18" s="123"/>
      <c r="L18" s="25" t="s">
        <v>0</v>
      </c>
      <c r="M18" s="24" t="s">
        <v>1</v>
      </c>
      <c r="N18" s="4" t="s">
        <v>133</v>
      </c>
      <c r="O18" s="4" t="s">
        <v>8</v>
      </c>
      <c r="P18" s="4" t="s">
        <v>247</v>
      </c>
      <c r="Q18" s="4" t="s">
        <v>215</v>
      </c>
      <c r="R18" s="4" t="s">
        <v>216</v>
      </c>
      <c r="S18" s="122"/>
      <c r="T18" s="123"/>
      <c r="V18" s="86" t="s">
        <v>70</v>
      </c>
      <c r="W18" s="87"/>
      <c r="X18" s="87"/>
      <c r="Y18" s="87"/>
      <c r="Z18" s="87"/>
      <c r="AA18" s="87"/>
      <c r="AB18" s="88"/>
      <c r="AC18" s="120" t="e" vm="37">
        <v>#VALUE!</v>
      </c>
      <c r="AD18" s="121"/>
    </row>
    <row r="19" spans="2:30" ht="29.5" thickBot="1">
      <c r="B19" s="28" t="s">
        <v>141</v>
      </c>
      <c r="C19" s="28" t="s">
        <v>148</v>
      </c>
      <c r="D19" s="28" t="s">
        <v>20</v>
      </c>
      <c r="E19" s="56" t="s">
        <v>149</v>
      </c>
      <c r="F19" s="60" t="s">
        <v>340</v>
      </c>
      <c r="G19" s="60" t="s">
        <v>341</v>
      </c>
      <c r="H19" s="60" t="s">
        <v>343</v>
      </c>
      <c r="I19" s="130"/>
      <c r="J19" s="123"/>
      <c r="L19" s="28" t="s">
        <v>132</v>
      </c>
      <c r="M19" s="26" t="s">
        <v>412</v>
      </c>
      <c r="N19" s="6" t="s">
        <v>18</v>
      </c>
      <c r="O19" s="6" t="s">
        <v>158</v>
      </c>
      <c r="P19" s="6" t="s">
        <v>24</v>
      </c>
      <c r="Q19" s="6" t="s">
        <v>24</v>
      </c>
      <c r="R19" s="6" t="s">
        <v>24</v>
      </c>
      <c r="S19" s="122"/>
      <c r="T19" s="123"/>
      <c r="V19" s="25" t="s">
        <v>0</v>
      </c>
      <c r="W19" s="24" t="s">
        <v>1</v>
      </c>
      <c r="X19" s="4" t="s">
        <v>133</v>
      </c>
      <c r="Y19" s="4" t="s">
        <v>8</v>
      </c>
      <c r="Z19" s="4" t="s">
        <v>247</v>
      </c>
      <c r="AA19" s="4" t="s">
        <v>215</v>
      </c>
      <c r="AB19" s="4" t="s">
        <v>216</v>
      </c>
      <c r="AC19" s="122"/>
      <c r="AD19" s="123"/>
    </row>
    <row r="20" spans="2:30" ht="29.5" thickBot="1">
      <c r="B20" s="62" t="s">
        <v>142</v>
      </c>
      <c r="C20" s="28" t="s">
        <v>150</v>
      </c>
      <c r="D20" s="28" t="s">
        <v>20</v>
      </c>
      <c r="E20" s="57" t="s">
        <v>136</v>
      </c>
      <c r="F20" s="60" t="s">
        <v>339</v>
      </c>
      <c r="G20" s="60" t="s">
        <v>342</v>
      </c>
      <c r="H20" s="60" t="s">
        <v>294</v>
      </c>
      <c r="I20" s="130"/>
      <c r="J20" s="123"/>
      <c r="L20" s="60" t="s">
        <v>9</v>
      </c>
      <c r="M20" s="126" t="s">
        <v>359</v>
      </c>
      <c r="N20" s="127"/>
      <c r="O20" s="127"/>
      <c r="P20" s="127"/>
      <c r="Q20" s="127"/>
      <c r="R20" s="128"/>
      <c r="S20" s="124"/>
      <c r="T20" s="125"/>
      <c r="V20" s="28" t="s">
        <v>132</v>
      </c>
      <c r="W20" s="26" t="s">
        <v>169</v>
      </c>
      <c r="X20" s="6" t="s">
        <v>167</v>
      </c>
      <c r="Y20" s="6" t="s">
        <v>117</v>
      </c>
      <c r="Z20" s="60" t="s">
        <v>304</v>
      </c>
      <c r="AA20" s="60" t="s">
        <v>305</v>
      </c>
      <c r="AB20" s="60" t="s">
        <v>306</v>
      </c>
      <c r="AC20" s="122"/>
      <c r="AD20" s="123"/>
    </row>
    <row r="21" spans="2:30" ht="29.5" thickBot="1">
      <c r="B21" s="28" t="s">
        <v>143</v>
      </c>
      <c r="C21" s="28" t="s">
        <v>151</v>
      </c>
      <c r="D21" s="28" t="s">
        <v>95</v>
      </c>
      <c r="E21" s="57" t="s">
        <v>129</v>
      </c>
      <c r="F21" s="61" t="s">
        <v>338</v>
      </c>
      <c r="G21" s="60" t="s">
        <v>337</v>
      </c>
      <c r="H21" s="60" t="s">
        <v>263</v>
      </c>
      <c r="I21" s="130"/>
      <c r="J21" s="123"/>
      <c r="L21" s="64"/>
      <c r="M21" s="64"/>
      <c r="N21" s="64"/>
      <c r="O21" s="64"/>
      <c r="P21" s="64"/>
      <c r="Q21" s="64"/>
      <c r="R21" s="64"/>
      <c r="V21" s="60" t="s">
        <v>9</v>
      </c>
      <c r="W21" s="126" t="s">
        <v>361</v>
      </c>
      <c r="X21" s="127"/>
      <c r="Y21" s="127"/>
      <c r="Z21" s="127"/>
      <c r="AA21" s="127"/>
      <c r="AB21" s="128"/>
      <c r="AC21" s="124"/>
      <c r="AD21" s="125"/>
    </row>
    <row r="22" spans="2:30" ht="29.5" thickBot="1">
      <c r="B22" s="28" t="s">
        <v>144</v>
      </c>
      <c r="C22" s="28" t="s">
        <v>152</v>
      </c>
      <c r="D22" s="28" t="s">
        <v>20</v>
      </c>
      <c r="E22" s="57" t="s">
        <v>149</v>
      </c>
      <c r="F22" s="60" t="s">
        <v>328</v>
      </c>
      <c r="G22" s="60" t="s">
        <v>329</v>
      </c>
      <c r="H22" s="60" t="s">
        <v>336</v>
      </c>
      <c r="I22" s="130"/>
      <c r="J22" s="123"/>
      <c r="L22" s="86" t="s">
        <v>66</v>
      </c>
      <c r="M22" s="87"/>
      <c r="N22" s="87"/>
      <c r="O22" s="87"/>
      <c r="P22" s="87"/>
      <c r="Q22" s="87"/>
      <c r="R22" s="88"/>
      <c r="S22" s="120" t="e" vm="38">
        <v>#VALUE!</v>
      </c>
      <c r="T22" s="121"/>
      <c r="V22" s="64"/>
      <c r="W22" s="64"/>
      <c r="X22" s="64"/>
      <c r="Y22" s="64"/>
      <c r="Z22" s="64"/>
      <c r="AA22" s="64"/>
      <c r="AB22" s="64"/>
    </row>
    <row r="23" spans="2:30" ht="29.5" thickBot="1">
      <c r="B23" s="28" t="s">
        <v>145</v>
      </c>
      <c r="C23" s="28" t="s">
        <v>153</v>
      </c>
      <c r="D23" s="28" t="s">
        <v>20</v>
      </c>
      <c r="E23" s="57" t="s">
        <v>82</v>
      </c>
      <c r="F23" s="60" t="s">
        <v>327</v>
      </c>
      <c r="G23" s="60" t="s">
        <v>330</v>
      </c>
      <c r="H23" s="60" t="s">
        <v>335</v>
      </c>
      <c r="I23" s="130"/>
      <c r="J23" s="123"/>
      <c r="L23" s="25" t="s">
        <v>0</v>
      </c>
      <c r="M23" s="24" t="s">
        <v>1</v>
      </c>
      <c r="N23" s="4" t="s">
        <v>133</v>
      </c>
      <c r="O23" s="4" t="s">
        <v>8</v>
      </c>
      <c r="P23" s="4" t="s">
        <v>247</v>
      </c>
      <c r="Q23" s="4" t="s">
        <v>215</v>
      </c>
      <c r="R23" s="4" t="s">
        <v>216</v>
      </c>
      <c r="S23" s="122"/>
      <c r="T23" s="123"/>
      <c r="V23" s="86" t="s">
        <v>71</v>
      </c>
      <c r="W23" s="87"/>
      <c r="X23" s="87"/>
      <c r="Y23" s="87"/>
      <c r="Z23" s="87"/>
      <c r="AA23" s="87"/>
      <c r="AB23" s="88"/>
      <c r="AC23" s="120" t="e" vm="39">
        <v>#VALUE!</v>
      </c>
      <c r="AD23" s="129"/>
    </row>
    <row r="24" spans="2:30" ht="29.5" thickBot="1">
      <c r="B24" s="28" t="s">
        <v>146</v>
      </c>
      <c r="C24" s="28" t="s">
        <v>154</v>
      </c>
      <c r="D24" s="28" t="s">
        <v>20</v>
      </c>
      <c r="E24" s="57" t="s">
        <v>100</v>
      </c>
      <c r="F24" s="60" t="s">
        <v>326</v>
      </c>
      <c r="G24" s="60" t="s">
        <v>331</v>
      </c>
      <c r="H24" s="60" t="s">
        <v>334</v>
      </c>
      <c r="I24" s="130"/>
      <c r="J24" s="123"/>
      <c r="L24" s="28" t="s">
        <v>132</v>
      </c>
      <c r="M24" s="26" t="s">
        <v>159</v>
      </c>
      <c r="N24" s="6" t="s">
        <v>160</v>
      </c>
      <c r="O24" s="6" t="s">
        <v>136</v>
      </c>
      <c r="P24" s="60" t="s">
        <v>319</v>
      </c>
      <c r="Q24" s="60" t="s">
        <v>320</v>
      </c>
      <c r="R24" s="60" t="s">
        <v>321</v>
      </c>
      <c r="S24" s="122"/>
      <c r="T24" s="123"/>
      <c r="V24" s="25" t="s">
        <v>0</v>
      </c>
      <c r="W24" s="24" t="s">
        <v>1</v>
      </c>
      <c r="X24" s="4" t="s">
        <v>133</v>
      </c>
      <c r="Y24" s="4" t="s">
        <v>8</v>
      </c>
      <c r="Z24" s="58" t="s">
        <v>247</v>
      </c>
      <c r="AA24" s="58" t="s">
        <v>215</v>
      </c>
      <c r="AB24" s="58" t="s">
        <v>216</v>
      </c>
      <c r="AC24" s="122"/>
      <c r="AD24" s="130"/>
    </row>
    <row r="25" spans="2:30" ht="29.5" thickBot="1">
      <c r="B25" s="28" t="s">
        <v>147</v>
      </c>
      <c r="C25" s="26" t="s">
        <v>155</v>
      </c>
      <c r="D25" s="28" t="s">
        <v>43</v>
      </c>
      <c r="E25" s="57" t="s">
        <v>82</v>
      </c>
      <c r="F25" s="60" t="s">
        <v>325</v>
      </c>
      <c r="G25" s="60" t="s">
        <v>332</v>
      </c>
      <c r="H25" s="60" t="s">
        <v>333</v>
      </c>
      <c r="I25" s="130"/>
      <c r="J25" s="123"/>
      <c r="L25" s="60" t="s">
        <v>9</v>
      </c>
      <c r="M25" s="126" t="s">
        <v>362</v>
      </c>
      <c r="N25" s="127"/>
      <c r="O25" s="127"/>
      <c r="P25" s="127"/>
      <c r="Q25" s="127"/>
      <c r="R25" s="128"/>
      <c r="S25" s="124"/>
      <c r="T25" s="125"/>
      <c r="V25" s="28" t="s">
        <v>141</v>
      </c>
      <c r="W25" s="28" t="s">
        <v>170</v>
      </c>
      <c r="X25" s="28" t="s">
        <v>20</v>
      </c>
      <c r="Y25" s="57" t="s">
        <v>172</v>
      </c>
      <c r="Z25" s="60" t="s">
        <v>298</v>
      </c>
      <c r="AA25" s="60" t="s">
        <v>300</v>
      </c>
      <c r="AB25" s="60" t="s">
        <v>302</v>
      </c>
      <c r="AC25" s="130"/>
      <c r="AD25" s="130"/>
    </row>
    <row r="26" spans="2:30" ht="29.5" thickBot="1">
      <c r="B26" s="60" t="s">
        <v>9</v>
      </c>
      <c r="C26" s="134">
        <f>SUM(6.61,8.13,6.38,7.49,8.57,7.79,7.73)</f>
        <v>52.7</v>
      </c>
      <c r="D26" s="135"/>
      <c r="E26" s="135"/>
      <c r="F26" s="135"/>
      <c r="G26" s="135"/>
      <c r="H26" s="136"/>
      <c r="I26" s="124"/>
      <c r="J26" s="125"/>
      <c r="V26" s="28" t="s">
        <v>142</v>
      </c>
      <c r="W26" s="26" t="s">
        <v>171</v>
      </c>
      <c r="X26" s="28" t="s">
        <v>20</v>
      </c>
      <c r="Y26" s="59" t="s">
        <v>173</v>
      </c>
      <c r="Z26" s="60" t="s">
        <v>299</v>
      </c>
      <c r="AA26" s="60" t="s">
        <v>301</v>
      </c>
      <c r="AB26" s="60" t="s">
        <v>303</v>
      </c>
      <c r="AC26" s="130"/>
      <c r="AD26" s="130"/>
    </row>
    <row r="27" spans="2:30" ht="15" thickBot="1">
      <c r="V27" s="60" t="s">
        <v>9</v>
      </c>
      <c r="W27" s="126">
        <f>SUM(5.55*2,4.17*2)</f>
        <v>19.439999999999998</v>
      </c>
      <c r="X27" s="127"/>
      <c r="Y27" s="127"/>
      <c r="Z27" s="127"/>
      <c r="AA27" s="127"/>
      <c r="AB27" s="128"/>
      <c r="AC27" s="122"/>
      <c r="AD27" s="130"/>
    </row>
    <row r="28" spans="2:30">
      <c r="V28" s="64"/>
      <c r="W28" s="64"/>
      <c r="X28" s="64"/>
      <c r="Y28" s="64"/>
      <c r="Z28" s="64"/>
      <c r="AA28" s="64"/>
      <c r="AB28" s="64"/>
    </row>
    <row r="29" spans="2:30">
      <c r="V29" s="64"/>
      <c r="W29" s="64"/>
      <c r="X29" s="64"/>
      <c r="Y29" s="64"/>
      <c r="Z29" s="64"/>
      <c r="AA29" s="64"/>
      <c r="AB29" s="64"/>
    </row>
  </sheetData>
  <mergeCells count="42">
    <mergeCell ref="V2:AB2"/>
    <mergeCell ref="V7:AB7"/>
    <mergeCell ref="V12:AB12"/>
    <mergeCell ref="V23:AB23"/>
    <mergeCell ref="W5:AB5"/>
    <mergeCell ref="W10:AB10"/>
    <mergeCell ref="W16:AB16"/>
    <mergeCell ref="W21:AB21"/>
    <mergeCell ref="AC18:AD21"/>
    <mergeCell ref="I17:J26"/>
    <mergeCell ref="AC12:AD16"/>
    <mergeCell ref="AC23:AD27"/>
    <mergeCell ref="AC2:AD5"/>
    <mergeCell ref="I7:J10"/>
    <mergeCell ref="S7:T10"/>
    <mergeCell ref="S17:T20"/>
    <mergeCell ref="AC7:AD10"/>
    <mergeCell ref="W27:AB27"/>
    <mergeCell ref="S22:T25"/>
    <mergeCell ref="L2:R2"/>
    <mergeCell ref="M5:R5"/>
    <mergeCell ref="L12:R12"/>
    <mergeCell ref="M15:R15"/>
    <mergeCell ref="V18:AB18"/>
    <mergeCell ref="B2:E2"/>
    <mergeCell ref="I2:J5"/>
    <mergeCell ref="S2:T5"/>
    <mergeCell ref="S12:T15"/>
    <mergeCell ref="I12:J15"/>
    <mergeCell ref="B7:H7"/>
    <mergeCell ref="C10:H10"/>
    <mergeCell ref="C15:H15"/>
    <mergeCell ref="C5:H5"/>
    <mergeCell ref="B12:H12"/>
    <mergeCell ref="L7:R7"/>
    <mergeCell ref="M10:R10"/>
    <mergeCell ref="B17:H17"/>
    <mergeCell ref="C26:H26"/>
    <mergeCell ref="M20:R20"/>
    <mergeCell ref="L17:R17"/>
    <mergeCell ref="L22:R22"/>
    <mergeCell ref="M25:R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68B6-5CD1-4D9B-A8FB-0B9BF3EC3E8F}">
  <dimension ref="B1:F9"/>
  <sheetViews>
    <sheetView workbookViewId="0">
      <selection activeCell="C2" sqref="C2"/>
    </sheetView>
  </sheetViews>
  <sheetFormatPr baseColWidth="10" defaultRowHeight="14.5"/>
  <cols>
    <col min="2" max="2" width="13.54296875" customWidth="1"/>
    <col min="3" max="3" width="31.7265625" customWidth="1"/>
    <col min="4" max="4" width="23.90625" customWidth="1"/>
    <col min="5" max="5" width="16.1796875" customWidth="1"/>
    <col min="6" max="6" width="13.90625" customWidth="1"/>
  </cols>
  <sheetData>
    <row r="1" spans="2:6" ht="15" thickBot="1"/>
    <row r="2" spans="2:6" ht="15" thickBot="1">
      <c r="B2" s="71" t="s">
        <v>365</v>
      </c>
      <c r="C2" s="72" t="s">
        <v>366</v>
      </c>
      <c r="D2" s="72" t="s">
        <v>367</v>
      </c>
      <c r="E2" s="72" t="s">
        <v>368</v>
      </c>
      <c r="F2" s="73" t="s">
        <v>369</v>
      </c>
    </row>
    <row r="3" spans="2:6" ht="57" customHeight="1" thickBot="1">
      <c r="B3" s="55" t="s">
        <v>214</v>
      </c>
      <c r="C3" s="53" t="s">
        <v>383</v>
      </c>
      <c r="D3" s="50" t="s">
        <v>382</v>
      </c>
      <c r="E3" s="50" t="s">
        <v>370</v>
      </c>
      <c r="F3" s="51" t="s">
        <v>350</v>
      </c>
    </row>
    <row r="4" spans="2:6" ht="44" customHeight="1" thickBot="1">
      <c r="B4" s="55" t="s">
        <v>130</v>
      </c>
      <c r="C4" s="52" t="s">
        <v>384</v>
      </c>
      <c r="D4" s="46" t="s">
        <v>381</v>
      </c>
      <c r="E4" s="46" t="s">
        <v>371</v>
      </c>
      <c r="F4" s="47" t="s">
        <v>350</v>
      </c>
    </row>
    <row r="5" spans="2:6" ht="29.5" thickBot="1">
      <c r="B5" s="55" t="s">
        <v>21</v>
      </c>
      <c r="C5" s="52" t="s">
        <v>351</v>
      </c>
      <c r="D5" s="46" t="s">
        <v>380</v>
      </c>
      <c r="E5" s="46" t="s">
        <v>372</v>
      </c>
      <c r="F5" s="47" t="s">
        <v>352</v>
      </c>
    </row>
    <row r="6" spans="2:6" ht="44" thickBot="1">
      <c r="B6" s="55" t="s">
        <v>131</v>
      </c>
      <c r="C6" s="52" t="s">
        <v>353</v>
      </c>
      <c r="D6" s="46" t="s">
        <v>380</v>
      </c>
      <c r="E6" s="46" t="s">
        <v>373</v>
      </c>
      <c r="F6" s="47" t="s">
        <v>352</v>
      </c>
    </row>
    <row r="7" spans="2:6" ht="41.5" customHeight="1" thickBot="1">
      <c r="B7" s="55" t="s">
        <v>388</v>
      </c>
      <c r="C7" s="52" t="s">
        <v>385</v>
      </c>
      <c r="D7" s="46" t="s">
        <v>379</v>
      </c>
      <c r="E7" s="46" t="s">
        <v>374</v>
      </c>
      <c r="F7" s="47" t="s">
        <v>350</v>
      </c>
    </row>
    <row r="8" spans="2:6" ht="51.5" customHeight="1" thickBot="1">
      <c r="B8" s="55" t="s">
        <v>8</v>
      </c>
      <c r="C8" s="52" t="s">
        <v>386</v>
      </c>
      <c r="D8" s="46" t="s">
        <v>378</v>
      </c>
      <c r="E8" s="46" t="s">
        <v>375</v>
      </c>
      <c r="F8" s="47" t="s">
        <v>350</v>
      </c>
    </row>
    <row r="9" spans="2:6" ht="29.5" thickBot="1">
      <c r="B9" s="55" t="s">
        <v>354</v>
      </c>
      <c r="C9" s="54" t="s">
        <v>387</v>
      </c>
      <c r="D9" s="48" t="s">
        <v>377</v>
      </c>
      <c r="E9" s="48" t="s">
        <v>376</v>
      </c>
      <c r="F9" s="49" t="s">
        <v>350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7C23-CBB9-412C-B4E1-03D4FE8CC38A}">
  <dimension ref="B1:C12"/>
  <sheetViews>
    <sheetView zoomScale="105" workbookViewId="0">
      <selection activeCell="E2" sqref="E2"/>
    </sheetView>
  </sheetViews>
  <sheetFormatPr baseColWidth="10" defaultRowHeight="14.5"/>
  <cols>
    <col min="3" max="3" width="65.6328125" customWidth="1"/>
  </cols>
  <sheetData>
    <row r="1" spans="2:3" ht="15" thickBot="1"/>
    <row r="2" spans="2:3" ht="15" thickBot="1">
      <c r="B2" s="143" t="s">
        <v>400</v>
      </c>
      <c r="C2" s="144"/>
    </row>
    <row r="3" spans="2:3" ht="16" thickBot="1">
      <c r="B3" s="79" t="s">
        <v>392</v>
      </c>
      <c r="C3" s="76" t="s">
        <v>393</v>
      </c>
    </row>
    <row r="4" spans="2:3" ht="16" thickBot="1">
      <c r="B4" s="79" t="s">
        <v>394</v>
      </c>
      <c r="C4" s="77" t="s">
        <v>395</v>
      </c>
    </row>
    <row r="5" spans="2:3" ht="16" thickBot="1">
      <c r="B5" s="79" t="s">
        <v>396</v>
      </c>
      <c r="C5" s="77" t="s">
        <v>397</v>
      </c>
    </row>
    <row r="6" spans="2:3" ht="16" thickBot="1">
      <c r="B6" s="79" t="s">
        <v>398</v>
      </c>
      <c r="C6" s="78" t="s">
        <v>399</v>
      </c>
    </row>
    <row r="7" spans="2:3" ht="15" thickBot="1">
      <c r="B7" s="75"/>
      <c r="C7" s="75"/>
    </row>
    <row r="8" spans="2:3" ht="16" thickBot="1">
      <c r="B8" s="145" t="s">
        <v>401</v>
      </c>
      <c r="C8" s="146"/>
    </row>
    <row r="9" spans="2:3" ht="16" thickBot="1">
      <c r="B9" s="79" t="s">
        <v>402</v>
      </c>
      <c r="C9" s="76" t="s">
        <v>403</v>
      </c>
    </row>
    <row r="10" spans="2:3" ht="16" thickBot="1">
      <c r="B10" s="79" t="s">
        <v>404</v>
      </c>
      <c r="C10" s="77" t="s">
        <v>405</v>
      </c>
    </row>
    <row r="11" spans="2:3" ht="16" thickBot="1">
      <c r="B11" s="79" t="s">
        <v>406</v>
      </c>
      <c r="C11" s="77" t="s">
        <v>407</v>
      </c>
    </row>
    <row r="12" spans="2:3" ht="16" thickBot="1">
      <c r="B12" s="79" t="s">
        <v>408</v>
      </c>
      <c r="C12" s="78" t="s">
        <v>409</v>
      </c>
    </row>
  </sheetData>
  <mergeCells count="2">
    <mergeCell ref="B2:C2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AF3</vt:lpstr>
      <vt:lpstr>OmegaFold</vt:lpstr>
      <vt:lpstr>ESMFold</vt:lpstr>
      <vt:lpstr>Metric</vt:lpstr>
      <vt:lpstr>metric 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LASCOUX JADE</dc:creator>
  <cp:lastModifiedBy>LASCOUX JADE</cp:lastModifiedBy>
  <dcterms:created xsi:type="dcterms:W3CDTF">2025-11-07T07:00:25Z</dcterms:created>
  <dcterms:modified xsi:type="dcterms:W3CDTF">2026-01-15T10:00:32Z</dcterms:modified>
</cp:coreProperties>
</file>