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jects\splitwise-tools-flask\test\input_files\"/>
    </mc:Choice>
  </mc:AlternateContent>
  <xr:revisionPtr revIDLastSave="0" documentId="13_ncr:1_{54458656-1A6B-4199-8E10-E8863517DEA3}" xr6:coauthVersionLast="47" xr6:coauthVersionMax="47" xr10:uidLastSave="{00000000-0000-0000-0000-000000000000}"/>
  <bookViews>
    <workbookView xWindow="7680" yWindow="4476" windowWidth="23040" windowHeight="12204" xr2:uid="{00000000-000D-0000-FFFF-FFFF00000000}"/>
  </bookViews>
  <sheets>
    <sheet name="Expenses" sheetId="1" r:id="rId1"/>
    <sheet name="Members" sheetId="2" r:id="rId2"/>
    <sheet name="currencies" sheetId="3" r:id="rId3"/>
    <sheet name="allowed_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S7" i="1" s="1"/>
  <c r="P7" i="1"/>
  <c r="O7" i="1"/>
  <c r="R6" i="1"/>
  <c r="Q6" i="1"/>
  <c r="P6" i="1"/>
  <c r="O6" i="1"/>
  <c r="R5" i="1"/>
  <c r="Q5" i="1"/>
  <c r="P5" i="1"/>
  <c r="R4" i="1"/>
  <c r="Q4" i="1"/>
  <c r="P4" i="1"/>
  <c r="O4" i="1"/>
  <c r="R3" i="1"/>
  <c r="Q3" i="1"/>
  <c r="P3" i="1"/>
  <c r="S3" i="1" s="1"/>
  <c r="O3" i="1"/>
  <c r="R2" i="1"/>
  <c r="Q2" i="1"/>
  <c r="P2" i="1"/>
  <c r="O2" i="1"/>
  <c r="O5" i="1"/>
  <c r="N11" i="1"/>
  <c r="M11" i="1"/>
  <c r="R1" i="1"/>
  <c r="Q1" i="1"/>
  <c r="P1" i="1"/>
  <c r="O1" i="1"/>
  <c r="S11" i="1"/>
  <c r="S10" i="1"/>
  <c r="S9" i="1"/>
  <c r="S8" i="1"/>
  <c r="S6" i="1"/>
  <c r="S4" i="1"/>
  <c r="S2" i="1"/>
  <c r="N10" i="1"/>
  <c r="N9" i="1"/>
  <c r="N8" i="1"/>
  <c r="N7" i="1"/>
  <c r="N6" i="1"/>
  <c r="N5" i="1"/>
  <c r="N4" i="1"/>
  <c r="N3" i="1"/>
  <c r="N2" i="1"/>
  <c r="M10" i="1"/>
  <c r="M9" i="1"/>
  <c r="M8" i="1"/>
  <c r="M7" i="1"/>
  <c r="M6" i="1"/>
  <c r="M5" i="1"/>
  <c r="M4" i="1"/>
  <c r="M3" i="1"/>
  <c r="M2" i="1"/>
  <c r="S5" i="1" l="1"/>
</calcChain>
</file>

<file path=xl/sharedStrings.xml><?xml version="1.0" encoding="utf-8"?>
<sst xmlns="http://schemas.openxmlformats.org/spreadsheetml/2006/main" count="371" uniqueCount="282">
  <si>
    <t>ID</t>
  </si>
  <si>
    <t>Description</t>
  </si>
  <si>
    <t>Date</t>
  </si>
  <si>
    <t>Amount</t>
  </si>
  <si>
    <t>Currency</t>
  </si>
  <si>
    <t>Paid by</t>
  </si>
  <si>
    <t>All equal</t>
  </si>
  <si>
    <t>Split type</t>
  </si>
  <si>
    <t>_Javier D</t>
  </si>
  <si>
    <t>_Xián</t>
  </si>
  <si>
    <t>_Mario</t>
  </si>
  <si>
    <t>_Faith</t>
  </si>
  <si>
    <t>Name</t>
  </si>
  <si>
    <t>Javier D</t>
  </si>
  <si>
    <t>Xián</t>
  </si>
  <si>
    <t>Mario</t>
  </si>
  <si>
    <t>Faith</t>
  </si>
  <si>
    <t>All friends equal</t>
  </si>
  <si>
    <t>EUR</t>
  </si>
  <si>
    <t>All friends by share</t>
  </si>
  <si>
    <t>USD</t>
  </si>
  <si>
    <t>All friends by amount</t>
  </si>
  <si>
    <t>GBP</t>
  </si>
  <si>
    <t>Some friends equal</t>
  </si>
  <si>
    <t>Some friends by share</t>
  </si>
  <si>
    <t>Some friends by amount</t>
  </si>
  <si>
    <t>Wrong adding up</t>
  </si>
  <si>
    <t>Rounded expense does not add up</t>
  </si>
  <si>
    <t>y</t>
  </si>
  <si>
    <t>n</t>
  </si>
  <si>
    <t>share</t>
  </si>
  <si>
    <t>amount</t>
  </si>
  <si>
    <t>equal</t>
  </si>
  <si>
    <t>Split_check</t>
  </si>
  <si>
    <t>Currency_check</t>
  </si>
  <si>
    <t>currency_code</t>
  </si>
  <si>
    <t>unit</t>
  </si>
  <si>
    <t>AED</t>
  </si>
  <si>
    <t>DH</t>
  </si>
  <si>
    <t>AFN</t>
  </si>
  <si>
    <t>Afs</t>
  </si>
  <si>
    <t>ALL</t>
  </si>
  <si>
    <t>L</t>
  </si>
  <si>
    <t>AMD</t>
  </si>
  <si>
    <t>ANG</t>
  </si>
  <si>
    <t>NAf</t>
  </si>
  <si>
    <t>AOA</t>
  </si>
  <si>
    <t>Kz</t>
  </si>
  <si>
    <t>ARS</t>
  </si>
  <si>
    <t>$</t>
  </si>
  <si>
    <t>AUD</t>
  </si>
  <si>
    <t>AWG</t>
  </si>
  <si>
    <t>Afl.</t>
  </si>
  <si>
    <t>AZN</t>
  </si>
  <si>
    <t>m.</t>
  </si>
  <si>
    <t>BAM</t>
  </si>
  <si>
    <t>KM</t>
  </si>
  <si>
    <t>BBD</t>
  </si>
  <si>
    <t>BDT</t>
  </si>
  <si>
    <t>Tk</t>
  </si>
  <si>
    <t>BGN</t>
  </si>
  <si>
    <t>BHD</t>
  </si>
  <si>
    <t>BD</t>
  </si>
  <si>
    <t>BIF</t>
  </si>
  <si>
    <t>FBu</t>
  </si>
  <si>
    <t>BND</t>
  </si>
  <si>
    <t>B$</t>
  </si>
  <si>
    <t>BOB</t>
  </si>
  <si>
    <t>Bs.</t>
  </si>
  <si>
    <t>BRL</t>
  </si>
  <si>
    <t>R$</t>
  </si>
  <si>
    <t>BTC</t>
  </si>
  <si>
    <t>฿</t>
  </si>
  <si>
    <t>BTN</t>
  </si>
  <si>
    <t>Nu.</t>
  </si>
  <si>
    <t>BWP</t>
  </si>
  <si>
    <t>P</t>
  </si>
  <si>
    <t>BYN</t>
  </si>
  <si>
    <t>Br</t>
  </si>
  <si>
    <t>BYR</t>
  </si>
  <si>
    <t>BZD</t>
  </si>
  <si>
    <t>BZ$</t>
  </si>
  <si>
    <t>CAD</t>
  </si>
  <si>
    <t>CDF</t>
  </si>
  <si>
    <t>FC</t>
  </si>
  <si>
    <t>CHF</t>
  </si>
  <si>
    <t>Fr.</t>
  </si>
  <si>
    <t>CLP</t>
  </si>
  <si>
    <t>CMG</t>
  </si>
  <si>
    <t>CMg</t>
  </si>
  <si>
    <t>CNY</t>
  </si>
  <si>
    <t>¥</t>
  </si>
  <si>
    <t>COP</t>
  </si>
  <si>
    <t>CRC</t>
  </si>
  <si>
    <t>₡</t>
  </si>
  <si>
    <t>CUC</t>
  </si>
  <si>
    <t>CUC$</t>
  </si>
  <si>
    <t>CUP</t>
  </si>
  <si>
    <t>CVE</t>
  </si>
  <si>
    <t>CZK</t>
  </si>
  <si>
    <t>Kč</t>
  </si>
  <si>
    <t>DJF</t>
  </si>
  <si>
    <t xml:space="preserve">Fdj </t>
  </si>
  <si>
    <t>DKK</t>
  </si>
  <si>
    <t>kr</t>
  </si>
  <si>
    <t>DOP</t>
  </si>
  <si>
    <t>DZD</t>
  </si>
  <si>
    <t>DA</t>
  </si>
  <si>
    <t>EGP</t>
  </si>
  <si>
    <t>E£</t>
  </si>
  <si>
    <t>ETB</t>
  </si>
  <si>
    <t>€</t>
  </si>
  <si>
    <t>FJD</t>
  </si>
  <si>
    <t>£</t>
  </si>
  <si>
    <t>GEL</t>
  </si>
  <si>
    <t>GHS</t>
  </si>
  <si>
    <t>GH₵</t>
  </si>
  <si>
    <t>GMD</t>
  </si>
  <si>
    <t>D</t>
  </si>
  <si>
    <t>GTQ</t>
  </si>
  <si>
    <t>Q</t>
  </si>
  <si>
    <t>GYD</t>
  </si>
  <si>
    <t>G$</t>
  </si>
  <si>
    <t>HKD</t>
  </si>
  <si>
    <t>HNL</t>
  </si>
  <si>
    <t>HRK</t>
  </si>
  <si>
    <t>HTG</t>
  </si>
  <si>
    <t>G</t>
  </si>
  <si>
    <t>HUF</t>
  </si>
  <si>
    <t>Ft</t>
  </si>
  <si>
    <t>IDR</t>
  </si>
  <si>
    <t xml:space="preserve">Rp </t>
  </si>
  <si>
    <t>ILS</t>
  </si>
  <si>
    <t>₪</t>
  </si>
  <si>
    <t>INR</t>
  </si>
  <si>
    <t>₹</t>
  </si>
  <si>
    <t>IQD</t>
  </si>
  <si>
    <t>IRR</t>
  </si>
  <si>
    <t>ISK</t>
  </si>
  <si>
    <t>JMD</t>
  </si>
  <si>
    <t>J$</t>
  </si>
  <si>
    <t>JOD</t>
  </si>
  <si>
    <t>JPY</t>
  </si>
  <si>
    <t>KES</t>
  </si>
  <si>
    <t>KSh</t>
  </si>
  <si>
    <t>KGS</t>
  </si>
  <si>
    <t>KHR</t>
  </si>
  <si>
    <t>៛</t>
  </si>
  <si>
    <t>KMF</t>
  </si>
  <si>
    <t>CF</t>
  </si>
  <si>
    <t>KRW</t>
  </si>
  <si>
    <t>₩</t>
  </si>
  <si>
    <t>KWD</t>
  </si>
  <si>
    <t>KYD</t>
  </si>
  <si>
    <t>CI$</t>
  </si>
  <si>
    <t>KZT</t>
  </si>
  <si>
    <t>₸</t>
  </si>
  <si>
    <t>LAK</t>
  </si>
  <si>
    <t>₭</t>
  </si>
  <si>
    <t>LBP</t>
  </si>
  <si>
    <t>ل.ل</t>
  </si>
  <si>
    <t>LKR</t>
  </si>
  <si>
    <t xml:space="preserve">Rs. </t>
  </si>
  <si>
    <t>LTL</t>
  </si>
  <si>
    <t xml:space="preserve">Lt </t>
  </si>
  <si>
    <t>LYD</t>
  </si>
  <si>
    <t>LD</t>
  </si>
  <si>
    <t>MAD</t>
  </si>
  <si>
    <t>MDL</t>
  </si>
  <si>
    <t>MGA</t>
  </si>
  <si>
    <t>Ar</t>
  </si>
  <si>
    <t>MKD</t>
  </si>
  <si>
    <t>ден</t>
  </si>
  <si>
    <t>MMK</t>
  </si>
  <si>
    <t>K</t>
  </si>
  <si>
    <t>MNT</t>
  </si>
  <si>
    <t>₮</t>
  </si>
  <si>
    <t>MOP</t>
  </si>
  <si>
    <t>MOP$</t>
  </si>
  <si>
    <t>MUR</t>
  </si>
  <si>
    <t>₨</t>
  </si>
  <si>
    <t>MVR</t>
  </si>
  <si>
    <t>MWK</t>
  </si>
  <si>
    <t>MXN</t>
  </si>
  <si>
    <t>MYR</t>
  </si>
  <si>
    <t>RM</t>
  </si>
  <si>
    <t>MZN</t>
  </si>
  <si>
    <t>MT</t>
  </si>
  <si>
    <t>NAD</t>
  </si>
  <si>
    <t>NGN</t>
  </si>
  <si>
    <t>₦</t>
  </si>
  <si>
    <t>NIO</t>
  </si>
  <si>
    <t>C$</t>
  </si>
  <si>
    <t>NOK</t>
  </si>
  <si>
    <t>NPR</t>
  </si>
  <si>
    <t>NZD</t>
  </si>
  <si>
    <t>OMR</t>
  </si>
  <si>
    <t>PAB</t>
  </si>
  <si>
    <t xml:space="preserve">B/. </t>
  </si>
  <si>
    <t>PEN</t>
  </si>
  <si>
    <t xml:space="preserve">S/. </t>
  </si>
  <si>
    <t>PGK</t>
  </si>
  <si>
    <t>PHP</t>
  </si>
  <si>
    <t>₱</t>
  </si>
  <si>
    <t>PKR</t>
  </si>
  <si>
    <t>Rs</t>
  </si>
  <si>
    <t>PLN</t>
  </si>
  <si>
    <t>PYG</t>
  </si>
  <si>
    <t>₲</t>
  </si>
  <si>
    <t>QAR</t>
  </si>
  <si>
    <t>QR</t>
  </si>
  <si>
    <t>RON</t>
  </si>
  <si>
    <t>RSD</t>
  </si>
  <si>
    <t>RUB</t>
  </si>
  <si>
    <t>₽</t>
  </si>
  <si>
    <t>RWF</t>
  </si>
  <si>
    <t>FRw</t>
  </si>
  <si>
    <t>SAR</t>
  </si>
  <si>
    <t>SR</t>
  </si>
  <si>
    <t>SBD</t>
  </si>
  <si>
    <t>SI$</t>
  </si>
  <si>
    <t>SCR</t>
  </si>
  <si>
    <t>SDG</t>
  </si>
  <si>
    <t>SEK</t>
  </si>
  <si>
    <t>SGD</t>
  </si>
  <si>
    <t>SLL</t>
  </si>
  <si>
    <t>Le</t>
  </si>
  <si>
    <t>SRD</t>
  </si>
  <si>
    <t>STD</t>
  </si>
  <si>
    <t>Db</t>
  </si>
  <si>
    <t>STN</t>
  </si>
  <si>
    <t>nDb</t>
  </si>
  <si>
    <t>SYP</t>
  </si>
  <si>
    <t>£S</t>
  </si>
  <si>
    <t>SZL</t>
  </si>
  <si>
    <t>E</t>
  </si>
  <si>
    <t>THB</t>
  </si>
  <si>
    <t>TJS</t>
  </si>
  <si>
    <t>TMT</t>
  </si>
  <si>
    <t>T</t>
  </si>
  <si>
    <t>TND</t>
  </si>
  <si>
    <t>DT</t>
  </si>
  <si>
    <t>TOP</t>
  </si>
  <si>
    <t>T$</t>
  </si>
  <si>
    <t>TRY</t>
  </si>
  <si>
    <t>TL</t>
  </si>
  <si>
    <t>TTD</t>
  </si>
  <si>
    <t>TT$</t>
  </si>
  <si>
    <t>TWD</t>
  </si>
  <si>
    <t>NT$</t>
  </si>
  <si>
    <t>TZS</t>
  </si>
  <si>
    <t>UAH</t>
  </si>
  <si>
    <t>₴</t>
  </si>
  <si>
    <t>UGX</t>
  </si>
  <si>
    <t>USh</t>
  </si>
  <si>
    <t>UYU</t>
  </si>
  <si>
    <t>UZS</t>
  </si>
  <si>
    <t>VEF</t>
  </si>
  <si>
    <t>Bs</t>
  </si>
  <si>
    <t>VND</t>
  </si>
  <si>
    <t>₫</t>
  </si>
  <si>
    <t>VUV</t>
  </si>
  <si>
    <t>Vt</t>
  </si>
  <si>
    <t>WST</t>
  </si>
  <si>
    <t>WS$</t>
  </si>
  <si>
    <t>XAF</t>
  </si>
  <si>
    <t>CFA</t>
  </si>
  <si>
    <t>XCD</t>
  </si>
  <si>
    <t>EC$</t>
  </si>
  <si>
    <t>XOF</t>
  </si>
  <si>
    <t>XPF</t>
  </si>
  <si>
    <t>F</t>
  </si>
  <si>
    <t>YER</t>
  </si>
  <si>
    <t>ZAR</t>
  </si>
  <si>
    <t>R</t>
  </si>
  <si>
    <t>ZMW</t>
  </si>
  <si>
    <t>ZWL</t>
  </si>
  <si>
    <t>Z$</t>
  </si>
  <si>
    <t>Split types</t>
  </si>
  <si>
    <t>Complex share</t>
  </si>
  <si>
    <t>Rounding correct</t>
  </si>
  <si>
    <t>Split with uneven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</si>
</sst>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2" fillId="0" borderId="0" xfId="0" applyFon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CC00"/>
  </sheetPr>
  <dimension ref="A1:S11"/>
  <sheetViews>
    <sheetView tabSelected="1" workbookViewId="0">
      <selection activeCell="R11" sqref="O11:R11"/>
    </sheetView>
  </sheetViews>
  <sheetFormatPr defaultRowHeight="14.4" x14ac:dyDescent="0.3"/>
  <cols>
    <col min="2" max="2" width="29.21875" bestFit="1" customWidth="1"/>
    <col min="3" max="3" width="10.5546875" bestFit="1" customWidth="1"/>
    <col min="15" max="15" width="12.21875" bestFit="1" customWidth="1"/>
    <col min="16" max="16" width="9.44140625" bestFit="1" customWidth="1"/>
    <col min="17" max="17" width="10.77734375" bestFit="1" customWidth="1"/>
    <col min="18" max="18" width="9.88671875" bestFit="1" customWidth="1"/>
  </cols>
  <sheetData>
    <row r="1" spans="1:1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33</v>
      </c>
      <c r="N1" s="3" t="s">
        <v>34</v>
      </c>
      <c r="O1" s="1" t="str">
        <f>"qty"&amp;I1</f>
        <v>qty_Javier D</v>
      </c>
      <c r="P1" s="1" t="str">
        <f t="shared" ref="P1:R1" si="0">"qty"&amp;J1</f>
        <v>qty_Xián</v>
      </c>
      <c r="Q1" s="1" t="str">
        <f t="shared" si="0"/>
        <v>qty_Mario</v>
      </c>
      <c r="R1" s="1" t="str">
        <f t="shared" si="0"/>
        <v>qty_Faith</v>
      </c>
      <c r="S1" t="s">
        <v>280</v>
      </c>
    </row>
    <row r="2" spans="1:19" ht="15" thickTop="1" x14ac:dyDescent="0.3">
      <c r="A2">
        <v>1</v>
      </c>
      <c r="B2" t="s">
        <v>17</v>
      </c>
      <c r="C2" s="2">
        <v>44494</v>
      </c>
      <c r="D2">
        <v>12</v>
      </c>
      <c r="E2" t="s">
        <v>18</v>
      </c>
      <c r="F2" t="s">
        <v>13</v>
      </c>
      <c r="G2" t="s">
        <v>28</v>
      </c>
      <c r="M2" t="str">
        <f>IF(G2="y","Correct",IF(H2="share",IF(SUM(I2:L2)=100,"Correct","Incorrect"),IF(H2="amount",IF(SUM(I2:L2)=D2,"Correct","Incorrect"),"Correct")))</f>
        <v>Correct</v>
      </c>
      <c r="N2" t="str">
        <f>_xlfn.IFNA(IF(VLOOKUP(E2,currencies!$A$2:$A$149,1,0)=E2,"Correct","Incorrect"),"Currency not found")</f>
        <v>Correct</v>
      </c>
      <c r="O2">
        <f t="shared" ref="O2:O11" si="1">ROUND(IF($G2="y",$D2/COUNTA($I$1:$L$1),IF($H2="share",$D2*(I2/100),IF($H2="amount",I2,IF($H2="equal",I2*$D2/COUNT($I2:$L2),"error")))),2)</f>
        <v>3</v>
      </c>
      <c r="P2">
        <f t="shared" ref="P2:P11" si="2">ROUND(IF($G2="y",$D2/COUNTA($I$1:$L$1),IF($H2="share",$D2*(J2/100),IF($H2="amount",J2,IF($H2="equal",J2*$D2/COUNT($I2:$L2),"error")))),2)</f>
        <v>3</v>
      </c>
      <c r="Q2">
        <f t="shared" ref="Q2:Q11" si="3">ROUND(IF($G2="y",$D2/COUNTA($I$1:$L$1),IF($H2="share",$D2*(K2/100),IF($H2="amount",K2,IF($H2="equal",K2*$D2/COUNT($I2:$L2),"error")))),2)</f>
        <v>3</v>
      </c>
      <c r="R2">
        <f t="shared" ref="R2:R11" si="4">ROUND(IF($G2="y",$D2/COUNTA($I$1:$L$1),IF($H2="share",$D2*(L2/100),IF($H2="amount",L2,IF($H2="equal",L2*$D2/COUNT($I2:$L2),"error")))),2)</f>
        <v>3</v>
      </c>
      <c r="S2" t="b">
        <f>SUM(O2:R2)=D2</f>
        <v>1</v>
      </c>
    </row>
    <row r="3" spans="1:19" x14ac:dyDescent="0.3">
      <c r="A3">
        <v>2</v>
      </c>
      <c r="B3" t="s">
        <v>19</v>
      </c>
      <c r="C3" s="2">
        <v>44495</v>
      </c>
      <c r="D3">
        <v>20</v>
      </c>
      <c r="E3" t="s">
        <v>20</v>
      </c>
      <c r="F3" t="s">
        <v>14</v>
      </c>
      <c r="G3" t="s">
        <v>29</v>
      </c>
      <c r="H3" t="s">
        <v>30</v>
      </c>
      <c r="I3">
        <v>10</v>
      </c>
      <c r="J3">
        <v>10</v>
      </c>
      <c r="K3">
        <v>40</v>
      </c>
      <c r="L3">
        <v>40</v>
      </c>
      <c r="M3" t="str">
        <f t="shared" ref="M3:M10" si="5">IF(G3="y","Correct",IF(H3="share",IF(SUM(I3:L3)=100,"Correct","Incorrect"),IF(H3="amount",IF(SUM(I3:L3)=D3,"Correct","Incorrect"),"Correct")))</f>
        <v>Correct</v>
      </c>
      <c r="N3" t="str">
        <f>_xlfn.IFNA(IF(VLOOKUP(E3,currencies!$A$2:$A$149,1,0)=E3,"Correct","Incorrect"),"Currency not found")</f>
        <v>Correct</v>
      </c>
      <c r="O3">
        <f t="shared" si="1"/>
        <v>2</v>
      </c>
      <c r="P3">
        <f t="shared" si="2"/>
        <v>2</v>
      </c>
      <c r="Q3">
        <f t="shared" si="3"/>
        <v>8</v>
      </c>
      <c r="R3">
        <f t="shared" si="4"/>
        <v>8</v>
      </c>
      <c r="S3" t="b">
        <f t="shared" ref="S3:S11" si="6">SUM(O3:R3)=D3</f>
        <v>1</v>
      </c>
    </row>
    <row r="4" spans="1:19" x14ac:dyDescent="0.3">
      <c r="A4">
        <v>3</v>
      </c>
      <c r="B4" t="s">
        <v>21</v>
      </c>
      <c r="C4" s="2">
        <v>44496</v>
      </c>
      <c r="D4">
        <v>125</v>
      </c>
      <c r="E4" t="s">
        <v>22</v>
      </c>
      <c r="F4" t="s">
        <v>15</v>
      </c>
      <c r="G4" t="s">
        <v>29</v>
      </c>
      <c r="H4" t="s">
        <v>31</v>
      </c>
      <c r="I4">
        <v>25</v>
      </c>
      <c r="J4">
        <v>50</v>
      </c>
      <c r="K4">
        <v>40</v>
      </c>
      <c r="L4">
        <v>10</v>
      </c>
      <c r="M4" t="str">
        <f t="shared" si="5"/>
        <v>Correct</v>
      </c>
      <c r="N4" t="str">
        <f>_xlfn.IFNA(IF(VLOOKUP(E4,currencies!$A$2:$A$149,1,0)=E4,"Correct","Incorrect"),"Currency not found")</f>
        <v>Correct</v>
      </c>
      <c r="O4">
        <f t="shared" si="1"/>
        <v>25</v>
      </c>
      <c r="P4">
        <f t="shared" si="2"/>
        <v>50</v>
      </c>
      <c r="Q4">
        <f t="shared" si="3"/>
        <v>40</v>
      </c>
      <c r="R4">
        <f t="shared" si="4"/>
        <v>10</v>
      </c>
      <c r="S4" t="b">
        <f t="shared" si="6"/>
        <v>1</v>
      </c>
    </row>
    <row r="5" spans="1:19" x14ac:dyDescent="0.3">
      <c r="A5">
        <v>4</v>
      </c>
      <c r="B5" t="s">
        <v>23</v>
      </c>
      <c r="C5" s="2">
        <v>44497</v>
      </c>
      <c r="D5">
        <v>20</v>
      </c>
      <c r="E5" t="s">
        <v>18</v>
      </c>
      <c r="F5" t="s">
        <v>13</v>
      </c>
      <c r="G5" t="s">
        <v>29</v>
      </c>
      <c r="H5" t="s">
        <v>32</v>
      </c>
      <c r="I5">
        <v>1</v>
      </c>
      <c r="J5">
        <v>1</v>
      </c>
      <c r="L5">
        <v>1</v>
      </c>
      <c r="M5" t="str">
        <f t="shared" si="5"/>
        <v>Correct</v>
      </c>
      <c r="N5" t="str">
        <f>_xlfn.IFNA(IF(VLOOKUP(E5,currencies!$A$2:$A$149,1,0)=E5,"Correct","Incorrect"),"Currency not found")</f>
        <v>Correct</v>
      </c>
      <c r="O5">
        <f>ROUND(IF($G5="y",$D5/COUNTA($I$1:$L$1),IF($H5="share",$D5*(I5/100),IF($H5="amount",I5,IF($H5="equal",I5*$D5/COUNT($I5:$L5),"error")))),2)</f>
        <v>6.67</v>
      </c>
      <c r="P5">
        <f t="shared" si="2"/>
        <v>6.67</v>
      </c>
      <c r="Q5">
        <f t="shared" si="3"/>
        <v>0</v>
      </c>
      <c r="R5">
        <f t="shared" si="4"/>
        <v>6.67</v>
      </c>
      <c r="S5" t="b">
        <f t="shared" si="6"/>
        <v>0</v>
      </c>
    </row>
    <row r="6" spans="1:19" x14ac:dyDescent="0.3">
      <c r="A6">
        <v>5</v>
      </c>
      <c r="B6" t="s">
        <v>24</v>
      </c>
      <c r="C6" s="2">
        <v>44498</v>
      </c>
      <c r="D6">
        <v>10</v>
      </c>
      <c r="E6" t="s">
        <v>18</v>
      </c>
      <c r="F6" t="s">
        <v>16</v>
      </c>
      <c r="G6" t="s">
        <v>29</v>
      </c>
      <c r="H6" t="s">
        <v>30</v>
      </c>
      <c r="I6">
        <v>25</v>
      </c>
      <c r="K6">
        <v>25</v>
      </c>
      <c r="L6">
        <v>50</v>
      </c>
      <c r="M6" t="str">
        <f t="shared" si="5"/>
        <v>Correct</v>
      </c>
      <c r="N6" t="str">
        <f>_xlfn.IFNA(IF(VLOOKUP(E6,currencies!$A$2:$A$149,1,0)=E6,"Correct","Incorrect"),"Currency not found")</f>
        <v>Correct</v>
      </c>
      <c r="O6">
        <f t="shared" ref="O6:O11" si="7">ROUND(IF($G6="y",$D6/COUNTA($I$1:$L$1),IF($H6="share",$D6*(I6/100),IF($H6="amount",I6,IF($H6="equal",I6*$D6/COUNT($I6:$L6),"error")))),2)</f>
        <v>2.5</v>
      </c>
      <c r="P6">
        <f t="shared" si="2"/>
        <v>0</v>
      </c>
      <c r="Q6">
        <f t="shared" si="3"/>
        <v>2.5</v>
      </c>
      <c r="R6">
        <f t="shared" si="4"/>
        <v>5</v>
      </c>
      <c r="S6" t="b">
        <f t="shared" si="6"/>
        <v>1</v>
      </c>
    </row>
    <row r="7" spans="1:19" x14ac:dyDescent="0.3">
      <c r="A7">
        <v>6</v>
      </c>
      <c r="B7" t="s">
        <v>25</v>
      </c>
      <c r="C7" s="2">
        <v>44499</v>
      </c>
      <c r="D7">
        <v>10</v>
      </c>
      <c r="E7" t="s">
        <v>18</v>
      </c>
      <c r="F7" t="s">
        <v>15</v>
      </c>
      <c r="G7" t="s">
        <v>29</v>
      </c>
      <c r="H7" t="s">
        <v>31</v>
      </c>
      <c r="I7">
        <v>2.5</v>
      </c>
      <c r="K7">
        <v>2.5</v>
      </c>
      <c r="L7">
        <v>5</v>
      </c>
      <c r="M7" t="str">
        <f t="shared" si="5"/>
        <v>Correct</v>
      </c>
      <c r="N7" t="str">
        <f>_xlfn.IFNA(IF(VLOOKUP(E7,currencies!$A$2:$A$149,1,0)=E7,"Correct","Incorrect"),"Currency not found")</f>
        <v>Correct</v>
      </c>
      <c r="O7">
        <f t="shared" si="7"/>
        <v>2.5</v>
      </c>
      <c r="P7">
        <f t="shared" si="2"/>
        <v>0</v>
      </c>
      <c r="Q7">
        <f t="shared" si="3"/>
        <v>2.5</v>
      </c>
      <c r="R7">
        <f t="shared" si="4"/>
        <v>5</v>
      </c>
      <c r="S7" t="b">
        <f t="shared" si="6"/>
        <v>1</v>
      </c>
    </row>
    <row r="8" spans="1:19" x14ac:dyDescent="0.3">
      <c r="A8">
        <v>7</v>
      </c>
      <c r="B8" t="s">
        <v>26</v>
      </c>
      <c r="C8" s="2">
        <v>44499</v>
      </c>
      <c r="D8">
        <v>100</v>
      </c>
      <c r="E8" t="s">
        <v>18</v>
      </c>
      <c r="F8" t="s">
        <v>13</v>
      </c>
      <c r="G8" t="s">
        <v>29</v>
      </c>
      <c r="H8" t="s">
        <v>31</v>
      </c>
      <c r="I8">
        <v>25</v>
      </c>
      <c r="J8">
        <v>25</v>
      </c>
      <c r="K8">
        <v>25</v>
      </c>
      <c r="L8">
        <v>25</v>
      </c>
      <c r="M8" t="str">
        <f t="shared" si="5"/>
        <v>Correct</v>
      </c>
      <c r="N8" t="str">
        <f>_xlfn.IFNA(IF(VLOOKUP(E8,currencies!$A$2:$A$149,1,0)=E8,"Correct","Incorrect"),"Currency not found")</f>
        <v>Correct</v>
      </c>
      <c r="O8">
        <f t="shared" si="7"/>
        <v>25</v>
      </c>
      <c r="P8">
        <f t="shared" si="2"/>
        <v>25</v>
      </c>
      <c r="Q8">
        <f t="shared" si="3"/>
        <v>25</v>
      </c>
      <c r="R8">
        <f t="shared" si="4"/>
        <v>25</v>
      </c>
      <c r="S8" t="b">
        <f t="shared" si="6"/>
        <v>1</v>
      </c>
    </row>
    <row r="9" spans="1:19" x14ac:dyDescent="0.3">
      <c r="A9">
        <v>8</v>
      </c>
      <c r="B9" t="s">
        <v>27</v>
      </c>
      <c r="C9" s="2">
        <v>44499</v>
      </c>
      <c r="D9">
        <v>77.23</v>
      </c>
      <c r="E9" t="s">
        <v>18</v>
      </c>
      <c r="F9" t="s">
        <v>13</v>
      </c>
      <c r="G9" t="s">
        <v>29</v>
      </c>
      <c r="H9" t="s">
        <v>30</v>
      </c>
      <c r="I9">
        <v>22</v>
      </c>
      <c r="J9">
        <v>28.25</v>
      </c>
      <c r="K9">
        <v>24.75</v>
      </c>
      <c r="L9">
        <v>25</v>
      </c>
      <c r="M9" t="str">
        <f t="shared" si="5"/>
        <v>Correct</v>
      </c>
      <c r="N9" t="str">
        <f>_xlfn.IFNA(IF(VLOOKUP(E9,currencies!$A$2:$A$149,1,0)=E9,"Correct","Incorrect"),"Currency not found")</f>
        <v>Correct</v>
      </c>
      <c r="O9">
        <f t="shared" si="7"/>
        <v>16.989999999999998</v>
      </c>
      <c r="P9">
        <f t="shared" si="2"/>
        <v>21.82</v>
      </c>
      <c r="Q9">
        <f t="shared" si="3"/>
        <v>19.11</v>
      </c>
      <c r="R9">
        <f t="shared" si="4"/>
        <v>19.309999999999999</v>
      </c>
      <c r="S9" t="b">
        <f t="shared" si="6"/>
        <v>1</v>
      </c>
    </row>
    <row r="10" spans="1:19" x14ac:dyDescent="0.3">
      <c r="A10">
        <v>9</v>
      </c>
      <c r="B10" t="s">
        <v>279</v>
      </c>
      <c r="C10" s="2">
        <v>44499</v>
      </c>
      <c r="D10">
        <v>20</v>
      </c>
      <c r="E10" t="s">
        <v>18</v>
      </c>
      <c r="F10" t="s">
        <v>13</v>
      </c>
      <c r="G10" t="s">
        <v>29</v>
      </c>
      <c r="H10" t="s">
        <v>30</v>
      </c>
      <c r="I10">
        <v>22</v>
      </c>
      <c r="J10">
        <v>28</v>
      </c>
      <c r="K10">
        <v>25</v>
      </c>
      <c r="L10">
        <v>25</v>
      </c>
      <c r="M10" t="str">
        <f t="shared" si="5"/>
        <v>Correct</v>
      </c>
      <c r="N10" t="str">
        <f>_xlfn.IFNA(IF(VLOOKUP(E10,currencies!$A$2:$A$149,1,0)=E10,"Correct","Incorrect"),"Currency not found")</f>
        <v>Correct</v>
      </c>
      <c r="O10">
        <f t="shared" si="7"/>
        <v>4.4000000000000004</v>
      </c>
      <c r="P10">
        <f t="shared" si="2"/>
        <v>5.6</v>
      </c>
      <c r="Q10">
        <f t="shared" si="3"/>
        <v>5</v>
      </c>
      <c r="R10">
        <f t="shared" si="4"/>
        <v>5</v>
      </c>
      <c r="S10" t="b">
        <f t="shared" si="6"/>
        <v>1</v>
      </c>
    </row>
    <row r="11" spans="1:19" x14ac:dyDescent="0.3">
      <c r="A11">
        <v>10</v>
      </c>
      <c r="B11" t="s">
        <v>281</v>
      </c>
      <c r="C11" s="2">
        <v>44501</v>
      </c>
      <c r="D11">
        <v>16.23</v>
      </c>
      <c r="E11" t="s">
        <v>18</v>
      </c>
      <c r="F11" t="s">
        <v>13</v>
      </c>
      <c r="G11" t="s">
        <v>28</v>
      </c>
      <c r="M11" t="str">
        <f t="shared" ref="M11" si="8">IF(G11="y","Correct",IF(H11="share",IF(SUM(I11:L11)=100,"Correct","Incorrect"),IF(H11="amount",IF(SUM(I11:L11)=D11,"Correct","Incorrect"),"Correct")))</f>
        <v>Correct</v>
      </c>
      <c r="N11" t="str">
        <f>_xlfn.IFNA(IF(VLOOKUP(E11,currencies!$A$2:$A$149,1,0)=E11,"Correct","Incorrect"),"Currency not found")</f>
        <v>Correct</v>
      </c>
      <c r="O11">
        <f t="shared" si="7"/>
        <v>4.0599999999999996</v>
      </c>
      <c r="P11">
        <f t="shared" si="2"/>
        <v>4.0599999999999996</v>
      </c>
      <c r="Q11">
        <f t="shared" si="3"/>
        <v>4.0599999999999996</v>
      </c>
      <c r="R11">
        <f t="shared" si="4"/>
        <v>4.0599999999999996</v>
      </c>
      <c r="S11" t="b">
        <f t="shared" si="6"/>
        <v>0</v>
      </c>
    </row>
  </sheetData>
  <conditionalFormatting sqref="M1:N11">
    <cfRule type="cellIs" dxfId="3" priority="1" operator="equal">
      <formula>"Incorrect"</formula>
    </cfRule>
    <cfRule type="cellIs" dxfId="2" priority="2" operator="equal">
      <formula>"Correct"</formula>
    </cfRule>
  </conditionalFormatting>
  <conditionalFormatting sqref="S1:S1048576">
    <cfRule type="cellIs" dxfId="1" priority="3" operator="equal">
      <formula>FALSE</formula>
    </cfRule>
    <cfRule type="cellIs" dxfId="0" priority="4" operator="equal">
      <formula>TRUE</formula>
    </cfRule>
  </conditionalFormatting>
  <dataValidations count="2">
    <dataValidation type="textLength" operator="lessThan" allowBlank="1" showErrorMessage="1" promptTitle="Text length" prompt="Text must be shorter than 50 characters" sqref="B2:B11" xr:uid="{A8E78113-2678-46E7-AAA2-DC17686B0B9A}">
      <formula1>50</formula1>
    </dataValidation>
    <dataValidation type="date" operator="greaterThan" allowBlank="1" showErrorMessage="1" errorTitle="Date format error!" error="Yu must enter a date with the format DD/MM/YYYY (e.g. 24/03/2020)._x000a_Some reasons why this may happen:_x000a_- You used another date format_x000a_- You entered a date that does not exist (e.g. 31/02/2021)_x000a_- You did not enter a date at all" promptTitle="Date format" prompt="Please enter date with format DD/MM/YYYY" sqref="C2:C10" xr:uid="{2C90D07D-CD45-476B-BF1A-D047B8FFC4F6}">
      <formula1>43831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9933"/>
  </sheetPr>
  <dimension ref="A1:B5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0</v>
      </c>
    </row>
    <row r="2" spans="1:2" x14ac:dyDescent="0.3">
      <c r="A2" t="s">
        <v>13</v>
      </c>
      <c r="B2">
        <v>4822038</v>
      </c>
    </row>
    <row r="3" spans="1:2" x14ac:dyDescent="0.3">
      <c r="A3" t="s">
        <v>14</v>
      </c>
      <c r="B3">
        <v>78448867</v>
      </c>
    </row>
    <row r="4" spans="1:2" x14ac:dyDescent="0.3">
      <c r="A4" t="s">
        <v>15</v>
      </c>
      <c r="B4">
        <v>78448868</v>
      </c>
    </row>
    <row r="5" spans="1:2" x14ac:dyDescent="0.3">
      <c r="A5" t="s">
        <v>16</v>
      </c>
      <c r="B5">
        <v>78448869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54FD-45AD-4BE7-8952-7A87D6CD231F}">
  <dimension ref="A1:B149"/>
  <sheetViews>
    <sheetView topLeftCell="A125" workbookViewId="0">
      <selection activeCell="A2" sqref="A2:A4"/>
    </sheetView>
  </sheetViews>
  <sheetFormatPr defaultRowHeight="14.4" x14ac:dyDescent="0.3"/>
  <sheetData>
    <row r="1" spans="1:2" x14ac:dyDescent="0.3">
      <c r="A1" s="4" t="s">
        <v>35</v>
      </c>
      <c r="B1" s="4" t="s">
        <v>36</v>
      </c>
    </row>
    <row r="2" spans="1:2" x14ac:dyDescent="0.3">
      <c r="A2" t="s">
        <v>37</v>
      </c>
      <c r="B2" t="s">
        <v>38</v>
      </c>
    </row>
    <row r="3" spans="1:2" x14ac:dyDescent="0.3">
      <c r="A3" t="s">
        <v>39</v>
      </c>
      <c r="B3" t="s">
        <v>40</v>
      </c>
    </row>
    <row r="4" spans="1:2" x14ac:dyDescent="0.3">
      <c r="A4" t="s">
        <v>41</v>
      </c>
      <c r="B4" t="s">
        <v>42</v>
      </c>
    </row>
    <row r="5" spans="1:2" x14ac:dyDescent="0.3">
      <c r="A5" t="s">
        <v>43</v>
      </c>
      <c r="B5" t="s">
        <v>43</v>
      </c>
    </row>
    <row r="6" spans="1:2" x14ac:dyDescent="0.3">
      <c r="A6" t="s">
        <v>44</v>
      </c>
      <c r="B6" t="s">
        <v>45</v>
      </c>
    </row>
    <row r="7" spans="1:2" x14ac:dyDescent="0.3">
      <c r="A7" t="s">
        <v>46</v>
      </c>
      <c r="B7" t="s">
        <v>47</v>
      </c>
    </row>
    <row r="8" spans="1:2" x14ac:dyDescent="0.3">
      <c r="A8" t="s">
        <v>48</v>
      </c>
      <c r="B8" t="s">
        <v>49</v>
      </c>
    </row>
    <row r="9" spans="1:2" x14ac:dyDescent="0.3">
      <c r="A9" t="s">
        <v>50</v>
      </c>
      <c r="B9" t="s">
        <v>49</v>
      </c>
    </row>
    <row r="10" spans="1:2" x14ac:dyDescent="0.3">
      <c r="A10" t="s">
        <v>51</v>
      </c>
      <c r="B10" t="s">
        <v>52</v>
      </c>
    </row>
    <row r="11" spans="1:2" x14ac:dyDescent="0.3">
      <c r="A11" t="s">
        <v>53</v>
      </c>
      <c r="B11" t="s">
        <v>54</v>
      </c>
    </row>
    <row r="12" spans="1:2" x14ac:dyDescent="0.3">
      <c r="A12" t="s">
        <v>55</v>
      </c>
      <c r="B12" t="s">
        <v>56</v>
      </c>
    </row>
    <row r="13" spans="1:2" x14ac:dyDescent="0.3">
      <c r="A13" t="s">
        <v>57</v>
      </c>
      <c r="B13" t="s">
        <v>49</v>
      </c>
    </row>
    <row r="14" spans="1:2" x14ac:dyDescent="0.3">
      <c r="A14" t="s">
        <v>58</v>
      </c>
      <c r="B14" t="s">
        <v>59</v>
      </c>
    </row>
    <row r="15" spans="1:2" x14ac:dyDescent="0.3">
      <c r="A15" t="s">
        <v>60</v>
      </c>
      <c r="B15" t="s">
        <v>60</v>
      </c>
    </row>
    <row r="16" spans="1:2" x14ac:dyDescent="0.3">
      <c r="A16" t="s">
        <v>61</v>
      </c>
      <c r="B16" t="s">
        <v>62</v>
      </c>
    </row>
    <row r="17" spans="1:2" x14ac:dyDescent="0.3">
      <c r="A17" t="s">
        <v>63</v>
      </c>
      <c r="B17" t="s">
        <v>64</v>
      </c>
    </row>
    <row r="18" spans="1:2" x14ac:dyDescent="0.3">
      <c r="A18" t="s">
        <v>65</v>
      </c>
      <c r="B18" t="s">
        <v>66</v>
      </c>
    </row>
    <row r="19" spans="1:2" x14ac:dyDescent="0.3">
      <c r="A19" t="s">
        <v>67</v>
      </c>
      <c r="B19" t="s">
        <v>68</v>
      </c>
    </row>
    <row r="20" spans="1:2" x14ac:dyDescent="0.3">
      <c r="A20" t="s">
        <v>69</v>
      </c>
      <c r="B20" t="s">
        <v>70</v>
      </c>
    </row>
    <row r="21" spans="1:2" x14ac:dyDescent="0.3">
      <c r="A21" t="s">
        <v>71</v>
      </c>
      <c r="B21" t="s">
        <v>72</v>
      </c>
    </row>
    <row r="22" spans="1:2" x14ac:dyDescent="0.3">
      <c r="A22" t="s">
        <v>73</v>
      </c>
      <c r="B22" t="s">
        <v>74</v>
      </c>
    </row>
    <row r="23" spans="1:2" x14ac:dyDescent="0.3">
      <c r="A23" t="s">
        <v>75</v>
      </c>
      <c r="B23" t="s">
        <v>76</v>
      </c>
    </row>
    <row r="24" spans="1:2" x14ac:dyDescent="0.3">
      <c r="A24" t="s">
        <v>77</v>
      </c>
      <c r="B24" t="s">
        <v>78</v>
      </c>
    </row>
    <row r="25" spans="1:2" x14ac:dyDescent="0.3">
      <c r="A25" t="s">
        <v>79</v>
      </c>
      <c r="B25" t="s">
        <v>79</v>
      </c>
    </row>
    <row r="26" spans="1:2" x14ac:dyDescent="0.3">
      <c r="A26" t="s">
        <v>80</v>
      </c>
      <c r="B26" t="s">
        <v>81</v>
      </c>
    </row>
    <row r="27" spans="1:2" x14ac:dyDescent="0.3">
      <c r="A27" t="s">
        <v>82</v>
      </c>
      <c r="B27" t="s">
        <v>49</v>
      </c>
    </row>
    <row r="28" spans="1:2" x14ac:dyDescent="0.3">
      <c r="A28" t="s">
        <v>83</v>
      </c>
      <c r="B28" t="s">
        <v>84</v>
      </c>
    </row>
    <row r="29" spans="1:2" x14ac:dyDescent="0.3">
      <c r="A29" t="s">
        <v>85</v>
      </c>
      <c r="B29" t="s">
        <v>86</v>
      </c>
    </row>
    <row r="30" spans="1:2" x14ac:dyDescent="0.3">
      <c r="A30" t="s">
        <v>87</v>
      </c>
      <c r="B30" t="s">
        <v>49</v>
      </c>
    </row>
    <row r="31" spans="1:2" x14ac:dyDescent="0.3">
      <c r="A31" t="s">
        <v>88</v>
      </c>
      <c r="B31" t="s">
        <v>89</v>
      </c>
    </row>
    <row r="32" spans="1:2" x14ac:dyDescent="0.3">
      <c r="A32" t="s">
        <v>90</v>
      </c>
      <c r="B32" t="s">
        <v>91</v>
      </c>
    </row>
    <row r="33" spans="1:2" x14ac:dyDescent="0.3">
      <c r="A33" t="s">
        <v>92</v>
      </c>
      <c r="B33" t="s">
        <v>49</v>
      </c>
    </row>
    <row r="34" spans="1:2" x14ac:dyDescent="0.3">
      <c r="A34" t="s">
        <v>93</v>
      </c>
      <c r="B34" t="s">
        <v>94</v>
      </c>
    </row>
    <row r="35" spans="1:2" x14ac:dyDescent="0.3">
      <c r="A35" t="s">
        <v>95</v>
      </c>
      <c r="B35" t="s">
        <v>96</v>
      </c>
    </row>
    <row r="36" spans="1:2" x14ac:dyDescent="0.3">
      <c r="A36" t="s">
        <v>97</v>
      </c>
      <c r="B36" t="s">
        <v>49</v>
      </c>
    </row>
    <row r="37" spans="1:2" x14ac:dyDescent="0.3">
      <c r="A37" t="s">
        <v>98</v>
      </c>
      <c r="B37" t="s">
        <v>49</v>
      </c>
    </row>
    <row r="38" spans="1:2" x14ac:dyDescent="0.3">
      <c r="A38" t="s">
        <v>99</v>
      </c>
      <c r="B38" t="s">
        <v>100</v>
      </c>
    </row>
    <row r="39" spans="1:2" x14ac:dyDescent="0.3">
      <c r="A39" t="s">
        <v>101</v>
      </c>
      <c r="B39" t="s">
        <v>102</v>
      </c>
    </row>
    <row r="40" spans="1:2" x14ac:dyDescent="0.3">
      <c r="A40" t="s">
        <v>103</v>
      </c>
      <c r="B40" t="s">
        <v>104</v>
      </c>
    </row>
    <row r="41" spans="1:2" x14ac:dyDescent="0.3">
      <c r="A41" t="s">
        <v>105</v>
      </c>
      <c r="B41" t="s">
        <v>49</v>
      </c>
    </row>
    <row r="42" spans="1:2" x14ac:dyDescent="0.3">
      <c r="A42" t="s">
        <v>106</v>
      </c>
      <c r="B42" t="s">
        <v>107</v>
      </c>
    </row>
    <row r="43" spans="1:2" x14ac:dyDescent="0.3">
      <c r="A43" t="s">
        <v>108</v>
      </c>
      <c r="B43" t="s">
        <v>109</v>
      </c>
    </row>
    <row r="44" spans="1:2" x14ac:dyDescent="0.3">
      <c r="A44" t="s">
        <v>110</v>
      </c>
      <c r="B44" t="s">
        <v>78</v>
      </c>
    </row>
    <row r="45" spans="1:2" x14ac:dyDescent="0.3">
      <c r="A45" t="s">
        <v>18</v>
      </c>
      <c r="B45" t="s">
        <v>111</v>
      </c>
    </row>
    <row r="46" spans="1:2" x14ac:dyDescent="0.3">
      <c r="A46" t="s">
        <v>112</v>
      </c>
      <c r="B46" t="s">
        <v>49</v>
      </c>
    </row>
    <row r="47" spans="1:2" x14ac:dyDescent="0.3">
      <c r="A47" t="s">
        <v>22</v>
      </c>
      <c r="B47" t="s">
        <v>113</v>
      </c>
    </row>
    <row r="48" spans="1:2" x14ac:dyDescent="0.3">
      <c r="A48" t="s">
        <v>114</v>
      </c>
      <c r="B48" t="s">
        <v>114</v>
      </c>
    </row>
    <row r="49" spans="1:2" x14ac:dyDescent="0.3">
      <c r="A49" t="s">
        <v>115</v>
      </c>
      <c r="B49" t="s">
        <v>116</v>
      </c>
    </row>
    <row r="50" spans="1:2" x14ac:dyDescent="0.3">
      <c r="A50" t="s">
        <v>117</v>
      </c>
      <c r="B50" t="s">
        <v>118</v>
      </c>
    </row>
    <row r="51" spans="1:2" x14ac:dyDescent="0.3">
      <c r="A51" t="s">
        <v>119</v>
      </c>
      <c r="B51" t="s">
        <v>120</v>
      </c>
    </row>
    <row r="52" spans="1:2" x14ac:dyDescent="0.3">
      <c r="A52" t="s">
        <v>121</v>
      </c>
      <c r="B52" t="s">
        <v>122</v>
      </c>
    </row>
    <row r="53" spans="1:2" x14ac:dyDescent="0.3">
      <c r="A53" t="s">
        <v>123</v>
      </c>
      <c r="B53" t="s">
        <v>49</v>
      </c>
    </row>
    <row r="54" spans="1:2" x14ac:dyDescent="0.3">
      <c r="A54" t="s">
        <v>124</v>
      </c>
      <c r="B54" t="s">
        <v>42</v>
      </c>
    </row>
    <row r="55" spans="1:2" x14ac:dyDescent="0.3">
      <c r="A55" t="s">
        <v>125</v>
      </c>
      <c r="B55" t="s">
        <v>125</v>
      </c>
    </row>
    <row r="56" spans="1:2" x14ac:dyDescent="0.3">
      <c r="A56" t="s">
        <v>126</v>
      </c>
      <c r="B56" t="s">
        <v>127</v>
      </c>
    </row>
    <row r="57" spans="1:2" x14ac:dyDescent="0.3">
      <c r="A57" t="s">
        <v>128</v>
      </c>
      <c r="B57" t="s">
        <v>129</v>
      </c>
    </row>
    <row r="58" spans="1:2" x14ac:dyDescent="0.3">
      <c r="A58" t="s">
        <v>130</v>
      </c>
      <c r="B58" t="s">
        <v>131</v>
      </c>
    </row>
    <row r="59" spans="1:2" x14ac:dyDescent="0.3">
      <c r="A59" t="s">
        <v>132</v>
      </c>
      <c r="B59" t="s">
        <v>133</v>
      </c>
    </row>
    <row r="60" spans="1:2" x14ac:dyDescent="0.3">
      <c r="A60" t="s">
        <v>134</v>
      </c>
      <c r="B60" t="s">
        <v>135</v>
      </c>
    </row>
    <row r="61" spans="1:2" x14ac:dyDescent="0.3">
      <c r="A61" t="s">
        <v>136</v>
      </c>
      <c r="B61" t="s">
        <v>136</v>
      </c>
    </row>
    <row r="62" spans="1:2" x14ac:dyDescent="0.3">
      <c r="A62" t="s">
        <v>137</v>
      </c>
      <c r="B62" t="s">
        <v>137</v>
      </c>
    </row>
    <row r="63" spans="1:2" x14ac:dyDescent="0.3">
      <c r="A63" t="s">
        <v>138</v>
      </c>
      <c r="B63" t="s">
        <v>104</v>
      </c>
    </row>
    <row r="64" spans="1:2" x14ac:dyDescent="0.3">
      <c r="A64" t="s">
        <v>139</v>
      </c>
      <c r="B64" t="s">
        <v>140</v>
      </c>
    </row>
    <row r="65" spans="1:2" x14ac:dyDescent="0.3">
      <c r="A65" t="s">
        <v>141</v>
      </c>
      <c r="B65" t="s">
        <v>141</v>
      </c>
    </row>
    <row r="66" spans="1:2" x14ac:dyDescent="0.3">
      <c r="A66" t="s">
        <v>142</v>
      </c>
      <c r="B66" t="s">
        <v>91</v>
      </c>
    </row>
    <row r="67" spans="1:2" x14ac:dyDescent="0.3">
      <c r="A67" t="s">
        <v>143</v>
      </c>
      <c r="B67" t="s">
        <v>144</v>
      </c>
    </row>
    <row r="68" spans="1:2" x14ac:dyDescent="0.3">
      <c r="A68" t="s">
        <v>145</v>
      </c>
      <c r="B68" t="s">
        <v>145</v>
      </c>
    </row>
    <row r="69" spans="1:2" x14ac:dyDescent="0.3">
      <c r="A69" t="s">
        <v>146</v>
      </c>
      <c r="B69" t="s">
        <v>147</v>
      </c>
    </row>
    <row r="70" spans="1:2" x14ac:dyDescent="0.3">
      <c r="A70" t="s">
        <v>148</v>
      </c>
      <c r="B70" t="s">
        <v>149</v>
      </c>
    </row>
    <row r="71" spans="1:2" x14ac:dyDescent="0.3">
      <c r="A71" t="s">
        <v>150</v>
      </c>
      <c r="B71" t="s">
        <v>151</v>
      </c>
    </row>
    <row r="72" spans="1:2" x14ac:dyDescent="0.3">
      <c r="A72" t="s">
        <v>152</v>
      </c>
      <c r="B72" t="s">
        <v>152</v>
      </c>
    </row>
    <row r="73" spans="1:2" x14ac:dyDescent="0.3">
      <c r="A73" t="s">
        <v>153</v>
      </c>
      <c r="B73" t="s">
        <v>154</v>
      </c>
    </row>
    <row r="74" spans="1:2" x14ac:dyDescent="0.3">
      <c r="A74" t="s">
        <v>155</v>
      </c>
      <c r="B74" t="s">
        <v>156</v>
      </c>
    </row>
    <row r="75" spans="1:2" x14ac:dyDescent="0.3">
      <c r="A75" t="s">
        <v>157</v>
      </c>
      <c r="B75" t="s">
        <v>158</v>
      </c>
    </row>
    <row r="76" spans="1:2" x14ac:dyDescent="0.3">
      <c r="A76" t="s">
        <v>159</v>
      </c>
      <c r="B76" t="s">
        <v>160</v>
      </c>
    </row>
    <row r="77" spans="1:2" x14ac:dyDescent="0.3">
      <c r="A77" t="s">
        <v>161</v>
      </c>
      <c r="B77" t="s">
        <v>162</v>
      </c>
    </row>
    <row r="78" spans="1:2" x14ac:dyDescent="0.3">
      <c r="A78" t="s">
        <v>163</v>
      </c>
      <c r="B78" t="s">
        <v>164</v>
      </c>
    </row>
    <row r="79" spans="1:2" x14ac:dyDescent="0.3">
      <c r="A79" t="s">
        <v>165</v>
      </c>
      <c r="B79" t="s">
        <v>166</v>
      </c>
    </row>
    <row r="80" spans="1:2" x14ac:dyDescent="0.3">
      <c r="A80" t="s">
        <v>167</v>
      </c>
      <c r="B80" t="s">
        <v>167</v>
      </c>
    </row>
    <row r="81" spans="1:2" x14ac:dyDescent="0.3">
      <c r="A81" t="s">
        <v>168</v>
      </c>
      <c r="B81" t="s">
        <v>168</v>
      </c>
    </row>
    <row r="82" spans="1:2" x14ac:dyDescent="0.3">
      <c r="A82" t="s">
        <v>169</v>
      </c>
      <c r="B82" t="s">
        <v>170</v>
      </c>
    </row>
    <row r="83" spans="1:2" x14ac:dyDescent="0.3">
      <c r="A83" t="s">
        <v>171</v>
      </c>
      <c r="B83" t="s">
        <v>172</v>
      </c>
    </row>
    <row r="84" spans="1:2" x14ac:dyDescent="0.3">
      <c r="A84" t="s">
        <v>173</v>
      </c>
      <c r="B84" t="s">
        <v>174</v>
      </c>
    </row>
    <row r="85" spans="1:2" x14ac:dyDescent="0.3">
      <c r="A85" t="s">
        <v>175</v>
      </c>
      <c r="B85" t="s">
        <v>176</v>
      </c>
    </row>
    <row r="86" spans="1:2" x14ac:dyDescent="0.3">
      <c r="A86" t="s">
        <v>177</v>
      </c>
      <c r="B86" t="s">
        <v>178</v>
      </c>
    </row>
    <row r="87" spans="1:2" x14ac:dyDescent="0.3">
      <c r="A87" t="s">
        <v>179</v>
      </c>
      <c r="B87" t="s">
        <v>180</v>
      </c>
    </row>
    <row r="88" spans="1:2" x14ac:dyDescent="0.3">
      <c r="A88" t="s">
        <v>181</v>
      </c>
      <c r="B88" t="s">
        <v>181</v>
      </c>
    </row>
    <row r="89" spans="1:2" x14ac:dyDescent="0.3">
      <c r="A89" t="s">
        <v>182</v>
      </c>
      <c r="B89" t="s">
        <v>174</v>
      </c>
    </row>
    <row r="90" spans="1:2" x14ac:dyDescent="0.3">
      <c r="A90" t="s">
        <v>183</v>
      </c>
      <c r="B90" t="s">
        <v>49</v>
      </c>
    </row>
    <row r="91" spans="1:2" x14ac:dyDescent="0.3">
      <c r="A91" t="s">
        <v>184</v>
      </c>
      <c r="B91" t="s">
        <v>185</v>
      </c>
    </row>
    <row r="92" spans="1:2" x14ac:dyDescent="0.3">
      <c r="A92" t="s">
        <v>186</v>
      </c>
      <c r="B92" t="s">
        <v>187</v>
      </c>
    </row>
    <row r="93" spans="1:2" x14ac:dyDescent="0.3">
      <c r="A93" t="s">
        <v>188</v>
      </c>
      <c r="B93" t="s">
        <v>49</v>
      </c>
    </row>
    <row r="94" spans="1:2" x14ac:dyDescent="0.3">
      <c r="A94" t="s">
        <v>189</v>
      </c>
      <c r="B94" t="s">
        <v>190</v>
      </c>
    </row>
    <row r="95" spans="1:2" x14ac:dyDescent="0.3">
      <c r="A95" t="s">
        <v>191</v>
      </c>
      <c r="B95" t="s">
        <v>192</v>
      </c>
    </row>
    <row r="96" spans="1:2" x14ac:dyDescent="0.3">
      <c r="A96" t="s">
        <v>193</v>
      </c>
      <c r="B96" t="s">
        <v>104</v>
      </c>
    </row>
    <row r="97" spans="1:2" x14ac:dyDescent="0.3">
      <c r="A97" t="s">
        <v>194</v>
      </c>
      <c r="B97" t="s">
        <v>162</v>
      </c>
    </row>
    <row r="98" spans="1:2" x14ac:dyDescent="0.3">
      <c r="A98" t="s">
        <v>195</v>
      </c>
      <c r="B98" t="s">
        <v>49</v>
      </c>
    </row>
    <row r="99" spans="1:2" x14ac:dyDescent="0.3">
      <c r="A99" t="s">
        <v>196</v>
      </c>
      <c r="B99" t="s">
        <v>196</v>
      </c>
    </row>
    <row r="100" spans="1:2" x14ac:dyDescent="0.3">
      <c r="A100" t="s">
        <v>197</v>
      </c>
      <c r="B100" t="s">
        <v>198</v>
      </c>
    </row>
    <row r="101" spans="1:2" x14ac:dyDescent="0.3">
      <c r="A101" t="s">
        <v>199</v>
      </c>
      <c r="B101" t="s">
        <v>200</v>
      </c>
    </row>
    <row r="102" spans="1:2" x14ac:dyDescent="0.3">
      <c r="A102" t="s">
        <v>201</v>
      </c>
      <c r="B102" t="s">
        <v>174</v>
      </c>
    </row>
    <row r="103" spans="1:2" x14ac:dyDescent="0.3">
      <c r="A103" t="s">
        <v>202</v>
      </c>
      <c r="B103" t="s">
        <v>203</v>
      </c>
    </row>
    <row r="104" spans="1:2" x14ac:dyDescent="0.3">
      <c r="A104" t="s">
        <v>204</v>
      </c>
      <c r="B104" t="s">
        <v>205</v>
      </c>
    </row>
    <row r="105" spans="1:2" x14ac:dyDescent="0.3">
      <c r="A105" t="s">
        <v>206</v>
      </c>
      <c r="B105" t="s">
        <v>206</v>
      </c>
    </row>
    <row r="106" spans="1:2" x14ac:dyDescent="0.3">
      <c r="A106" t="s">
        <v>207</v>
      </c>
      <c r="B106" t="s">
        <v>208</v>
      </c>
    </row>
    <row r="107" spans="1:2" x14ac:dyDescent="0.3">
      <c r="A107" t="s">
        <v>209</v>
      </c>
      <c r="B107" t="s">
        <v>210</v>
      </c>
    </row>
    <row r="108" spans="1:2" x14ac:dyDescent="0.3">
      <c r="A108" t="s">
        <v>211</v>
      </c>
      <c r="B108" t="s">
        <v>211</v>
      </c>
    </row>
    <row r="109" spans="1:2" x14ac:dyDescent="0.3">
      <c r="A109" t="s">
        <v>212</v>
      </c>
      <c r="B109" t="s">
        <v>212</v>
      </c>
    </row>
    <row r="110" spans="1:2" x14ac:dyDescent="0.3">
      <c r="A110" t="s">
        <v>213</v>
      </c>
      <c r="B110" t="s">
        <v>214</v>
      </c>
    </row>
    <row r="111" spans="1:2" x14ac:dyDescent="0.3">
      <c r="A111" t="s">
        <v>215</v>
      </c>
      <c r="B111" t="s">
        <v>216</v>
      </c>
    </row>
    <row r="112" spans="1:2" x14ac:dyDescent="0.3">
      <c r="A112" t="s">
        <v>217</v>
      </c>
      <c r="B112" t="s">
        <v>218</v>
      </c>
    </row>
    <row r="113" spans="1:2" x14ac:dyDescent="0.3">
      <c r="A113" t="s">
        <v>219</v>
      </c>
      <c r="B113" t="s">
        <v>220</v>
      </c>
    </row>
    <row r="114" spans="1:2" x14ac:dyDescent="0.3">
      <c r="A114" t="s">
        <v>221</v>
      </c>
      <c r="B114" t="s">
        <v>218</v>
      </c>
    </row>
    <row r="115" spans="1:2" x14ac:dyDescent="0.3">
      <c r="A115" t="s">
        <v>222</v>
      </c>
      <c r="B115" t="s">
        <v>222</v>
      </c>
    </row>
    <row r="116" spans="1:2" x14ac:dyDescent="0.3">
      <c r="A116" t="s">
        <v>223</v>
      </c>
      <c r="B116" t="s">
        <v>104</v>
      </c>
    </row>
    <row r="117" spans="1:2" x14ac:dyDescent="0.3">
      <c r="A117" t="s">
        <v>224</v>
      </c>
      <c r="B117" t="s">
        <v>49</v>
      </c>
    </row>
    <row r="118" spans="1:2" x14ac:dyDescent="0.3">
      <c r="A118" t="s">
        <v>225</v>
      </c>
      <c r="B118" t="s">
        <v>226</v>
      </c>
    </row>
    <row r="119" spans="1:2" x14ac:dyDescent="0.3">
      <c r="A119" t="s">
        <v>227</v>
      </c>
      <c r="B119" t="s">
        <v>49</v>
      </c>
    </row>
    <row r="120" spans="1:2" x14ac:dyDescent="0.3">
      <c r="A120" t="s">
        <v>228</v>
      </c>
      <c r="B120" t="s">
        <v>229</v>
      </c>
    </row>
    <row r="121" spans="1:2" x14ac:dyDescent="0.3">
      <c r="A121" t="s">
        <v>230</v>
      </c>
      <c r="B121" t="s">
        <v>231</v>
      </c>
    </row>
    <row r="122" spans="1:2" x14ac:dyDescent="0.3">
      <c r="A122" t="s">
        <v>232</v>
      </c>
      <c r="B122" t="s">
        <v>233</v>
      </c>
    </row>
    <row r="123" spans="1:2" x14ac:dyDescent="0.3">
      <c r="A123" t="s">
        <v>234</v>
      </c>
      <c r="B123" t="s">
        <v>235</v>
      </c>
    </row>
    <row r="124" spans="1:2" x14ac:dyDescent="0.3">
      <c r="A124" t="s">
        <v>236</v>
      </c>
      <c r="B124" t="s">
        <v>72</v>
      </c>
    </row>
    <row r="125" spans="1:2" x14ac:dyDescent="0.3">
      <c r="A125" t="s">
        <v>237</v>
      </c>
      <c r="B125" t="s">
        <v>237</v>
      </c>
    </row>
    <row r="126" spans="1:2" x14ac:dyDescent="0.3">
      <c r="A126" t="s">
        <v>238</v>
      </c>
      <c r="B126" t="s">
        <v>239</v>
      </c>
    </row>
    <row r="127" spans="1:2" x14ac:dyDescent="0.3">
      <c r="A127" t="s">
        <v>240</v>
      </c>
      <c r="B127" t="s">
        <v>241</v>
      </c>
    </row>
    <row r="128" spans="1:2" x14ac:dyDescent="0.3">
      <c r="A128" t="s">
        <v>242</v>
      </c>
      <c r="B128" t="s">
        <v>243</v>
      </c>
    </row>
    <row r="129" spans="1:2" x14ac:dyDescent="0.3">
      <c r="A129" t="s">
        <v>244</v>
      </c>
      <c r="B129" t="s">
        <v>245</v>
      </c>
    </row>
    <row r="130" spans="1:2" x14ac:dyDescent="0.3">
      <c r="A130" t="s">
        <v>246</v>
      </c>
      <c r="B130" t="s">
        <v>247</v>
      </c>
    </row>
    <row r="131" spans="1:2" x14ac:dyDescent="0.3">
      <c r="A131" t="s">
        <v>248</v>
      </c>
      <c r="B131" t="s">
        <v>249</v>
      </c>
    </row>
    <row r="132" spans="1:2" x14ac:dyDescent="0.3">
      <c r="A132" t="s">
        <v>250</v>
      </c>
      <c r="B132" t="s">
        <v>250</v>
      </c>
    </row>
    <row r="133" spans="1:2" x14ac:dyDescent="0.3">
      <c r="A133" t="s">
        <v>251</v>
      </c>
      <c r="B133" t="s">
        <v>252</v>
      </c>
    </row>
    <row r="134" spans="1:2" x14ac:dyDescent="0.3">
      <c r="A134" t="s">
        <v>253</v>
      </c>
      <c r="B134" t="s">
        <v>254</v>
      </c>
    </row>
    <row r="135" spans="1:2" x14ac:dyDescent="0.3">
      <c r="A135" t="s">
        <v>20</v>
      </c>
      <c r="B135" t="s">
        <v>49</v>
      </c>
    </row>
    <row r="136" spans="1:2" x14ac:dyDescent="0.3">
      <c r="A136" t="s">
        <v>255</v>
      </c>
      <c r="B136" t="s">
        <v>49</v>
      </c>
    </row>
    <row r="137" spans="1:2" x14ac:dyDescent="0.3">
      <c r="A137" t="s">
        <v>256</v>
      </c>
      <c r="B137" t="s">
        <v>256</v>
      </c>
    </row>
    <row r="138" spans="1:2" x14ac:dyDescent="0.3">
      <c r="A138" t="s">
        <v>257</v>
      </c>
      <c r="B138" t="s">
        <v>258</v>
      </c>
    </row>
    <row r="139" spans="1:2" x14ac:dyDescent="0.3">
      <c r="A139" t="s">
        <v>259</v>
      </c>
      <c r="B139" t="s">
        <v>260</v>
      </c>
    </row>
    <row r="140" spans="1:2" x14ac:dyDescent="0.3">
      <c r="A140" t="s">
        <v>261</v>
      </c>
      <c r="B140" t="s">
        <v>262</v>
      </c>
    </row>
    <row r="141" spans="1:2" x14ac:dyDescent="0.3">
      <c r="A141" t="s">
        <v>263</v>
      </c>
      <c r="B141" t="s">
        <v>264</v>
      </c>
    </row>
    <row r="142" spans="1:2" x14ac:dyDescent="0.3">
      <c r="A142" t="s">
        <v>265</v>
      </c>
      <c r="B142" t="s">
        <v>266</v>
      </c>
    </row>
    <row r="143" spans="1:2" x14ac:dyDescent="0.3">
      <c r="A143" t="s">
        <v>267</v>
      </c>
      <c r="B143" t="s">
        <v>268</v>
      </c>
    </row>
    <row r="144" spans="1:2" x14ac:dyDescent="0.3">
      <c r="A144" t="s">
        <v>269</v>
      </c>
      <c r="B144" t="s">
        <v>266</v>
      </c>
    </row>
    <row r="145" spans="1:2" x14ac:dyDescent="0.3">
      <c r="A145" t="s">
        <v>270</v>
      </c>
      <c r="B145" t="s">
        <v>271</v>
      </c>
    </row>
    <row r="146" spans="1:2" x14ac:dyDescent="0.3">
      <c r="A146" t="s">
        <v>272</v>
      </c>
      <c r="B146" t="s">
        <v>272</v>
      </c>
    </row>
    <row r="147" spans="1:2" x14ac:dyDescent="0.3">
      <c r="A147" t="s">
        <v>273</v>
      </c>
      <c r="B147" t="s">
        <v>274</v>
      </c>
    </row>
    <row r="148" spans="1:2" x14ac:dyDescent="0.3">
      <c r="A148" t="s">
        <v>275</v>
      </c>
      <c r="B148" t="s">
        <v>275</v>
      </c>
    </row>
    <row r="149" spans="1:2" x14ac:dyDescent="0.3">
      <c r="A149" t="s">
        <v>276</v>
      </c>
      <c r="B149" t="s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C58D-8B3A-496F-90B9-042B1932C52E}">
  <dimension ref="A1:A4"/>
  <sheetViews>
    <sheetView workbookViewId="0">
      <selection activeCell="A2" sqref="A2:A4"/>
    </sheetView>
  </sheetViews>
  <sheetFormatPr defaultRowHeight="14.4" x14ac:dyDescent="0.3"/>
  <sheetData>
    <row r="1" spans="1:1" x14ac:dyDescent="0.3">
      <c r="A1" t="s">
        <v>278</v>
      </c>
    </row>
    <row r="2" spans="1:1" x14ac:dyDescent="0.3">
      <c r="A2" t="s">
        <v>30</v>
      </c>
    </row>
    <row r="3" spans="1:1" x14ac:dyDescent="0.3">
      <c r="A3" t="s">
        <v>31</v>
      </c>
    </row>
    <row r="4" spans="1:1" x14ac:dyDescent="0.3">
      <c r="A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Members</vt:lpstr>
      <vt:lpstr>currencies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Delgado Carbajo</cp:lastModifiedBy>
  <dcterms:created xsi:type="dcterms:W3CDTF">2023-10-12T11:00:14Z</dcterms:created>
  <dcterms:modified xsi:type="dcterms:W3CDTF">2023-10-12T15:32:04Z</dcterms:modified>
</cp:coreProperties>
</file>