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wdp" ContentType="image/vnd.ms-photo"/>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24226"/>
  <mc:AlternateContent xmlns:mc="http://schemas.openxmlformats.org/markup-compatibility/2006">
    <mc:Choice Requires="x15">
      <x15ac:absPath xmlns:x15ac="http://schemas.microsoft.com/office/spreadsheetml/2010/11/ac" url="C:\Users\Admin\OneDrive\Desktop\"/>
    </mc:Choice>
  </mc:AlternateContent>
  <bookViews>
    <workbookView xWindow="0" yWindow="0" windowWidth="23040" windowHeight="9372" activeTab="2"/>
  </bookViews>
  <sheets>
    <sheet name="zomato_data" sheetId="1" r:id="rId1"/>
    <sheet name="pivot_tables" sheetId="2" r:id="rId2"/>
    <sheet name="dashboard" sheetId="3" r:id="rId3"/>
  </sheets>
  <definedNames>
    <definedName name="_xlnm._FilterDatabase" localSheetId="0" hidden="1">zomato_data!$A$1:$K$101</definedName>
    <definedName name="Slicer_City">#N/A</definedName>
    <definedName name="Slicer_Cuisine">#N/A</definedName>
    <definedName name="Slicer_Delivery_Agent">#N/A</definedName>
    <definedName name="Slicer_Order_Status">#N/A</definedName>
  </definedNames>
  <calcPr calcId="152511"/>
  <pivotCaches>
    <pivotCache cacheId="0"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P2" i="1" l="1"/>
  <c r="Q2" i="1"/>
  <c r="O2" i="1"/>
  <c r="N2" i="1"/>
  <c r="M2" i="1"/>
</calcChain>
</file>

<file path=xl/sharedStrings.xml><?xml version="1.0" encoding="utf-8"?>
<sst xmlns="http://schemas.openxmlformats.org/spreadsheetml/2006/main" count="757" uniqueCount="152">
  <si>
    <t>Order ID</t>
  </si>
  <si>
    <t>Order Date</t>
  </si>
  <si>
    <t>City</t>
  </si>
  <si>
    <t>Restaurant</t>
  </si>
  <si>
    <t>Cuisine</t>
  </si>
  <si>
    <t>Delivery Agent</t>
  </si>
  <si>
    <t>Order Value (INR)</t>
  </si>
  <si>
    <t>Rating</t>
  </si>
  <si>
    <t>Order Status</t>
  </si>
  <si>
    <t>Delivery Time (min)</t>
  </si>
  <si>
    <t>Payment Mode</t>
  </si>
  <si>
    <t>ZMT0001</t>
  </si>
  <si>
    <t>ZMT0002</t>
  </si>
  <si>
    <t>ZMT0003</t>
  </si>
  <si>
    <t>ZMT0004</t>
  </si>
  <si>
    <t>ZMT0005</t>
  </si>
  <si>
    <t>ZMT0006</t>
  </si>
  <si>
    <t>ZMT0007</t>
  </si>
  <si>
    <t>ZMT0008</t>
  </si>
  <si>
    <t>ZMT0009</t>
  </si>
  <si>
    <t>ZMT0010</t>
  </si>
  <si>
    <t>ZMT0011</t>
  </si>
  <si>
    <t>ZMT0012</t>
  </si>
  <si>
    <t>ZMT0013</t>
  </si>
  <si>
    <t>ZMT0014</t>
  </si>
  <si>
    <t>ZMT0015</t>
  </si>
  <si>
    <t>ZMT0016</t>
  </si>
  <si>
    <t>ZMT0017</t>
  </si>
  <si>
    <t>ZMT0018</t>
  </si>
  <si>
    <t>ZMT0019</t>
  </si>
  <si>
    <t>ZMT0020</t>
  </si>
  <si>
    <t>ZMT0021</t>
  </si>
  <si>
    <t>ZMT0022</t>
  </si>
  <si>
    <t>ZMT0023</t>
  </si>
  <si>
    <t>ZMT0024</t>
  </si>
  <si>
    <t>ZMT0025</t>
  </si>
  <si>
    <t>ZMT0026</t>
  </si>
  <si>
    <t>ZMT0027</t>
  </si>
  <si>
    <t>ZMT0028</t>
  </si>
  <si>
    <t>ZMT0029</t>
  </si>
  <si>
    <t>ZMT0030</t>
  </si>
  <si>
    <t>ZMT0031</t>
  </si>
  <si>
    <t>ZMT0032</t>
  </si>
  <si>
    <t>ZMT0033</t>
  </si>
  <si>
    <t>ZMT0034</t>
  </si>
  <si>
    <t>ZMT0035</t>
  </si>
  <si>
    <t>ZMT0036</t>
  </si>
  <si>
    <t>ZMT0037</t>
  </si>
  <si>
    <t>ZMT0038</t>
  </si>
  <si>
    <t>ZMT0039</t>
  </si>
  <si>
    <t>ZMT0040</t>
  </si>
  <si>
    <t>ZMT0041</t>
  </si>
  <si>
    <t>ZMT0042</t>
  </si>
  <si>
    <t>ZMT0043</t>
  </si>
  <si>
    <t>ZMT0044</t>
  </si>
  <si>
    <t>ZMT0045</t>
  </si>
  <si>
    <t>ZMT0046</t>
  </si>
  <si>
    <t>ZMT0047</t>
  </si>
  <si>
    <t>ZMT0048</t>
  </si>
  <si>
    <t>ZMT0049</t>
  </si>
  <si>
    <t>ZMT0050</t>
  </si>
  <si>
    <t>ZMT0051</t>
  </si>
  <si>
    <t>ZMT0052</t>
  </si>
  <si>
    <t>ZMT0053</t>
  </si>
  <si>
    <t>ZMT0054</t>
  </si>
  <si>
    <t>ZMT0055</t>
  </si>
  <si>
    <t>ZMT0056</t>
  </si>
  <si>
    <t>ZMT0057</t>
  </si>
  <si>
    <t>ZMT0058</t>
  </si>
  <si>
    <t>ZMT0059</t>
  </si>
  <si>
    <t>ZMT0060</t>
  </si>
  <si>
    <t>ZMT0061</t>
  </si>
  <si>
    <t>ZMT0062</t>
  </si>
  <si>
    <t>ZMT0063</t>
  </si>
  <si>
    <t>ZMT0064</t>
  </si>
  <si>
    <t>ZMT0065</t>
  </si>
  <si>
    <t>ZMT0066</t>
  </si>
  <si>
    <t>ZMT0067</t>
  </si>
  <si>
    <t>ZMT0068</t>
  </si>
  <si>
    <t>ZMT0069</t>
  </si>
  <si>
    <t>ZMT0070</t>
  </si>
  <si>
    <t>ZMT0071</t>
  </si>
  <si>
    <t>ZMT0072</t>
  </si>
  <si>
    <t>ZMT0073</t>
  </si>
  <si>
    <t>ZMT0074</t>
  </si>
  <si>
    <t>ZMT0075</t>
  </si>
  <si>
    <t>ZMT0076</t>
  </si>
  <si>
    <t>ZMT0077</t>
  </si>
  <si>
    <t>ZMT0078</t>
  </si>
  <si>
    <t>ZMT0079</t>
  </si>
  <si>
    <t>ZMT0080</t>
  </si>
  <si>
    <t>ZMT0081</t>
  </si>
  <si>
    <t>ZMT0082</t>
  </si>
  <si>
    <t>ZMT0083</t>
  </si>
  <si>
    <t>ZMT0084</t>
  </si>
  <si>
    <t>ZMT0085</t>
  </si>
  <si>
    <t>ZMT0086</t>
  </si>
  <si>
    <t>ZMT0087</t>
  </si>
  <si>
    <t>ZMT0088</t>
  </si>
  <si>
    <t>ZMT0089</t>
  </si>
  <si>
    <t>ZMT0090</t>
  </si>
  <si>
    <t>ZMT0091</t>
  </si>
  <si>
    <t>ZMT0092</t>
  </si>
  <si>
    <t>ZMT0093</t>
  </si>
  <si>
    <t>ZMT0094</t>
  </si>
  <si>
    <t>ZMT0095</t>
  </si>
  <si>
    <t>ZMT0096</t>
  </si>
  <si>
    <t>ZMT0097</t>
  </si>
  <si>
    <t>ZMT0098</t>
  </si>
  <si>
    <t>ZMT0099</t>
  </si>
  <si>
    <t>ZMT0100</t>
  </si>
  <si>
    <t>Mumbai</t>
  </si>
  <si>
    <t>Bangalore</t>
  </si>
  <si>
    <t>Hyderabad</t>
  </si>
  <si>
    <t>Pune</t>
  </si>
  <si>
    <t>Delhi</t>
  </si>
  <si>
    <t>Cafe Treat</t>
  </si>
  <si>
    <t>Veggie Delight</t>
  </si>
  <si>
    <t>Urban Grill</t>
  </si>
  <si>
    <t>Zaika Biryani</t>
  </si>
  <si>
    <t>Tandoor Express</t>
  </si>
  <si>
    <t>North Indian</t>
  </si>
  <si>
    <t>South Indian</t>
  </si>
  <si>
    <t>Italian</t>
  </si>
  <si>
    <t>Chinese</t>
  </si>
  <si>
    <t>Fast Food</t>
  </si>
  <si>
    <t>Ayesha</t>
  </si>
  <si>
    <t>Rahul</t>
  </si>
  <si>
    <t>Ajay</t>
  </si>
  <si>
    <t>Neha</t>
  </si>
  <si>
    <t>Karan</t>
  </si>
  <si>
    <t>Delivered</t>
  </si>
  <si>
    <t>Cancelled</t>
  </si>
  <si>
    <t>Late</t>
  </si>
  <si>
    <t>Credit Card</t>
  </si>
  <si>
    <t>Cash</t>
  </si>
  <si>
    <t>Wallet</t>
  </si>
  <si>
    <t>UPI</t>
  </si>
  <si>
    <t>Count of Order ID</t>
  </si>
  <si>
    <t>Average of Delivery Time (min)</t>
  </si>
  <si>
    <t>Count of Order</t>
  </si>
  <si>
    <t xml:space="preserve">Order Value </t>
  </si>
  <si>
    <t xml:space="preserve"> Order Value </t>
  </si>
  <si>
    <t xml:space="preserve">Count of Order </t>
  </si>
  <si>
    <t>total_orders</t>
  </si>
  <si>
    <t>total_revenue</t>
  </si>
  <si>
    <t>avg_del_time</t>
  </si>
  <si>
    <t>cancel_rate</t>
  </si>
  <si>
    <t>avg_rating</t>
  </si>
  <si>
    <t>Payment mode</t>
  </si>
  <si>
    <t>no.of orders</t>
  </si>
  <si>
    <t xml:space="preserve">Total payment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</si>
</sst>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quot;\ #,##0.00"/>
  </numFmts>
  <fonts count="3" x14ac:knownFonts="1">
    <font>
      <sz val="11"/>
      <color theme="1"/>
      <name val="Calibri"/>
      <family val="2"/>
      <scheme val="minor"/>
    </font>
    <font>
      <b/>
      <sz val="11"/>
      <color theme="1"/>
      <name val="Calibri"/>
      <family val="2"/>
      <scheme val="minor"/>
    </font>
    <font>
      <sz val="11"/>
      <color theme="1"/>
      <name val="Calibri"/>
      <family val="2"/>
      <scheme val="minor"/>
    </font>
  </fonts>
  <fills count="10">
    <fill>
      <patternFill patternType="none"/>
    </fill>
    <fill>
      <patternFill patternType="gray125"/>
    </fill>
    <fill>
      <patternFill patternType="solid">
        <fgColor rgb="FFF0F0F0"/>
        <bgColor indexed="64"/>
      </patternFill>
    </fill>
    <fill>
      <patternFill patternType="solid">
        <fgColor rgb="FFF00D0D"/>
        <bgColor indexed="64"/>
      </patternFill>
    </fill>
    <fill>
      <patternFill patternType="solid">
        <fgColor rgb="FFF13128"/>
        <bgColor indexed="64"/>
      </patternFill>
    </fill>
    <fill>
      <patternFill patternType="solid">
        <fgColor rgb="FFF25542"/>
        <bgColor indexed="64"/>
      </patternFill>
    </fill>
    <fill>
      <patternFill patternType="solid">
        <fgColor rgb="FFF37A5D"/>
        <bgColor indexed="64"/>
      </patternFill>
    </fill>
    <fill>
      <patternFill patternType="solid">
        <fgColor rgb="FFF39E78"/>
        <bgColor indexed="64"/>
      </patternFill>
    </fill>
    <fill>
      <patternFill patternType="solid">
        <fgColor rgb="FFF4C292"/>
        <bgColor indexed="64"/>
      </patternFill>
    </fill>
    <fill>
      <patternFill patternType="solid">
        <fgColor rgb="FFF8EDC4"/>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9" fontId="2" fillId="0" borderId="0" applyFont="0" applyFill="0" applyBorder="0" applyAlignment="0" applyProtection="0"/>
  </cellStyleXfs>
  <cellXfs count="22">
    <xf numFmtId="0" fontId="0" fillId="0" borderId="0" xfId="0"/>
    <xf numFmtId="0" fontId="1" fillId="0" borderId="1" xfId="0" applyFont="1" applyBorder="1" applyAlignment="1">
      <alignment horizontal="center" vertical="top"/>
    </xf>
    <xf numFmtId="14" fontId="1" fillId="0" borderId="1" xfId="0" applyNumberFormat="1" applyFont="1" applyBorder="1" applyAlignment="1">
      <alignment horizontal="center" vertical="top"/>
    </xf>
    <xf numFmtId="14" fontId="0" fillId="0" borderId="0" xfId="0" applyNumberFormat="1"/>
    <xf numFmtId="1" fontId="1" fillId="0" borderId="1" xfId="0" applyNumberFormat="1" applyFont="1" applyBorder="1" applyAlignment="1">
      <alignment horizontal="center" vertical="top"/>
    </xf>
    <xf numFmtId="1" fontId="0" fillId="0" borderId="0" xfId="0" applyNumberFormat="1"/>
    <xf numFmtId="49" fontId="1" fillId="0" borderId="1" xfId="0" applyNumberFormat="1" applyFont="1" applyBorder="1" applyAlignment="1">
      <alignment horizontal="center" vertical="top"/>
    </xf>
    <xf numFmtId="49" fontId="0" fillId="0" borderId="0" xfId="0" applyNumberFormat="1"/>
    <xf numFmtId="164" fontId="1" fillId="0" borderId="1" xfId="0" applyNumberFormat="1" applyFont="1" applyBorder="1" applyAlignment="1">
      <alignment horizontal="center" vertical="top"/>
    </xf>
    <xf numFmtId="164"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0" fillId="2" borderId="0" xfId="0" applyFill="1"/>
    <xf numFmtId="0" fontId="0" fillId="3" borderId="0" xfId="0" applyFill="1"/>
    <xf numFmtId="0" fontId="0" fillId="4" borderId="0" xfId="0" applyFill="1"/>
    <xf numFmtId="0" fontId="0" fillId="5" borderId="0" xfId="0" applyFill="1"/>
    <xf numFmtId="0" fontId="0" fillId="6" borderId="0" xfId="0" applyFill="1"/>
    <xf numFmtId="0" fontId="0" fillId="7" borderId="0" xfId="0" applyFill="1"/>
    <xf numFmtId="0" fontId="0" fillId="8" borderId="0" xfId="0" applyFill="1"/>
    <xf numFmtId="0" fontId="0" fillId="9" borderId="0" xfId="0" applyFill="1"/>
    <xf numFmtId="9" fontId="0" fillId="0" borderId="0" xfId="1" applyFont="1"/>
  </cellXfs>
  <cellStyles count="2">
    <cellStyle name="Normal" xfId="0" builtinId="0"/>
    <cellStyle name="Percent" xfId="1" builtinId="5"/>
  </cellStyles>
  <dxfs count="10">
    <dxf>
      <numFmt numFmtId="1" formatCode="0"/>
    </dxf>
    <dxf>
      <numFmt numFmtId="1" formatCode="0"/>
    </dxf>
    <dxf>
      <numFmt numFmtId="1" formatCode="0"/>
    </dxf>
    <dxf>
      <numFmt numFmtId="1" formatCode="0"/>
    </dxf>
    <dxf>
      <numFmt numFmtId="1" formatCode="0"/>
    </dxf>
    <dxf>
      <numFmt numFmtId="1" formatCode="0"/>
    </dxf>
    <dxf>
      <font>
        <b/>
        <i val="0"/>
      </font>
    </dxf>
    <dxf>
      <fill>
        <patternFill>
          <bgColor rgb="FFF5F5F5"/>
        </patternFill>
      </fill>
      <border diagonalUp="0" diagonalDown="0">
        <left/>
        <right/>
        <top/>
        <bottom/>
        <vertical/>
        <horizontal/>
      </border>
    </dxf>
    <dxf>
      <fill>
        <patternFill>
          <bgColor theme="2"/>
        </patternFill>
      </fill>
    </dxf>
    <dxf>
      <font>
        <color auto="1"/>
      </font>
      <fill>
        <patternFill>
          <bgColor theme="0" tint="-0.14996795556505021"/>
        </patternFill>
      </fill>
    </dxf>
  </dxfs>
  <tableStyles count="3" defaultTableStyle="TableStyleMedium9" defaultPivotStyle="PivotStyleLight16">
    <tableStyle name="Slicer Style 1" pivot="0" table="0" count="2">
      <tableStyleElement type="wholeTable" dxfId="9"/>
    </tableStyle>
    <tableStyle name="Slicer Style 2" pivot="0" table="0" count="8">
      <tableStyleElement type="wholeTable" dxfId="8"/>
    </tableStyle>
    <tableStyle name="Slicer Style 3" pivot="0" table="0" count="4">
      <tableStyleElement type="wholeTable" dxfId="7"/>
      <tableStyleElement type="headerRow" dxfId="6"/>
    </tableStyle>
  </tableStyles>
  <colors>
    <mruColors>
      <color rgb="FFCC0000"/>
      <color rgb="FFFADBD8"/>
      <color rgb="FFC51D29"/>
      <color rgb="FFF5F5F5"/>
      <color rgb="FFF13128"/>
      <color rgb="FFF39E78"/>
      <color rgb="FFF25542"/>
      <color rgb="FFF9F9F9"/>
      <color rgb="FFF4C292"/>
      <color rgb="FFF00D0D"/>
    </mruColors>
  </colors>
  <extLst>
    <ext xmlns:x14="http://schemas.microsoft.com/office/spreadsheetml/2009/9/main" uri="{46F421CA-312F-682f-3DD2-61675219B42D}">
      <x14:dxfs count="10">
        <dxf>
          <font>
            <color theme="0"/>
          </font>
          <fill>
            <patternFill>
              <bgColor rgb="FFFADBD8"/>
            </patternFill>
          </fill>
        </dxf>
        <dxf>
          <font>
            <b/>
            <i val="0"/>
            <color theme="0"/>
          </font>
          <fill>
            <patternFill>
              <bgColor rgb="FFCC0000"/>
            </patternFill>
          </fill>
        </dxf>
        <dxf>
          <fill>
            <patternFill>
              <bgColor rgb="FFC00000"/>
            </patternFill>
          </fill>
        </dxf>
        <dxf>
          <fill>
            <patternFill>
              <bgColor rgb="FFC00000"/>
            </patternFill>
          </fill>
        </dxf>
        <dxf>
          <fill>
            <patternFill>
              <bgColor theme="5" tint="0.79998168889431442"/>
            </patternFill>
          </fill>
        </dxf>
        <dxf>
          <fill>
            <patternFill>
              <bgColor rgb="FFC00000"/>
            </patternFill>
          </fill>
        </dxf>
        <dxf>
          <fill>
            <patternFill>
              <bgColor theme="5" tint="0.79998168889431442"/>
            </patternFill>
          </fill>
        </dxf>
        <dxf>
          <fill>
            <patternFill>
              <bgColor rgb="FFC00000"/>
            </patternFill>
          </fill>
        </dxf>
        <dxf>
          <fill>
            <patternFill>
              <bgColor rgb="FFC00000"/>
            </patternFill>
          </fill>
        </dxf>
        <dxf>
          <fill>
            <patternFill>
              <bgColor theme="5" tint="0.79998168889431442"/>
            </patternFill>
          </fill>
        </dxf>
      </x14:dxfs>
    </ext>
    <ext xmlns:x14="http://schemas.microsoft.com/office/spreadsheetml/2009/9/main" uri="{EB79DEF2-80B8-43e5-95BD-54CBDDF9020C}">
      <x14:slicerStyles defaultSlicerStyle="SlicerStyleLight1">
        <x14:slicerStyle name="Slicer Style 1">
          <x14:slicerStyleElements>
            <x14:slicerStyleElement type="hoveredUnselectedItemWithData" dxfId="9"/>
          </x14:slicerStyleElements>
        </x14:slicerStyle>
        <x14:slicerStyle name="Slicer Style 2">
          <x14:slicerStyleElements>
            <x14:slicerStyleElement type="unselectedItemWithData" dxfId="8"/>
            <x14:slicerStyleElement type="unselectedItemWithNoData" dxfId="7"/>
            <x14:slicerStyleElement type="selectedItemWithData" dxfId="6"/>
            <x14:slicerStyleElement type="selectedItemWithNoData" dxfId="5"/>
            <x14:slicerStyleElement type="hoveredUnselectedItemWithData" dxfId="4"/>
            <x14:slicerStyleElement type="hoveredSelectedItemWithData" dxfId="3"/>
            <x14:slicerStyleElement type="hoveredSelectedItemWithNoData" dxfId="2"/>
          </x14:slicerStyleElements>
        </x14:slicerStyle>
        <x14:slicerStyle name="Slicer Style 3">
          <x14:slicerStyleElements>
            <x14:slicerStyleElement type="selectedItemWithData" dxfId="1"/>
            <x14:slicerStyleElement type="hoveredUn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[Zomato_Order_Analysis_Dataset (Autosaved).xlsx]pivot_tables!PivotTable1</c:name>
    <c:fmtId val="15"/>
  </c:pivotSource>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US" sz="1000" b="1"/>
              <a:t>Orders by city</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pivotFmt>
      <c:pivotFmt>
        <c:idx val="1"/>
        <c:spPr>
          <a:solidFill>
            <a:schemeClr val="accent1"/>
          </a:solidFill>
          <a:ln>
            <a:noFill/>
          </a:ln>
          <a:effectLst/>
        </c:spPr>
      </c:pivotFmt>
      <c:pivotFmt>
        <c:idx val="2"/>
        <c:spPr>
          <a:solidFill>
            <a:schemeClr val="accent1"/>
          </a:solidFill>
          <a:ln>
            <a:noFill/>
          </a:ln>
          <a:effectLst/>
        </c:spPr>
      </c:pivotFmt>
      <c:pivotFmt>
        <c:idx val="3"/>
        <c:spPr>
          <a:solidFill>
            <a:schemeClr val="accent1"/>
          </a:solidFill>
          <a:ln>
            <a:noFill/>
          </a:ln>
          <a:effectLst/>
        </c:spPr>
      </c:pivotFmt>
      <c:pivotFmt>
        <c:idx val="4"/>
        <c:spPr>
          <a:solidFill>
            <a:srgbClr val="F39E78"/>
          </a:solidFill>
          <a:ln>
            <a:noFill/>
          </a:ln>
          <a:effectLst/>
        </c:spPr>
        <c:marker>
          <c:symbol val="none"/>
        </c:marker>
        <c:dLbl>
          <c:idx val="0"/>
          <c:layout/>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5"/>
        <c:spPr>
          <a:solidFill>
            <a:srgbClr val="F13128"/>
          </a:solidFill>
          <a:ln>
            <a:noFill/>
          </a:ln>
          <a:effectLst/>
        </c:spPr>
        <c:marker>
          <c:symbol val="none"/>
        </c:marker>
        <c:dLbl>
          <c:idx val="0"/>
          <c:layout/>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pivot_tables!$B$3</c:f>
              <c:strCache>
                <c:ptCount val="1"/>
                <c:pt idx="0">
                  <c:v>Count of Order</c:v>
                </c:pt>
              </c:strCache>
            </c:strRef>
          </c:tx>
          <c:spPr>
            <a:solidFill>
              <a:srgbClr val="F39E78"/>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pivot_tables!$A$4:$A$8</c:f>
              <c:strCache>
                <c:ptCount val="5"/>
                <c:pt idx="0">
                  <c:v>Bangalore</c:v>
                </c:pt>
                <c:pt idx="1">
                  <c:v>Delhi</c:v>
                </c:pt>
                <c:pt idx="2">
                  <c:v>Hyderabad</c:v>
                </c:pt>
                <c:pt idx="3">
                  <c:v>Mumbai</c:v>
                </c:pt>
                <c:pt idx="4">
                  <c:v>Pune</c:v>
                </c:pt>
              </c:strCache>
            </c:strRef>
          </c:cat>
          <c:val>
            <c:numRef>
              <c:f>pivot_tables!$B$4:$B$8</c:f>
              <c:numCache>
                <c:formatCode>General</c:formatCode>
                <c:ptCount val="5"/>
                <c:pt idx="0">
                  <c:v>13</c:v>
                </c:pt>
                <c:pt idx="1">
                  <c:v>28</c:v>
                </c:pt>
                <c:pt idx="2">
                  <c:v>20</c:v>
                </c:pt>
                <c:pt idx="3">
                  <c:v>21</c:v>
                </c:pt>
                <c:pt idx="4">
                  <c:v>18</c:v>
                </c:pt>
              </c:numCache>
            </c:numRef>
          </c:val>
        </c:ser>
        <c:ser>
          <c:idx val="1"/>
          <c:order val="1"/>
          <c:tx>
            <c:strRef>
              <c:f>pivot_tables!$C$3</c:f>
              <c:strCache>
                <c:ptCount val="1"/>
                <c:pt idx="0">
                  <c:v>Order Value </c:v>
                </c:pt>
              </c:strCache>
            </c:strRef>
          </c:tx>
          <c:spPr>
            <a:solidFill>
              <a:srgbClr val="F13128"/>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pivot_tables!$A$4:$A$8</c:f>
              <c:strCache>
                <c:ptCount val="5"/>
                <c:pt idx="0">
                  <c:v>Bangalore</c:v>
                </c:pt>
                <c:pt idx="1">
                  <c:v>Delhi</c:v>
                </c:pt>
                <c:pt idx="2">
                  <c:v>Hyderabad</c:v>
                </c:pt>
                <c:pt idx="3">
                  <c:v>Mumbai</c:v>
                </c:pt>
                <c:pt idx="4">
                  <c:v>Pune</c:v>
                </c:pt>
              </c:strCache>
            </c:strRef>
          </c:cat>
          <c:val>
            <c:numRef>
              <c:f>pivot_tables!$C$4:$C$8</c:f>
              <c:numCache>
                <c:formatCode>General</c:formatCode>
                <c:ptCount val="5"/>
                <c:pt idx="0">
                  <c:v>7527.5</c:v>
                </c:pt>
                <c:pt idx="1">
                  <c:v>16774.809999999998</c:v>
                </c:pt>
                <c:pt idx="2">
                  <c:v>12371.300000000001</c:v>
                </c:pt>
                <c:pt idx="3">
                  <c:v>14549.53</c:v>
                </c:pt>
                <c:pt idx="4">
                  <c:v>12128.8</c:v>
                </c:pt>
              </c:numCache>
            </c:numRef>
          </c:val>
        </c:ser>
        <c:dLbls>
          <c:dLblPos val="outEnd"/>
          <c:showLegendKey val="0"/>
          <c:showVal val="1"/>
          <c:showCatName val="0"/>
          <c:showSerName val="0"/>
          <c:showPercent val="0"/>
          <c:showBubbleSize val="0"/>
        </c:dLbls>
        <c:gapWidth val="219"/>
        <c:overlap val="-27"/>
        <c:axId val="68986064"/>
        <c:axId val="68975728"/>
      </c:barChart>
      <c:catAx>
        <c:axId val="689860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68975728"/>
        <c:crosses val="autoZero"/>
        <c:auto val="1"/>
        <c:lblAlgn val="ctr"/>
        <c:lblOffset val="100"/>
        <c:noMultiLvlLbl val="0"/>
      </c:catAx>
      <c:valAx>
        <c:axId val="68975728"/>
        <c:scaling>
          <c:orientation val="minMax"/>
        </c:scaling>
        <c:delete val="0"/>
        <c:axPos val="l"/>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US"/>
                  <a:t>orders</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68986064"/>
        <c:crosses val="autoZero"/>
        <c:crossBetween val="between"/>
      </c:valAx>
      <c:spPr>
        <a:noFill/>
        <a:ln>
          <a:noFill/>
        </a:ln>
        <a:effectLst/>
      </c:spPr>
    </c:plotArea>
    <c:legend>
      <c:legendPos val="r"/>
      <c:layout>
        <c:manualLayout>
          <c:xMode val="edge"/>
          <c:yMode val="edge"/>
          <c:x val="0.69961964129483811"/>
          <c:y val="0.14893445610965292"/>
          <c:w val="0.30038035870516183"/>
          <c:h val="0.15625109361329836"/>
        </c:manualLayout>
      </c:layou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rgbClr val="F0F0F0"/>
    </a:solidFill>
    <a:ln w="9525" cap="flat" cmpd="sng" algn="ctr">
      <a:noFill/>
      <a:round/>
    </a:ln>
    <a:effectLst/>
  </c:spPr>
  <c:txPr>
    <a:bodyPr/>
    <a:lstStyle/>
    <a:p>
      <a:pPr>
        <a:defRPr>
          <a:solidFill>
            <a:sysClr val="windowText" lastClr="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[Zomato_Order_Analysis_Dataset (Autosaved).xlsx]pivot_tables!PivotTable2</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00" b="1">
                <a:solidFill>
                  <a:sysClr val="windowText" lastClr="000000"/>
                </a:solidFill>
              </a:rPr>
              <a:t>Orders</a:t>
            </a:r>
            <a:r>
              <a:rPr lang="en-US" sz="1000" b="1" baseline="0">
                <a:solidFill>
                  <a:sysClr val="windowText" lastClr="000000"/>
                </a:solidFill>
              </a:rPr>
              <a:t> by restaurant</a:t>
            </a:r>
            <a:endParaRPr lang="en-US" sz="1000" b="1">
              <a:solidFill>
                <a:sysClr val="windowText" lastClr="000000"/>
              </a:solidFill>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rgbClr val="F13128"/>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pivot_tables!$B$12</c:f>
              <c:strCache>
                <c:ptCount val="1"/>
                <c:pt idx="0">
                  <c:v>Total</c:v>
                </c:pt>
              </c:strCache>
            </c:strRef>
          </c:tx>
          <c:spPr>
            <a:solidFill>
              <a:srgbClr val="F13128"/>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pivot_tables!$A$13:$A$17</c:f>
              <c:strCache>
                <c:ptCount val="5"/>
                <c:pt idx="0">
                  <c:v>Zaika Biryani</c:v>
                </c:pt>
                <c:pt idx="1">
                  <c:v>Veggie Delight</c:v>
                </c:pt>
                <c:pt idx="2">
                  <c:v>Urban Grill</c:v>
                </c:pt>
                <c:pt idx="3">
                  <c:v>Tandoor Express</c:v>
                </c:pt>
                <c:pt idx="4">
                  <c:v>Cafe Treat</c:v>
                </c:pt>
              </c:strCache>
            </c:strRef>
          </c:cat>
          <c:val>
            <c:numRef>
              <c:f>pivot_tables!$B$13:$B$17</c:f>
              <c:numCache>
                <c:formatCode>General</c:formatCode>
                <c:ptCount val="5"/>
                <c:pt idx="0">
                  <c:v>13377.759999999998</c:v>
                </c:pt>
                <c:pt idx="1">
                  <c:v>11329.759999999998</c:v>
                </c:pt>
                <c:pt idx="2">
                  <c:v>13191.66</c:v>
                </c:pt>
                <c:pt idx="3">
                  <c:v>12889.17</c:v>
                </c:pt>
                <c:pt idx="4">
                  <c:v>12563.59</c:v>
                </c:pt>
              </c:numCache>
            </c:numRef>
          </c:val>
        </c:ser>
        <c:dLbls>
          <c:showLegendKey val="0"/>
          <c:showVal val="0"/>
          <c:showCatName val="0"/>
          <c:showSerName val="0"/>
          <c:showPercent val="0"/>
          <c:showBubbleSize val="0"/>
        </c:dLbls>
        <c:gapWidth val="182"/>
        <c:axId val="68979536"/>
        <c:axId val="68978992"/>
      </c:barChart>
      <c:catAx>
        <c:axId val="6897953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solidFill>
                      <a:sysClr val="windowText" lastClr="000000"/>
                    </a:solidFill>
                  </a:rPr>
                  <a:t>restaurant</a:t>
                </a:r>
                <a:r>
                  <a:rPr lang="en-US" baseline="0">
                    <a:solidFill>
                      <a:sysClr val="windowText" lastClr="000000"/>
                    </a:solidFill>
                  </a:rPr>
                  <a:t> names</a:t>
                </a:r>
                <a:endParaRPr lang="en-US">
                  <a:solidFill>
                    <a:sysClr val="windowText" lastClr="000000"/>
                  </a:solidFill>
                </a:endParaRP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68978992"/>
        <c:crosses val="autoZero"/>
        <c:auto val="1"/>
        <c:lblAlgn val="ctr"/>
        <c:lblOffset val="100"/>
        <c:noMultiLvlLbl val="0"/>
      </c:catAx>
      <c:valAx>
        <c:axId val="689789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solidFill>
                      <a:sysClr val="windowText" lastClr="000000"/>
                    </a:solidFill>
                  </a:rPr>
                  <a:t>orders</a:t>
                </a:r>
              </a:p>
            </c:rich>
          </c:tx>
          <c:layout>
            <c:manualLayout>
              <c:xMode val="edge"/>
              <c:yMode val="edge"/>
              <c:x val="0.49356627296587924"/>
              <c:y val="0.8833100029163021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68979536"/>
        <c:crosses val="autoZero"/>
        <c:crossBetween val="between"/>
      </c:valAx>
      <c:spPr>
        <a:noFill/>
        <a:ln>
          <a:noFill/>
        </a:ln>
        <a:effectLst/>
      </c:spPr>
    </c:plotArea>
    <c:legend>
      <c:legendPos val="r"/>
      <c:layout>
        <c:manualLayout>
          <c:xMode val="edge"/>
          <c:yMode val="edge"/>
          <c:x val="0.84331474190726174"/>
          <c:y val="6.0948891805190995E-2"/>
          <c:w val="9.5574146981627292E-2"/>
          <c:h val="7.8125546806649168E-2"/>
        </c:manualLayout>
      </c:layou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rgbClr val="F0F0F0"/>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[Zomato_Order_Analysis_Dataset (Autosaved).xlsx]pivot_tables!PivotTable3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00" b="1">
                <a:solidFill>
                  <a:sysClr val="windowText" lastClr="000000"/>
                </a:solidFill>
              </a:rPr>
              <a:t>Cuisine popularity</a:t>
            </a:r>
          </a:p>
        </c:rich>
      </c:tx>
      <c:layout>
        <c:manualLayout>
          <c:xMode val="edge"/>
          <c:yMode val="edge"/>
          <c:x val="0.25654429017927527"/>
          <c:y val="1.93236714975845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marker>
          <c:symbol val="none"/>
        </c:marker>
      </c:pivotFmt>
      <c:pivotFmt>
        <c:idx val="2"/>
      </c:pivotFmt>
      <c:pivotFmt>
        <c:idx val="3"/>
      </c:pivotFmt>
      <c:pivotFmt>
        <c:idx val="4"/>
      </c:pivotFmt>
      <c:pivotFmt>
        <c:idx val="5"/>
      </c:pivotFmt>
      <c:pivotFmt>
        <c:idx val="6"/>
      </c:pivotFmt>
      <c:pivotFmt>
        <c:idx val="7"/>
        <c:spPr>
          <a:solidFill>
            <a:schemeClr val="accent1"/>
          </a:solidFill>
          <a:ln w="19050">
            <a:solidFill>
              <a:schemeClr val="lt1"/>
            </a:solidFill>
          </a:ln>
          <a:effectLst/>
        </c:spPr>
        <c:marker>
          <c:symbol val="none"/>
        </c:marke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4"/>
        <c:spPr>
          <a:solidFill>
            <a:srgbClr val="F13128"/>
          </a:solidFill>
          <a:ln w="19050">
            <a:noFill/>
          </a:ln>
          <a:effectLst/>
        </c:spPr>
        <c:dLbl>
          <c:idx val="0"/>
          <c:layout>
            <c:manualLayout>
              <c:x val="-4.5132172791747381E-2"/>
              <c:y val="-6.0422960725075553E-2"/>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15"/>
        <c:spPr>
          <a:solidFill>
            <a:srgbClr val="F25542"/>
          </a:solidFill>
          <a:ln w="19050">
            <a:noFill/>
          </a:ln>
          <a:effectLst/>
        </c:spPr>
        <c:dLbl>
          <c:idx val="0"/>
          <c:layout>
            <c:manualLayout>
              <c:x val="-3.2237266279819469E-3"/>
              <c:y val="-1.5105740181268883E-2"/>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16"/>
        <c:spPr>
          <a:solidFill>
            <a:srgbClr val="F37A5D"/>
          </a:solidFill>
          <a:ln w="19050">
            <a:noFill/>
          </a:ln>
          <a:effectLst/>
        </c:spPr>
        <c:dLbl>
          <c:idx val="0"/>
          <c:layout>
            <c:manualLayout>
              <c:x val="1.4506769825918761E-2"/>
              <c:y val="-1.8462358053926273E-16"/>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0330723891621864"/>
                  <c:h val="0.12695799731982144"/>
                </c:manualLayout>
              </c15:layout>
            </c:ext>
          </c:extLst>
        </c:dLbl>
      </c:pivotFmt>
      <c:pivotFmt>
        <c:idx val="17"/>
        <c:spPr>
          <a:solidFill>
            <a:srgbClr val="F39E78"/>
          </a:solidFill>
          <a:ln w="19050">
            <a:noFill/>
          </a:ln>
          <a:effectLst/>
        </c:spPr>
        <c:dLbl>
          <c:idx val="0"/>
          <c:layout>
            <c:manualLayout>
              <c:x val="3.2237266279819482E-3"/>
              <c:y val="-3.0211480362537856E-2"/>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18"/>
        <c:spPr>
          <a:solidFill>
            <a:srgbClr val="F4C292"/>
          </a:solidFill>
          <a:ln w="19050">
            <a:noFill/>
          </a:ln>
          <a:effectLst>
            <a:glow>
              <a:srgbClr val="F8EDC4">
                <a:alpha val="40000"/>
              </a:srgbClr>
            </a:glow>
          </a:effectLst>
        </c:spPr>
        <c:dLbl>
          <c:idx val="0"/>
          <c:layout>
            <c:manualLayout>
              <c:x val="3.2237266279819469E-3"/>
              <c:y val="3.0211480362537766E-2"/>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s>
    <c:plotArea>
      <c:layout/>
      <c:pieChart>
        <c:varyColors val="1"/>
        <c:ser>
          <c:idx val="0"/>
          <c:order val="0"/>
          <c:tx>
            <c:strRef>
              <c:f>pivot_tables!$B$21</c:f>
              <c:strCache>
                <c:ptCount val="1"/>
                <c:pt idx="0">
                  <c:v>Total</c:v>
                </c:pt>
              </c:strCache>
            </c:strRef>
          </c:tx>
          <c:dPt>
            <c:idx val="0"/>
            <c:bubble3D val="0"/>
            <c:spPr>
              <a:solidFill>
                <a:srgbClr val="F13128"/>
              </a:solidFill>
              <a:ln w="19050">
                <a:noFill/>
              </a:ln>
              <a:effectLst/>
            </c:spPr>
          </c:dPt>
          <c:dPt>
            <c:idx val="1"/>
            <c:bubble3D val="0"/>
            <c:spPr>
              <a:solidFill>
                <a:srgbClr val="F25542"/>
              </a:solidFill>
              <a:ln w="19050">
                <a:noFill/>
              </a:ln>
              <a:effectLst/>
            </c:spPr>
          </c:dPt>
          <c:dPt>
            <c:idx val="2"/>
            <c:bubble3D val="0"/>
            <c:spPr>
              <a:solidFill>
                <a:srgbClr val="F37A5D"/>
              </a:solidFill>
              <a:ln w="19050">
                <a:noFill/>
              </a:ln>
              <a:effectLst/>
            </c:spPr>
          </c:dPt>
          <c:dPt>
            <c:idx val="3"/>
            <c:bubble3D val="0"/>
            <c:spPr>
              <a:solidFill>
                <a:srgbClr val="F39E78"/>
              </a:solidFill>
              <a:ln w="19050">
                <a:noFill/>
              </a:ln>
              <a:effectLst/>
            </c:spPr>
          </c:dPt>
          <c:dPt>
            <c:idx val="4"/>
            <c:bubble3D val="0"/>
            <c:spPr>
              <a:solidFill>
                <a:srgbClr val="F4C292"/>
              </a:solidFill>
              <a:ln w="19050">
                <a:noFill/>
              </a:ln>
              <a:effectLst>
                <a:glow>
                  <a:srgbClr val="F8EDC4">
                    <a:alpha val="40000"/>
                  </a:srgbClr>
                </a:glow>
              </a:effectLst>
            </c:spPr>
          </c:dPt>
          <c:dLbls>
            <c:dLbl>
              <c:idx val="0"/>
              <c:layout>
                <c:manualLayout>
                  <c:x val="-4.5132172791747381E-2"/>
                  <c:y val="-6.0422960725075553E-2"/>
                </c:manualLayout>
              </c:layout>
              <c:dLblPos val="bestFit"/>
              <c:showLegendKey val="0"/>
              <c:showVal val="0"/>
              <c:showCatName val="1"/>
              <c:showSerName val="0"/>
              <c:showPercent val="1"/>
              <c:showBubbleSize val="0"/>
              <c:extLst>
                <c:ext xmlns:c15="http://schemas.microsoft.com/office/drawing/2012/chart" uri="{CE6537A1-D6FC-4f65-9D91-7224C49458BB}">
                  <c15:layout/>
                </c:ext>
              </c:extLst>
            </c:dLbl>
            <c:dLbl>
              <c:idx val="1"/>
              <c:layout>
                <c:manualLayout>
                  <c:x val="-3.2237266279819469E-3"/>
                  <c:y val="-1.5105740181268883E-2"/>
                </c:manualLayout>
              </c:layout>
              <c:dLblPos val="bestFit"/>
              <c:showLegendKey val="0"/>
              <c:showVal val="0"/>
              <c:showCatName val="1"/>
              <c:showSerName val="0"/>
              <c:showPercent val="1"/>
              <c:showBubbleSize val="0"/>
              <c:extLst>
                <c:ext xmlns:c15="http://schemas.microsoft.com/office/drawing/2012/chart" uri="{CE6537A1-D6FC-4f65-9D91-7224C49458BB}">
                  <c15:layout/>
                </c:ext>
              </c:extLst>
            </c:dLbl>
            <c:dLbl>
              <c:idx val="2"/>
              <c:layout>
                <c:manualLayout>
                  <c:x val="1.4506769825918761E-2"/>
                  <c:y val="-1.8462358053926273E-16"/>
                </c:manualLayout>
              </c:layout>
              <c:dLblPos val="bestFit"/>
              <c:showLegendKey val="0"/>
              <c:showVal val="0"/>
              <c:showCatName val="1"/>
              <c:showSerName val="0"/>
              <c:showPercent val="1"/>
              <c:showBubbleSize val="0"/>
              <c:extLst>
                <c:ext xmlns:c15="http://schemas.microsoft.com/office/drawing/2012/chart" uri="{CE6537A1-D6FC-4f65-9D91-7224C49458BB}">
                  <c15:layout>
                    <c:manualLayout>
                      <c:w val="0.10330723891621864"/>
                      <c:h val="0.12695799731982144"/>
                    </c:manualLayout>
                  </c15:layout>
                </c:ext>
              </c:extLst>
            </c:dLbl>
            <c:dLbl>
              <c:idx val="3"/>
              <c:layout>
                <c:manualLayout>
                  <c:x val="3.2237266279819482E-3"/>
                  <c:y val="-3.0211480362537856E-2"/>
                </c:manualLayout>
              </c:layout>
              <c:dLblPos val="bestFit"/>
              <c:showLegendKey val="0"/>
              <c:showVal val="0"/>
              <c:showCatName val="1"/>
              <c:showSerName val="0"/>
              <c:showPercent val="1"/>
              <c:showBubbleSize val="0"/>
              <c:extLst>
                <c:ext xmlns:c15="http://schemas.microsoft.com/office/drawing/2012/chart" uri="{CE6537A1-D6FC-4f65-9D91-7224C49458BB}">
                  <c15:layout/>
                </c:ext>
              </c:extLst>
            </c:dLbl>
            <c:dLbl>
              <c:idx val="4"/>
              <c:layout>
                <c:manualLayout>
                  <c:x val="3.2237266279819469E-3"/>
                  <c:y val="3.0211480362537766E-2"/>
                </c:manualLayout>
              </c:layout>
              <c:dLblPos val="bestFit"/>
              <c:showLegendKey val="0"/>
              <c:showVal val="0"/>
              <c:showCatName val="1"/>
              <c:showSerName val="0"/>
              <c:showPercent val="1"/>
              <c:showBubbleSize val="0"/>
              <c:extLst>
                <c:ext xmlns:c15="http://schemas.microsoft.com/office/drawing/2012/chart" uri="{CE6537A1-D6FC-4f65-9D91-7224C49458BB}">
                  <c15:layout/>
                </c:ext>
              </c:extLst>
            </c:dLbl>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pivot_tables!$A$22:$A$26</c:f>
              <c:strCache>
                <c:ptCount val="5"/>
                <c:pt idx="0">
                  <c:v>Chinese</c:v>
                </c:pt>
                <c:pt idx="1">
                  <c:v>Fast Food</c:v>
                </c:pt>
                <c:pt idx="2">
                  <c:v>Italian</c:v>
                </c:pt>
                <c:pt idx="3">
                  <c:v>North Indian</c:v>
                </c:pt>
                <c:pt idx="4">
                  <c:v>South Indian</c:v>
                </c:pt>
              </c:strCache>
            </c:strRef>
          </c:cat>
          <c:val>
            <c:numRef>
              <c:f>pivot_tables!$B$22:$B$26</c:f>
              <c:numCache>
                <c:formatCode>General</c:formatCode>
                <c:ptCount val="5"/>
                <c:pt idx="0">
                  <c:v>29</c:v>
                </c:pt>
                <c:pt idx="1">
                  <c:v>13</c:v>
                </c:pt>
                <c:pt idx="2">
                  <c:v>19</c:v>
                </c:pt>
                <c:pt idx="3">
                  <c:v>18</c:v>
                </c:pt>
                <c:pt idx="4">
                  <c:v>21</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69667585301837265"/>
          <c:y val="5.7475575969670456E-2"/>
          <c:w val="0.20269087773364056"/>
          <c:h val="0.44098016826446546"/>
        </c:manualLayout>
      </c:layou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rgbClr val="F0F0F0"/>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[Zomato_Order_Analysis_Dataset (Autosaved).xlsx]pivot_tables!PivotTable4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00" b="1">
                <a:solidFill>
                  <a:sysClr val="windowText" lastClr="000000"/>
                </a:solidFill>
              </a:rPr>
              <a:t>Average</a:t>
            </a:r>
            <a:r>
              <a:rPr lang="en-US" sz="1000" b="1" baseline="0">
                <a:solidFill>
                  <a:sysClr val="windowText" lastClr="000000"/>
                </a:solidFill>
              </a:rPr>
              <a:t> delivery time of </a:t>
            </a:r>
          </a:p>
          <a:p>
            <a:pPr>
              <a:defRPr/>
            </a:pPr>
            <a:r>
              <a:rPr lang="en-US" sz="1000" b="1" baseline="0">
                <a:solidFill>
                  <a:sysClr val="windowText" lastClr="000000"/>
                </a:solidFill>
              </a:rPr>
              <a:t>delivery agents</a:t>
            </a:r>
            <a:endParaRPr lang="en-US" sz="1000" b="1">
              <a:solidFill>
                <a:sysClr val="windowText" lastClr="000000"/>
              </a:solidFill>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rgbClr val="F13128"/>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13314352141968414"/>
          <c:y val="0.22704498977505114"/>
          <c:w val="0.8380214151431763"/>
          <c:h val="0.5459442377984961"/>
        </c:manualLayout>
      </c:layout>
      <c:barChart>
        <c:barDir val="col"/>
        <c:grouping val="clustered"/>
        <c:varyColors val="0"/>
        <c:ser>
          <c:idx val="0"/>
          <c:order val="0"/>
          <c:tx>
            <c:strRef>
              <c:f>pivot_tables!$F$3</c:f>
              <c:strCache>
                <c:ptCount val="1"/>
                <c:pt idx="0">
                  <c:v>Total</c:v>
                </c:pt>
              </c:strCache>
            </c:strRef>
          </c:tx>
          <c:spPr>
            <a:solidFill>
              <a:srgbClr val="F13128"/>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pivot_tables!$E$4:$E$8</c:f>
              <c:strCache>
                <c:ptCount val="5"/>
                <c:pt idx="0">
                  <c:v>Ajay</c:v>
                </c:pt>
                <c:pt idx="1">
                  <c:v>Ayesha</c:v>
                </c:pt>
                <c:pt idx="2">
                  <c:v>Karan</c:v>
                </c:pt>
                <c:pt idx="3">
                  <c:v>Neha</c:v>
                </c:pt>
                <c:pt idx="4">
                  <c:v>Rahul</c:v>
                </c:pt>
              </c:strCache>
            </c:strRef>
          </c:cat>
          <c:val>
            <c:numRef>
              <c:f>pivot_tables!$F$4:$F$8</c:f>
              <c:numCache>
                <c:formatCode>0</c:formatCode>
                <c:ptCount val="5"/>
                <c:pt idx="0">
                  <c:v>47.071428571428569</c:v>
                </c:pt>
                <c:pt idx="1">
                  <c:v>51.333333333333336</c:v>
                </c:pt>
                <c:pt idx="2">
                  <c:v>55.571428571428569</c:v>
                </c:pt>
                <c:pt idx="3">
                  <c:v>52.6875</c:v>
                </c:pt>
                <c:pt idx="4">
                  <c:v>41.92307692307692</c:v>
                </c:pt>
              </c:numCache>
            </c:numRef>
          </c:val>
        </c:ser>
        <c:dLbls>
          <c:dLblPos val="outEnd"/>
          <c:showLegendKey val="0"/>
          <c:showVal val="1"/>
          <c:showCatName val="0"/>
          <c:showSerName val="0"/>
          <c:showPercent val="0"/>
          <c:showBubbleSize val="0"/>
        </c:dLbls>
        <c:gapWidth val="219"/>
        <c:overlap val="-27"/>
        <c:axId val="11640960"/>
        <c:axId val="177988336"/>
      </c:barChart>
      <c:catAx>
        <c:axId val="11640960"/>
        <c:scaling>
          <c:orientation val="minMax"/>
        </c:scaling>
        <c:delete val="0"/>
        <c:axPos val="b"/>
        <c:title>
          <c:tx>
            <c:rich>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US">
                    <a:solidFill>
                      <a:sysClr val="windowText" lastClr="000000"/>
                    </a:solidFill>
                  </a:rPr>
                  <a:t>delivery</a:t>
                </a:r>
                <a:r>
                  <a:rPr lang="en-US" baseline="0">
                    <a:solidFill>
                      <a:sysClr val="windowText" lastClr="000000"/>
                    </a:solidFill>
                  </a:rPr>
                  <a:t> agent name</a:t>
                </a:r>
                <a:endParaRPr lang="en-US">
                  <a:solidFill>
                    <a:sysClr val="windowText" lastClr="000000"/>
                  </a:solidFill>
                </a:endParaRPr>
              </a:p>
            </c:rich>
          </c:tx>
          <c:layout/>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77988336"/>
        <c:crosses val="autoZero"/>
        <c:auto val="1"/>
        <c:lblAlgn val="ctr"/>
        <c:lblOffset val="100"/>
        <c:noMultiLvlLbl val="0"/>
      </c:catAx>
      <c:valAx>
        <c:axId val="177988336"/>
        <c:scaling>
          <c:orientation val="minMax"/>
        </c:scaling>
        <c:delete val="0"/>
        <c:axPos val="l"/>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US">
                    <a:solidFill>
                      <a:sysClr val="windowText" lastClr="000000"/>
                    </a:solidFill>
                  </a:rPr>
                  <a:t>Average</a:t>
                </a:r>
                <a:r>
                  <a:rPr lang="en-US" baseline="0">
                    <a:solidFill>
                      <a:sysClr val="windowText" lastClr="000000"/>
                    </a:solidFill>
                  </a:rPr>
                  <a:t> delivery time(min)</a:t>
                </a:r>
                <a:endParaRPr lang="en-US">
                  <a:solidFill>
                    <a:sysClr val="windowText" lastClr="000000"/>
                  </a:solidFill>
                </a:endParaRP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1640960"/>
        <c:crosses val="autoZero"/>
        <c:crossBetween val="between"/>
      </c:valAx>
      <c:spPr>
        <a:noFill/>
        <a:ln>
          <a:noFill/>
        </a:ln>
        <a:effectLst/>
      </c:spPr>
    </c:plotArea>
    <c:plotVisOnly val="1"/>
    <c:dispBlanksAs val="gap"/>
    <c:showDLblsOverMax val="0"/>
  </c:chart>
  <c:spPr>
    <a:solidFill>
      <a:srgbClr val="F0F0F0"/>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[Zomato_Order_Analysis_Dataset (Autosaved).xlsx]pivot_tables!PivotTable5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00" b="1">
                <a:solidFill>
                  <a:sysClr val="windowText" lastClr="000000"/>
                </a:solidFill>
              </a:rPr>
              <a:t>Order status</a:t>
            </a:r>
          </a:p>
        </c:rich>
      </c:tx>
      <c:layout>
        <c:manualLayout>
          <c:xMode val="edge"/>
          <c:yMode val="edge"/>
          <c:x val="0.31487751531058611"/>
          <c:y val="1.430367137842709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marker>
          <c:symbol val="none"/>
        </c:marker>
      </c:pivotFmt>
      <c:pivotFmt>
        <c:idx val="2"/>
      </c:pivotFmt>
      <c:pivotFmt>
        <c:idx val="3"/>
      </c:pivotFmt>
      <c:pivotFmt>
        <c:idx val="4"/>
      </c:pivotFmt>
      <c:pivotFmt>
        <c:idx val="5"/>
      </c:pivotFmt>
      <c:pivotFmt>
        <c:idx val="6"/>
      </c:pivotFmt>
      <c:pivotFmt>
        <c:idx val="7"/>
        <c:spPr>
          <a:solidFill>
            <a:schemeClr val="accent1"/>
          </a:solidFill>
          <a:ln w="19050">
            <a:solidFill>
              <a:schemeClr val="lt1"/>
            </a:solidFill>
          </a:ln>
          <a:effectLst/>
        </c:spPr>
        <c:marker>
          <c:symbol val="none"/>
        </c:marke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4"/>
        <c:spPr>
          <a:solidFill>
            <a:srgbClr val="F13128"/>
          </a:solidFill>
          <a:ln w="19050">
            <a:noFill/>
          </a:ln>
          <a:effectLst/>
        </c:spPr>
        <c:dLbl>
          <c:idx val="0"/>
          <c:layout>
            <c:manualLayout>
              <c:x val="-4.5132172791747381E-2"/>
              <c:y val="-6.0422960725075553E-2"/>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5"/>
        <c:spPr>
          <a:solidFill>
            <a:srgbClr val="F25542"/>
          </a:solidFill>
          <a:ln w="19050">
            <a:noFill/>
          </a:ln>
          <a:effectLst/>
        </c:spPr>
        <c:dLbl>
          <c:idx val="0"/>
          <c:layout>
            <c:manualLayout>
              <c:x val="-3.2237266279819469E-3"/>
              <c:y val="-1.5105740181268883E-2"/>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6"/>
        <c:spPr>
          <a:solidFill>
            <a:srgbClr val="F37A5D"/>
          </a:solidFill>
          <a:ln w="19050">
            <a:noFill/>
          </a:ln>
          <a:effectLst/>
        </c:spPr>
        <c:dLbl>
          <c:idx val="0"/>
          <c:layout>
            <c:manualLayout>
              <c:x val="1.4506769825918761E-2"/>
              <c:y val="-1.8462358053926273E-16"/>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0330723891621864"/>
                  <c:h val="0.12695799731982144"/>
                </c:manualLayout>
              </c15:layout>
            </c:ext>
          </c:extLst>
        </c:dLbl>
      </c:pivotFmt>
      <c:pivotFmt>
        <c:idx val="17"/>
        <c:spPr>
          <a:solidFill>
            <a:srgbClr val="F39E78"/>
          </a:solidFill>
          <a:ln w="19050">
            <a:noFill/>
          </a:ln>
          <a:effectLst/>
        </c:spPr>
        <c:dLbl>
          <c:idx val="0"/>
          <c:layout>
            <c:manualLayout>
              <c:x val="3.2237266279819482E-3"/>
              <c:y val="-3.0211480362537856E-2"/>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8"/>
        <c:spPr>
          <a:solidFill>
            <a:srgbClr val="F4C292"/>
          </a:solidFill>
          <a:ln w="19050">
            <a:noFill/>
          </a:ln>
          <a:effectLst>
            <a:glow>
              <a:srgbClr val="F8EDC4">
                <a:alpha val="40000"/>
              </a:srgbClr>
            </a:glow>
          </a:effectLst>
        </c:spPr>
        <c:dLbl>
          <c:idx val="0"/>
          <c:layout>
            <c:manualLayout>
              <c:x val="3.2237266279819469E-3"/>
              <c:y val="3.0211480362537766E-2"/>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9"/>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0"/>
        <c:spPr>
          <a:solidFill>
            <a:srgbClr val="F13128"/>
          </a:solidFill>
          <a:ln w="19050">
            <a:noFill/>
          </a:ln>
          <a:effectLst/>
        </c:spPr>
        <c:dLbl>
          <c:idx val="0"/>
          <c:layout>
            <c:manualLayout>
              <c:x val="-4.5132172791747381E-2"/>
              <c:y val="-6.0422960725075553E-2"/>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1"/>
        <c:spPr>
          <a:solidFill>
            <a:srgbClr val="F25542"/>
          </a:solidFill>
          <a:ln w="19050">
            <a:noFill/>
          </a:ln>
          <a:effectLst/>
        </c:spPr>
        <c:dLbl>
          <c:idx val="0"/>
          <c:layout>
            <c:manualLayout>
              <c:x val="-3.2237266279819469E-3"/>
              <c:y val="-1.5105740181268883E-2"/>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2"/>
        <c:spPr>
          <a:solidFill>
            <a:srgbClr val="F37A5D"/>
          </a:solidFill>
          <a:ln w="19050">
            <a:noFill/>
          </a:ln>
          <a:effectLst/>
        </c:spPr>
        <c:dLbl>
          <c:idx val="0"/>
          <c:layout>
            <c:manualLayout>
              <c:x val="1.4506769825918761E-2"/>
              <c:y val="-1.8462358053926273E-16"/>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0330723891621864"/>
                  <c:h val="0.12695799731982144"/>
                </c:manualLayout>
              </c15:layout>
            </c:ext>
          </c:extLst>
        </c:dLbl>
      </c:pivotFmt>
      <c:pivotFmt>
        <c:idx val="23"/>
        <c:spPr>
          <a:solidFill>
            <a:srgbClr val="F39E78"/>
          </a:solidFill>
          <a:ln w="19050">
            <a:noFill/>
          </a:ln>
          <a:effectLst/>
        </c:spPr>
        <c:dLbl>
          <c:idx val="0"/>
          <c:layout>
            <c:manualLayout>
              <c:x val="3.2237266279819482E-3"/>
              <c:y val="-3.0211480362537856E-2"/>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4"/>
        <c:spPr>
          <a:solidFill>
            <a:srgbClr val="F4C292"/>
          </a:solidFill>
          <a:ln w="19050">
            <a:noFill/>
          </a:ln>
          <a:effectLst>
            <a:glow>
              <a:srgbClr val="F8EDC4">
                <a:alpha val="40000"/>
              </a:srgbClr>
            </a:glow>
          </a:effectLst>
        </c:spPr>
        <c:dLbl>
          <c:idx val="0"/>
          <c:layout>
            <c:manualLayout>
              <c:x val="3.2237266279819469E-3"/>
              <c:y val="3.0211480362537766E-2"/>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5"/>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6"/>
        <c:spPr>
          <a:solidFill>
            <a:srgbClr val="F13128"/>
          </a:solidFill>
          <a:ln w="19050">
            <a:noFill/>
          </a:ln>
          <a:effectLst/>
        </c:spPr>
        <c:dLbl>
          <c:idx val="0"/>
          <c:layout>
            <c:manualLayout>
              <c:x val="-4.5132172791747381E-2"/>
              <c:y val="-6.0422960725075553E-2"/>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7"/>
        <c:spPr>
          <a:solidFill>
            <a:srgbClr val="F25542"/>
          </a:solidFill>
          <a:ln w="19050">
            <a:noFill/>
          </a:ln>
          <a:effectLst/>
        </c:spPr>
        <c:dLbl>
          <c:idx val="0"/>
          <c:layout>
            <c:manualLayout>
              <c:x val="-3.2237266279819469E-3"/>
              <c:y val="-1.5105740181268883E-2"/>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8"/>
        <c:spPr>
          <a:solidFill>
            <a:srgbClr val="F37A5D"/>
          </a:solidFill>
          <a:ln w="19050">
            <a:noFill/>
          </a:ln>
          <a:effectLst/>
        </c:spPr>
        <c:dLbl>
          <c:idx val="0"/>
          <c:layout>
            <c:manualLayout>
              <c:x val="1.4506769825918761E-2"/>
              <c:y val="-1.8462358053926273E-16"/>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0330723891621864"/>
                  <c:h val="0.12695799731982144"/>
                </c:manualLayout>
              </c15:layout>
            </c:ext>
          </c:extLst>
        </c:dLbl>
      </c:pivotFmt>
      <c:pivotFmt>
        <c:idx val="29"/>
        <c:spPr>
          <a:solidFill>
            <a:srgbClr val="F39E78"/>
          </a:solidFill>
          <a:ln w="19050">
            <a:noFill/>
          </a:ln>
          <a:effectLst/>
        </c:spPr>
        <c:dLbl>
          <c:idx val="0"/>
          <c:layout>
            <c:manualLayout>
              <c:x val="3.2237266279819482E-3"/>
              <c:y val="-3.0211480362537856E-2"/>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0"/>
        <c:spPr>
          <a:solidFill>
            <a:srgbClr val="F4C292"/>
          </a:solidFill>
          <a:ln w="19050">
            <a:noFill/>
          </a:ln>
          <a:effectLst>
            <a:glow>
              <a:srgbClr val="F8EDC4">
                <a:alpha val="40000"/>
              </a:srgbClr>
            </a:glow>
          </a:effectLst>
        </c:spPr>
        <c:dLbl>
          <c:idx val="0"/>
          <c:layout>
            <c:manualLayout>
              <c:x val="3.2237266279819469E-3"/>
              <c:y val="3.0211480362537766E-2"/>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1"/>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2"/>
        <c:spPr>
          <a:solidFill>
            <a:srgbClr val="F13128"/>
          </a:solidFill>
          <a:ln w="19050">
            <a:noFill/>
          </a:ln>
          <a:effectLst/>
        </c:spPr>
        <c:dLbl>
          <c:idx val="0"/>
          <c:layout>
            <c:manualLayout>
              <c:x val="4.3756780402449694E-2"/>
              <c:y val="-0.14375619714202392"/>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33"/>
        <c:spPr>
          <a:solidFill>
            <a:srgbClr val="F25542"/>
          </a:solidFill>
          <a:ln w="19050">
            <a:noFill/>
          </a:ln>
          <a:effectLst/>
        </c:spPr>
        <c:dLbl>
          <c:idx val="0"/>
          <c:layout>
            <c:manualLayout>
              <c:x val="0.16066513560804899"/>
              <c:y val="7.5590551181102361E-2"/>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34"/>
        <c:spPr>
          <a:solidFill>
            <a:srgbClr val="F37A5D"/>
          </a:solidFill>
          <a:ln w="19050">
            <a:noFill/>
          </a:ln>
          <a:effectLst/>
        </c:spPr>
        <c:dLbl>
          <c:idx val="0"/>
          <c:layout>
            <c:manualLayout>
              <c:x val="-0.11604888451443572"/>
              <c:y val="-8.4895092179742587E-2"/>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0330723891621864"/>
                  <c:h val="0.12695799731982144"/>
                </c:manualLayout>
              </c15:layout>
            </c:ext>
          </c:extLst>
        </c:dLbl>
      </c:pivotFmt>
    </c:pivotFmts>
    <c:plotArea>
      <c:layout/>
      <c:doughnutChart>
        <c:varyColors val="1"/>
        <c:ser>
          <c:idx val="0"/>
          <c:order val="0"/>
          <c:tx>
            <c:strRef>
              <c:f>pivot_tables!$F$12</c:f>
              <c:strCache>
                <c:ptCount val="1"/>
                <c:pt idx="0">
                  <c:v>Total</c:v>
                </c:pt>
              </c:strCache>
            </c:strRef>
          </c:tx>
          <c:dPt>
            <c:idx val="0"/>
            <c:bubble3D val="0"/>
            <c:spPr>
              <a:solidFill>
                <a:srgbClr val="F13128"/>
              </a:solidFill>
              <a:ln w="19050">
                <a:noFill/>
              </a:ln>
              <a:effectLst/>
            </c:spPr>
          </c:dPt>
          <c:dPt>
            <c:idx val="1"/>
            <c:bubble3D val="0"/>
            <c:spPr>
              <a:solidFill>
                <a:srgbClr val="F25542"/>
              </a:solidFill>
              <a:ln w="19050">
                <a:noFill/>
              </a:ln>
              <a:effectLst/>
            </c:spPr>
          </c:dPt>
          <c:dPt>
            <c:idx val="2"/>
            <c:bubble3D val="0"/>
            <c:spPr>
              <a:solidFill>
                <a:srgbClr val="F37A5D"/>
              </a:solidFill>
              <a:ln w="19050">
                <a:noFill/>
              </a:ln>
              <a:effectLst/>
            </c:spPr>
          </c:dPt>
          <c:dLbls>
            <c:dLbl>
              <c:idx val="0"/>
              <c:layout>
                <c:manualLayout>
                  <c:x val="4.3756780402449694E-2"/>
                  <c:y val="-0.14375619714202392"/>
                </c:manualLayout>
              </c:layout>
              <c:showLegendKey val="0"/>
              <c:showVal val="0"/>
              <c:showCatName val="1"/>
              <c:showSerName val="0"/>
              <c:showPercent val="1"/>
              <c:showBubbleSize val="0"/>
              <c:extLst>
                <c:ext xmlns:c15="http://schemas.microsoft.com/office/drawing/2012/chart" uri="{CE6537A1-D6FC-4f65-9D91-7224C49458BB}">
                  <c15:layout/>
                </c:ext>
              </c:extLst>
            </c:dLbl>
            <c:dLbl>
              <c:idx val="1"/>
              <c:layout>
                <c:manualLayout>
                  <c:x val="0.16066513560804899"/>
                  <c:y val="7.5590551181102361E-2"/>
                </c:manualLayout>
              </c:layout>
              <c:showLegendKey val="0"/>
              <c:showVal val="0"/>
              <c:showCatName val="1"/>
              <c:showSerName val="0"/>
              <c:showPercent val="1"/>
              <c:showBubbleSize val="0"/>
              <c:extLst>
                <c:ext xmlns:c15="http://schemas.microsoft.com/office/drawing/2012/chart" uri="{CE6537A1-D6FC-4f65-9D91-7224C49458BB}">
                  <c15:layout/>
                </c:ext>
              </c:extLst>
            </c:dLbl>
            <c:dLbl>
              <c:idx val="2"/>
              <c:layout>
                <c:manualLayout>
                  <c:x val="-0.11604888451443572"/>
                  <c:y val="-8.4895092179742587E-2"/>
                </c:manualLayout>
              </c:layout>
              <c:showLegendKey val="0"/>
              <c:showVal val="0"/>
              <c:showCatName val="1"/>
              <c:showSerName val="0"/>
              <c:showPercent val="1"/>
              <c:showBubbleSize val="0"/>
              <c:extLst>
                <c:ext xmlns:c15="http://schemas.microsoft.com/office/drawing/2012/chart" uri="{CE6537A1-D6FC-4f65-9D91-7224C49458BB}">
                  <c15:layout>
                    <c:manualLayout>
                      <c:w val="0.10330723891621864"/>
                      <c:h val="0.12695799731982144"/>
                    </c:manualLayout>
                  </c15:layout>
                </c:ext>
              </c:extLst>
            </c:dLbl>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no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pivot_tables!$E$13:$E$15</c:f>
              <c:strCache>
                <c:ptCount val="3"/>
                <c:pt idx="0">
                  <c:v>Cancelled</c:v>
                </c:pt>
                <c:pt idx="1">
                  <c:v>Delivered</c:v>
                </c:pt>
                <c:pt idx="2">
                  <c:v>Late</c:v>
                </c:pt>
              </c:strCache>
            </c:strRef>
          </c:cat>
          <c:val>
            <c:numRef>
              <c:f>pivot_tables!$F$13:$F$15</c:f>
              <c:numCache>
                <c:formatCode>0</c:formatCode>
                <c:ptCount val="3"/>
                <c:pt idx="0">
                  <c:v>14</c:v>
                </c:pt>
                <c:pt idx="1">
                  <c:v>69</c:v>
                </c:pt>
                <c:pt idx="2">
                  <c:v>17</c:v>
                </c:pt>
              </c:numCache>
            </c:numRef>
          </c:val>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layout>
        <c:manualLayout>
          <c:xMode val="edge"/>
          <c:yMode val="edge"/>
          <c:x val="0.69667585301837265"/>
          <c:y val="5.7475575969670456E-2"/>
          <c:w val="0.17502267738005142"/>
          <c:h val="0.25414334503367803"/>
        </c:manualLayout>
      </c:layou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rgbClr val="F0F0F0"/>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[Zomato_Order_Analysis_Dataset (Autosaved).xlsx]pivot_tables!PivotTable6</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00" b="1">
                <a:solidFill>
                  <a:sysClr val="windowText" lastClr="000000"/>
                </a:solidFill>
              </a:rPr>
              <a:t>Paymet</a:t>
            </a:r>
            <a:r>
              <a:rPr lang="en-US" sz="1000" b="1" baseline="0">
                <a:solidFill>
                  <a:sysClr val="windowText" lastClr="000000"/>
                </a:solidFill>
              </a:rPr>
              <a:t> Modes</a:t>
            </a:r>
            <a:endParaRPr lang="en-US" sz="1000" b="1">
              <a:solidFill>
                <a:sysClr val="windowText" lastClr="000000"/>
              </a:solidFill>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rgbClr val="F1312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1312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1312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1312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F1312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F1312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F39E78"/>
          </a:solidFill>
          <a:ln>
            <a:noFill/>
          </a:ln>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9"/>
        <c:spPr>
          <a:solidFill>
            <a:srgbClr val="F13128"/>
          </a:solidFill>
          <a:ln>
            <a:noFill/>
          </a:ln>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22912700101676481"/>
          <c:y val="0.16826039378306548"/>
          <c:w val="0.59980184909318768"/>
          <c:h val="0.59974740618237765"/>
        </c:manualLayout>
      </c:layout>
      <c:bar3DChart>
        <c:barDir val="col"/>
        <c:grouping val="clustered"/>
        <c:varyColors val="0"/>
        <c:ser>
          <c:idx val="0"/>
          <c:order val="0"/>
          <c:tx>
            <c:strRef>
              <c:f>pivot_tables!$J$3</c:f>
              <c:strCache>
                <c:ptCount val="1"/>
                <c:pt idx="0">
                  <c:v>no.of orders</c:v>
                </c:pt>
              </c:strCache>
            </c:strRef>
          </c:tx>
          <c:spPr>
            <a:solidFill>
              <a:srgbClr val="F39E78"/>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pivot_tables!$I$4:$I$7</c:f>
              <c:strCache>
                <c:ptCount val="4"/>
                <c:pt idx="0">
                  <c:v>Cash</c:v>
                </c:pt>
                <c:pt idx="1">
                  <c:v>Credit Card</c:v>
                </c:pt>
                <c:pt idx="2">
                  <c:v>UPI</c:v>
                </c:pt>
                <c:pt idx="3">
                  <c:v>Wallet</c:v>
                </c:pt>
              </c:strCache>
            </c:strRef>
          </c:cat>
          <c:val>
            <c:numRef>
              <c:f>pivot_tables!$J$4:$J$7</c:f>
              <c:numCache>
                <c:formatCode>0</c:formatCode>
                <c:ptCount val="4"/>
                <c:pt idx="0">
                  <c:v>29</c:v>
                </c:pt>
                <c:pt idx="1">
                  <c:v>24</c:v>
                </c:pt>
                <c:pt idx="2">
                  <c:v>24</c:v>
                </c:pt>
                <c:pt idx="3">
                  <c:v>23</c:v>
                </c:pt>
              </c:numCache>
            </c:numRef>
          </c:val>
        </c:ser>
        <c:ser>
          <c:idx val="1"/>
          <c:order val="1"/>
          <c:tx>
            <c:strRef>
              <c:f>pivot_tables!$K$3</c:f>
              <c:strCache>
                <c:ptCount val="1"/>
                <c:pt idx="0">
                  <c:v>Total payment </c:v>
                </c:pt>
              </c:strCache>
            </c:strRef>
          </c:tx>
          <c:spPr>
            <a:solidFill>
              <a:srgbClr val="F13128"/>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pivot_tables!$I$4:$I$7</c:f>
              <c:strCache>
                <c:ptCount val="4"/>
                <c:pt idx="0">
                  <c:v>Cash</c:v>
                </c:pt>
                <c:pt idx="1">
                  <c:v>Credit Card</c:v>
                </c:pt>
                <c:pt idx="2">
                  <c:v>UPI</c:v>
                </c:pt>
                <c:pt idx="3">
                  <c:v>Wallet</c:v>
                </c:pt>
              </c:strCache>
            </c:strRef>
          </c:cat>
          <c:val>
            <c:numRef>
              <c:f>pivot_tables!$K$4:$K$7</c:f>
              <c:numCache>
                <c:formatCode>0</c:formatCode>
                <c:ptCount val="4"/>
                <c:pt idx="0">
                  <c:v>18802.800000000003</c:v>
                </c:pt>
                <c:pt idx="1">
                  <c:v>14479.199999999999</c:v>
                </c:pt>
                <c:pt idx="2">
                  <c:v>15866.049999999997</c:v>
                </c:pt>
                <c:pt idx="3">
                  <c:v>14203.890000000001</c:v>
                </c:pt>
              </c:numCache>
            </c:numRef>
          </c:val>
        </c:ser>
        <c:dLbls>
          <c:showLegendKey val="0"/>
          <c:showVal val="1"/>
          <c:showCatName val="0"/>
          <c:showSerName val="0"/>
          <c:showPercent val="0"/>
          <c:showBubbleSize val="0"/>
        </c:dLbls>
        <c:gapWidth val="182"/>
        <c:shape val="box"/>
        <c:axId val="177980720"/>
        <c:axId val="177986160"/>
        <c:axId val="0"/>
      </c:bar3DChart>
      <c:catAx>
        <c:axId val="177980720"/>
        <c:scaling>
          <c:orientation val="minMax"/>
        </c:scaling>
        <c:delete val="0"/>
        <c:axPos val="b"/>
        <c:title>
          <c:tx>
            <c:rich>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US">
                    <a:solidFill>
                      <a:sysClr val="windowText" lastClr="000000"/>
                    </a:solidFill>
                  </a:rPr>
                  <a:t>payment</a:t>
                </a:r>
                <a:r>
                  <a:rPr lang="en-US" baseline="0">
                    <a:solidFill>
                      <a:sysClr val="windowText" lastClr="000000"/>
                    </a:solidFill>
                  </a:rPr>
                  <a:t> mode</a:t>
                </a:r>
                <a:endParaRPr lang="en-US">
                  <a:solidFill>
                    <a:sysClr val="windowText" lastClr="000000"/>
                  </a:solidFill>
                </a:endParaRPr>
              </a:p>
            </c:rich>
          </c:tx>
          <c:layout/>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77986160"/>
        <c:crosses val="autoZero"/>
        <c:auto val="1"/>
        <c:lblAlgn val="ctr"/>
        <c:lblOffset val="100"/>
        <c:noMultiLvlLbl val="0"/>
      </c:catAx>
      <c:valAx>
        <c:axId val="177986160"/>
        <c:scaling>
          <c:orientation val="minMax"/>
        </c:scaling>
        <c:delete val="0"/>
        <c:axPos val="l"/>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US">
                    <a:solidFill>
                      <a:sysClr val="windowText" lastClr="000000"/>
                    </a:solidFill>
                  </a:rPr>
                  <a:t>total</a:t>
                </a:r>
                <a:r>
                  <a:rPr lang="en-US" baseline="0">
                    <a:solidFill>
                      <a:sysClr val="windowText" lastClr="000000"/>
                    </a:solidFill>
                  </a:rPr>
                  <a:t> payments</a:t>
                </a:r>
                <a:endParaRPr lang="en-US">
                  <a:solidFill>
                    <a:sysClr val="windowText" lastClr="000000"/>
                  </a:solidFill>
                </a:endParaRP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77980720"/>
        <c:crosses val="autoZero"/>
        <c:crossBetween val="between"/>
      </c:valAx>
      <c:spPr>
        <a:noFill/>
        <a:ln>
          <a:noFill/>
        </a:ln>
        <a:effectLst/>
      </c:spPr>
    </c:plotArea>
    <c:legend>
      <c:legendPos val="r"/>
      <c:layout>
        <c:manualLayout>
          <c:xMode val="edge"/>
          <c:yMode val="edge"/>
          <c:x val="0.78574426901300554"/>
          <c:y val="2.0857122241163154E-2"/>
          <c:w val="0.1941060476248759"/>
          <c:h val="0.19330032199583302"/>
        </c:manualLayout>
      </c:layou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rgbClr val="F0F0F0"/>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3.png"/><Relationship Id="rId13" Type="http://schemas.openxmlformats.org/officeDocument/2006/relationships/chart" Target="../charts/chart6.xml"/><Relationship Id="rId3" Type="http://schemas.openxmlformats.org/officeDocument/2006/relationships/chart" Target="../charts/chart3.xml"/><Relationship Id="rId7" Type="http://schemas.openxmlformats.org/officeDocument/2006/relationships/image" Target="../media/image2.png"/><Relationship Id="rId12" Type="http://schemas.microsoft.com/office/2007/relationships/hdphoto" Target="../media/hdphoto2.wdp"/><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1.png"/><Relationship Id="rId11" Type="http://schemas.openxmlformats.org/officeDocument/2006/relationships/image" Target="../media/image5.png"/><Relationship Id="rId5" Type="http://schemas.openxmlformats.org/officeDocument/2006/relationships/chart" Target="../charts/chart5.xml"/><Relationship Id="rId10" Type="http://schemas.microsoft.com/office/2007/relationships/hdphoto" Target="../media/hdphoto1.wdp"/><Relationship Id="rId4" Type="http://schemas.openxmlformats.org/officeDocument/2006/relationships/chart" Target="../charts/chart4.xml"/><Relationship Id="rId9"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2</xdr:col>
      <xdr:colOff>396240</xdr:colOff>
      <xdr:row>8</xdr:row>
      <xdr:rowOff>53340</xdr:rowOff>
    </xdr:from>
    <xdr:to>
      <xdr:col>9</xdr:col>
      <xdr:colOff>487680</xdr:colOff>
      <xdr:row>21</xdr:row>
      <xdr:rowOff>60960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266700</xdr:colOff>
      <xdr:row>8</xdr:row>
      <xdr:rowOff>38100</xdr:rowOff>
    </xdr:from>
    <xdr:to>
      <xdr:col>16</xdr:col>
      <xdr:colOff>320040</xdr:colOff>
      <xdr:row>21</xdr:row>
      <xdr:rowOff>15240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350520</xdr:colOff>
      <xdr:row>8</xdr:row>
      <xdr:rowOff>83820</xdr:rowOff>
    </xdr:from>
    <xdr:to>
      <xdr:col>23</xdr:col>
      <xdr:colOff>76200</xdr:colOff>
      <xdr:row>22</xdr:row>
      <xdr:rowOff>22860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480060</xdr:colOff>
      <xdr:row>20</xdr:row>
      <xdr:rowOff>144780</xdr:rowOff>
    </xdr:from>
    <xdr:to>
      <xdr:col>9</xdr:col>
      <xdr:colOff>495300</xdr:colOff>
      <xdr:row>33</xdr:row>
      <xdr:rowOff>99060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518160</xdr:colOff>
      <xdr:row>21</xdr:row>
      <xdr:rowOff>0</xdr:rowOff>
    </xdr:from>
    <xdr:to>
      <xdr:col>15</xdr:col>
      <xdr:colOff>441960</xdr:colOff>
      <xdr:row>34</xdr:row>
      <xdr:rowOff>160020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0</xdr:row>
      <xdr:rowOff>0</xdr:rowOff>
    </xdr:from>
    <xdr:to>
      <xdr:col>23</xdr:col>
      <xdr:colOff>152400</xdr:colOff>
      <xdr:row>2</xdr:row>
      <xdr:rowOff>137160</xdr:rowOff>
    </xdr:to>
    <xdr:sp macro="" textlink="">
      <xdr:nvSpPr>
        <xdr:cNvPr id="2" name="TextBox 1"/>
        <xdr:cNvSpPr txBox="1"/>
      </xdr:nvSpPr>
      <xdr:spPr>
        <a:xfrm>
          <a:off x="0" y="0"/>
          <a:ext cx="14173200" cy="502920"/>
        </a:xfrm>
        <a:prstGeom prst="rect">
          <a:avLst/>
        </a:prstGeom>
        <a:solidFill>
          <a:srgbClr val="F00D0D"/>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250" b="1" i="1">
              <a:solidFill>
                <a:srgbClr val="F9F9F9"/>
              </a:solidFill>
              <a:latin typeface="Times New Roman" panose="02020603050405020304" pitchFamily="18" charset="0"/>
              <a:cs typeface="Times New Roman" panose="02020603050405020304" pitchFamily="18" charset="0"/>
            </a:rPr>
            <a:t>Zomato Order Analysis Dashboard</a:t>
          </a:r>
        </a:p>
      </xdr:txBody>
    </xdr:sp>
    <xdr:clientData/>
  </xdr:twoCellAnchor>
  <xdr:twoCellAnchor>
    <xdr:from>
      <xdr:col>3</xdr:col>
      <xdr:colOff>365760</xdr:colOff>
      <xdr:row>2</xdr:row>
      <xdr:rowOff>144780</xdr:rowOff>
    </xdr:from>
    <xdr:to>
      <xdr:col>6</xdr:col>
      <xdr:colOff>114300</xdr:colOff>
      <xdr:row>7</xdr:row>
      <xdr:rowOff>121920</xdr:rowOff>
    </xdr:to>
    <xdr:sp macro="" textlink="">
      <xdr:nvSpPr>
        <xdr:cNvPr id="10" name="TextBox 9"/>
        <xdr:cNvSpPr txBox="1"/>
      </xdr:nvSpPr>
      <xdr:spPr>
        <a:xfrm>
          <a:off x="2194560" y="510540"/>
          <a:ext cx="1577340" cy="891540"/>
        </a:xfrm>
        <a:prstGeom prst="roundRect">
          <a:avLst/>
        </a:prstGeom>
        <a:solidFill>
          <a:schemeClr val="bg1">
            <a:lumMod val="75000"/>
          </a:schemeClr>
        </a:solidFill>
        <a:ln w="9525" cmpd="sng">
          <a:solidFill>
            <a:schemeClr val="bg1">
              <a:lumMod val="75000"/>
            </a:schemeClr>
          </a:solidFill>
        </a:ln>
        <a:effectLst>
          <a:softEdge rad="63500"/>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a:t>            </a:t>
          </a:r>
        </a:p>
        <a:p>
          <a:r>
            <a:rPr lang="en-US" sz="1100"/>
            <a:t>                    </a:t>
          </a:r>
          <a:r>
            <a:rPr lang="en-US" sz="1200" b="1"/>
            <a:t>101</a:t>
          </a:r>
        </a:p>
        <a:p>
          <a:pPr algn="ctr"/>
          <a:endParaRPr lang="en-US" sz="1100" b="1"/>
        </a:p>
        <a:p>
          <a:pPr algn="ctr"/>
          <a:r>
            <a:rPr lang="en-US" sz="1100" b="1"/>
            <a:t>Total Orders</a:t>
          </a:r>
        </a:p>
      </xdr:txBody>
    </xdr:sp>
    <xdr:clientData/>
  </xdr:twoCellAnchor>
  <xdr:twoCellAnchor editAs="oneCell">
    <xdr:from>
      <xdr:col>3</xdr:col>
      <xdr:colOff>495300</xdr:colOff>
      <xdr:row>3</xdr:row>
      <xdr:rowOff>83821</xdr:rowOff>
    </xdr:from>
    <xdr:to>
      <xdr:col>4</xdr:col>
      <xdr:colOff>304801</xdr:colOff>
      <xdr:row>5</xdr:row>
      <xdr:rowOff>129540</xdr:rowOff>
    </xdr:to>
    <xdr:pic>
      <xdr:nvPicPr>
        <xdr:cNvPr id="11" name="Picture 10"/>
        <xdr:cNvPicPr>
          <a:picLocks noChangeAspect="1"/>
        </xdr:cNvPicPr>
      </xdr:nvPicPr>
      <xdr:blipFill>
        <a:blip xmlns:r="http://schemas.openxmlformats.org/officeDocument/2006/relationships" r:embed="rId6"/>
        <a:stretch>
          <a:fillRect/>
        </a:stretch>
      </xdr:blipFill>
      <xdr:spPr>
        <a:xfrm>
          <a:off x="2324100" y="632461"/>
          <a:ext cx="419101" cy="411479"/>
        </a:xfrm>
        <a:prstGeom prst="rect">
          <a:avLst/>
        </a:prstGeom>
      </xdr:spPr>
    </xdr:pic>
    <xdr:clientData/>
  </xdr:twoCellAnchor>
  <xdr:twoCellAnchor>
    <xdr:from>
      <xdr:col>7</xdr:col>
      <xdr:colOff>281940</xdr:colOff>
      <xdr:row>2</xdr:row>
      <xdr:rowOff>137160</xdr:rowOff>
    </xdr:from>
    <xdr:to>
      <xdr:col>10</xdr:col>
      <xdr:colOff>68580</xdr:colOff>
      <xdr:row>7</xdr:row>
      <xdr:rowOff>129540</xdr:rowOff>
    </xdr:to>
    <xdr:sp macro="" textlink="">
      <xdr:nvSpPr>
        <xdr:cNvPr id="13" name="TextBox 12"/>
        <xdr:cNvSpPr txBox="1"/>
      </xdr:nvSpPr>
      <xdr:spPr>
        <a:xfrm>
          <a:off x="4549140" y="502920"/>
          <a:ext cx="1615440" cy="906780"/>
        </a:xfrm>
        <a:prstGeom prst="roundRect">
          <a:avLst/>
        </a:prstGeom>
        <a:solidFill>
          <a:schemeClr val="bg1">
            <a:lumMod val="75000"/>
          </a:schemeClr>
        </a:solidFill>
        <a:ln w="9525" cmpd="sng">
          <a:solidFill>
            <a:schemeClr val="bg1">
              <a:lumMod val="75000"/>
            </a:schemeClr>
          </a:solidFill>
        </a:ln>
        <a:effectLst>
          <a:softEdge rad="63500"/>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a:t>            </a:t>
          </a:r>
        </a:p>
        <a:p>
          <a:pPr algn="ctr"/>
          <a:r>
            <a:rPr lang="en-US" sz="1100" b="0"/>
            <a:t>               </a:t>
          </a:r>
          <a:r>
            <a:rPr lang="en-US" sz="1200" b="1"/>
            <a:t>63,351.94</a:t>
          </a:r>
        </a:p>
        <a:p>
          <a:pPr algn="ctr"/>
          <a:endParaRPr lang="en-US" sz="1100" b="1"/>
        </a:p>
        <a:p>
          <a:pPr algn="ctr"/>
          <a:r>
            <a:rPr lang="en-US" sz="1100" b="1"/>
            <a:t>Total Revenue</a:t>
          </a:r>
        </a:p>
      </xdr:txBody>
    </xdr:sp>
    <xdr:clientData/>
  </xdr:twoCellAnchor>
  <xdr:twoCellAnchor>
    <xdr:from>
      <xdr:col>11</xdr:col>
      <xdr:colOff>358140</xdr:colOff>
      <xdr:row>2</xdr:row>
      <xdr:rowOff>114300</xdr:rowOff>
    </xdr:from>
    <xdr:to>
      <xdr:col>14</xdr:col>
      <xdr:colOff>198120</xdr:colOff>
      <xdr:row>7</xdr:row>
      <xdr:rowOff>91440</xdr:rowOff>
    </xdr:to>
    <xdr:sp macro="" textlink="">
      <xdr:nvSpPr>
        <xdr:cNvPr id="14" name="TextBox 13"/>
        <xdr:cNvSpPr txBox="1"/>
      </xdr:nvSpPr>
      <xdr:spPr>
        <a:xfrm>
          <a:off x="7063740" y="480060"/>
          <a:ext cx="1668780" cy="891540"/>
        </a:xfrm>
        <a:prstGeom prst="roundRect">
          <a:avLst/>
        </a:prstGeom>
        <a:solidFill>
          <a:schemeClr val="bg1">
            <a:lumMod val="75000"/>
          </a:schemeClr>
        </a:solidFill>
        <a:ln w="9525" cmpd="sng">
          <a:solidFill>
            <a:schemeClr val="bg1">
              <a:lumMod val="75000"/>
            </a:schemeClr>
          </a:solidFill>
        </a:ln>
        <a:effectLst>
          <a:softEdge rad="63500"/>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a:t>            </a:t>
          </a:r>
        </a:p>
        <a:p>
          <a:r>
            <a:rPr lang="en-US" sz="1200" b="1"/>
            <a:t>                      50 min</a:t>
          </a:r>
        </a:p>
        <a:p>
          <a:pPr algn="ctr"/>
          <a:endParaRPr lang="en-US" sz="1100" b="1"/>
        </a:p>
        <a:p>
          <a:pPr algn="ctr"/>
          <a:r>
            <a:rPr lang="en-US" sz="1100" b="1"/>
            <a:t>Average</a:t>
          </a:r>
          <a:r>
            <a:rPr lang="en-US" sz="1100" b="1" baseline="0"/>
            <a:t> Delivery Time</a:t>
          </a:r>
          <a:endParaRPr lang="en-US" sz="1100" b="1"/>
        </a:p>
      </xdr:txBody>
    </xdr:sp>
    <xdr:clientData/>
  </xdr:twoCellAnchor>
  <xdr:twoCellAnchor>
    <xdr:from>
      <xdr:col>15</xdr:col>
      <xdr:colOff>502920</xdr:colOff>
      <xdr:row>2</xdr:row>
      <xdr:rowOff>106680</xdr:rowOff>
    </xdr:from>
    <xdr:to>
      <xdr:col>18</xdr:col>
      <xdr:colOff>220980</xdr:colOff>
      <xdr:row>7</xdr:row>
      <xdr:rowOff>114300</xdr:rowOff>
    </xdr:to>
    <xdr:sp macro="" textlink="">
      <xdr:nvSpPr>
        <xdr:cNvPr id="15" name="TextBox 14"/>
        <xdr:cNvSpPr txBox="1"/>
      </xdr:nvSpPr>
      <xdr:spPr>
        <a:xfrm>
          <a:off x="9646920" y="472440"/>
          <a:ext cx="1546860" cy="922020"/>
        </a:xfrm>
        <a:prstGeom prst="roundRect">
          <a:avLst/>
        </a:prstGeom>
        <a:solidFill>
          <a:schemeClr val="bg1">
            <a:lumMod val="75000"/>
          </a:schemeClr>
        </a:solidFill>
        <a:ln w="9525" cmpd="sng">
          <a:solidFill>
            <a:schemeClr val="bg1">
              <a:lumMod val="75000"/>
            </a:schemeClr>
          </a:solidFill>
        </a:ln>
        <a:effectLst>
          <a:softEdge rad="63500"/>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a:t>            </a:t>
          </a:r>
        </a:p>
        <a:p>
          <a:r>
            <a:rPr lang="en-US" sz="1100" b="1"/>
            <a:t>                    </a:t>
          </a:r>
          <a:r>
            <a:rPr lang="en-US" sz="1200" b="1"/>
            <a:t>14%</a:t>
          </a:r>
        </a:p>
        <a:p>
          <a:pPr algn="ctr"/>
          <a:endParaRPr lang="en-US" sz="1100" b="1"/>
        </a:p>
        <a:p>
          <a:pPr algn="ctr"/>
          <a:r>
            <a:rPr lang="en-US" sz="1100" b="1"/>
            <a:t>Cancel</a:t>
          </a:r>
          <a:r>
            <a:rPr lang="en-US" sz="1100" b="1" baseline="0"/>
            <a:t> Rate</a:t>
          </a:r>
          <a:endParaRPr lang="en-US" sz="1100" b="1"/>
        </a:p>
      </xdr:txBody>
    </xdr:sp>
    <xdr:clientData/>
  </xdr:twoCellAnchor>
  <xdr:twoCellAnchor>
    <xdr:from>
      <xdr:col>19</xdr:col>
      <xdr:colOff>434340</xdr:colOff>
      <xdr:row>2</xdr:row>
      <xdr:rowOff>106680</xdr:rowOff>
    </xdr:from>
    <xdr:to>
      <xdr:col>22</xdr:col>
      <xdr:colOff>182880</xdr:colOff>
      <xdr:row>7</xdr:row>
      <xdr:rowOff>60960</xdr:rowOff>
    </xdr:to>
    <xdr:sp macro="" textlink="">
      <xdr:nvSpPr>
        <xdr:cNvPr id="16" name="TextBox 15"/>
        <xdr:cNvSpPr txBox="1"/>
      </xdr:nvSpPr>
      <xdr:spPr>
        <a:xfrm>
          <a:off x="12016740" y="472440"/>
          <a:ext cx="1577340" cy="868680"/>
        </a:xfrm>
        <a:prstGeom prst="roundRect">
          <a:avLst/>
        </a:prstGeom>
        <a:solidFill>
          <a:schemeClr val="bg1">
            <a:lumMod val="75000"/>
          </a:schemeClr>
        </a:solidFill>
        <a:ln w="9525" cmpd="sng">
          <a:solidFill>
            <a:schemeClr val="bg1">
              <a:lumMod val="75000"/>
            </a:schemeClr>
          </a:solidFill>
        </a:ln>
        <a:effectLst>
          <a:softEdge rad="63500"/>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a:t>            </a:t>
          </a:r>
        </a:p>
        <a:p>
          <a:r>
            <a:rPr lang="en-US" sz="1100" b="1"/>
            <a:t>                      </a:t>
          </a:r>
          <a:r>
            <a:rPr lang="en-US" sz="1200" b="1"/>
            <a:t>4</a:t>
          </a:r>
        </a:p>
        <a:p>
          <a:pPr algn="ctr"/>
          <a:endParaRPr lang="en-US" sz="1100" b="1"/>
        </a:p>
        <a:p>
          <a:pPr algn="ctr"/>
          <a:r>
            <a:rPr lang="en-US" sz="1100" b="1"/>
            <a:t>Average</a:t>
          </a:r>
          <a:r>
            <a:rPr lang="en-US" sz="1100" b="1" baseline="0"/>
            <a:t> Rating</a:t>
          </a:r>
          <a:endParaRPr lang="en-US" sz="1100" b="1"/>
        </a:p>
      </xdr:txBody>
    </xdr:sp>
    <xdr:clientData/>
  </xdr:twoCellAnchor>
  <xdr:twoCellAnchor editAs="oneCell">
    <xdr:from>
      <xdr:col>7</xdr:col>
      <xdr:colOff>441961</xdr:colOff>
      <xdr:row>3</xdr:row>
      <xdr:rowOff>99060</xdr:rowOff>
    </xdr:from>
    <xdr:to>
      <xdr:col>8</xdr:col>
      <xdr:colOff>274321</xdr:colOff>
      <xdr:row>5</xdr:row>
      <xdr:rowOff>129540</xdr:rowOff>
    </xdr:to>
    <xdr:pic>
      <xdr:nvPicPr>
        <xdr:cNvPr id="8" name="Picture 7"/>
        <xdr:cNvPicPr>
          <a:picLocks noChangeAspect="1"/>
        </xdr:cNvPicPr>
      </xdr:nvPicPr>
      <xdr:blipFill>
        <a:blip xmlns:r="http://schemas.openxmlformats.org/officeDocument/2006/relationships" r:embed="rId7"/>
        <a:stretch>
          <a:fillRect/>
        </a:stretch>
      </xdr:blipFill>
      <xdr:spPr>
        <a:xfrm>
          <a:off x="4709161" y="647700"/>
          <a:ext cx="441960" cy="396240"/>
        </a:xfrm>
        <a:prstGeom prst="rect">
          <a:avLst/>
        </a:prstGeom>
      </xdr:spPr>
    </xdr:pic>
    <xdr:clientData/>
  </xdr:twoCellAnchor>
  <xdr:twoCellAnchor editAs="oneCell">
    <xdr:from>
      <xdr:col>11</xdr:col>
      <xdr:colOff>510540</xdr:colOff>
      <xdr:row>3</xdr:row>
      <xdr:rowOff>60960</xdr:rowOff>
    </xdr:from>
    <xdr:to>
      <xdr:col>12</xdr:col>
      <xdr:colOff>358140</xdr:colOff>
      <xdr:row>5</xdr:row>
      <xdr:rowOff>160020</xdr:rowOff>
    </xdr:to>
    <xdr:pic>
      <xdr:nvPicPr>
        <xdr:cNvPr id="9" name="Picture 8"/>
        <xdr:cNvPicPr>
          <a:picLocks noChangeAspect="1"/>
        </xdr:cNvPicPr>
      </xdr:nvPicPr>
      <xdr:blipFill>
        <a:blip xmlns:r="http://schemas.openxmlformats.org/officeDocument/2006/relationships" r:embed="rId8"/>
        <a:stretch>
          <a:fillRect/>
        </a:stretch>
      </xdr:blipFill>
      <xdr:spPr>
        <a:xfrm>
          <a:off x="7216140" y="609600"/>
          <a:ext cx="457200" cy="464820"/>
        </a:xfrm>
        <a:prstGeom prst="rect">
          <a:avLst/>
        </a:prstGeom>
      </xdr:spPr>
    </xdr:pic>
    <xdr:clientData/>
  </xdr:twoCellAnchor>
  <xdr:twoCellAnchor editAs="oneCell">
    <xdr:from>
      <xdr:col>16</xdr:col>
      <xdr:colOff>7619</xdr:colOff>
      <xdr:row>3</xdr:row>
      <xdr:rowOff>60961</xdr:rowOff>
    </xdr:from>
    <xdr:to>
      <xdr:col>16</xdr:col>
      <xdr:colOff>502920</xdr:colOff>
      <xdr:row>5</xdr:row>
      <xdr:rowOff>175260</xdr:rowOff>
    </xdr:to>
    <xdr:pic>
      <xdr:nvPicPr>
        <xdr:cNvPr id="17" name="Picture 16"/>
        <xdr:cNvPicPr>
          <a:picLocks noChangeAspect="1"/>
        </xdr:cNvPicPr>
      </xdr:nvPicPr>
      <xdr:blipFill>
        <a:blip xmlns:r="http://schemas.openxmlformats.org/officeDocument/2006/relationships" r:embed="rId9">
          <a:extLst>
            <a:ext uri="{BEBA8EAE-BF5A-486C-A8C5-ECC9F3942E4B}">
              <a14:imgProps xmlns:a14="http://schemas.microsoft.com/office/drawing/2010/main">
                <a14:imgLayer r:embed="rId10">
                  <a14:imgEffect>
                    <a14:brightnessContrast bright="-20000"/>
                  </a14:imgEffect>
                </a14:imgLayer>
              </a14:imgProps>
            </a:ext>
          </a:extLst>
        </a:blip>
        <a:stretch>
          <a:fillRect/>
        </a:stretch>
      </xdr:blipFill>
      <xdr:spPr>
        <a:xfrm>
          <a:off x="9761219" y="609601"/>
          <a:ext cx="495301" cy="480059"/>
        </a:xfrm>
        <a:prstGeom prst="rect">
          <a:avLst/>
        </a:prstGeom>
      </xdr:spPr>
    </xdr:pic>
    <xdr:clientData/>
  </xdr:twoCellAnchor>
  <xdr:twoCellAnchor editAs="oneCell">
    <xdr:from>
      <xdr:col>19</xdr:col>
      <xdr:colOff>533399</xdr:colOff>
      <xdr:row>3</xdr:row>
      <xdr:rowOff>53341</xdr:rowOff>
    </xdr:from>
    <xdr:to>
      <xdr:col>20</xdr:col>
      <xdr:colOff>419100</xdr:colOff>
      <xdr:row>5</xdr:row>
      <xdr:rowOff>175260</xdr:rowOff>
    </xdr:to>
    <xdr:pic>
      <xdr:nvPicPr>
        <xdr:cNvPr id="19" name="Picture 18"/>
        <xdr:cNvPicPr>
          <a:picLocks noChangeAspect="1"/>
        </xdr:cNvPicPr>
      </xdr:nvPicPr>
      <xdr:blipFill>
        <a:blip xmlns:r="http://schemas.openxmlformats.org/officeDocument/2006/relationships" r:embed="rId11">
          <a:extLst>
            <a:ext uri="{BEBA8EAE-BF5A-486C-A8C5-ECC9F3942E4B}">
              <a14:imgProps xmlns:a14="http://schemas.microsoft.com/office/drawing/2010/main">
                <a14:imgLayer r:embed="rId12">
                  <a14:imgEffect>
                    <a14:brightnessContrast bright="-20000"/>
                  </a14:imgEffect>
                </a14:imgLayer>
              </a14:imgProps>
            </a:ext>
          </a:extLst>
        </a:blip>
        <a:stretch>
          <a:fillRect/>
        </a:stretch>
      </xdr:blipFill>
      <xdr:spPr>
        <a:xfrm>
          <a:off x="12115799" y="601981"/>
          <a:ext cx="495301" cy="487679"/>
        </a:xfrm>
        <a:prstGeom prst="rect">
          <a:avLst/>
        </a:prstGeom>
      </xdr:spPr>
    </xdr:pic>
    <xdr:clientData/>
  </xdr:twoCellAnchor>
  <xdr:twoCellAnchor>
    <xdr:from>
      <xdr:col>21</xdr:col>
      <xdr:colOff>198120</xdr:colOff>
      <xdr:row>4</xdr:row>
      <xdr:rowOff>99060</xdr:rowOff>
    </xdr:from>
    <xdr:to>
      <xdr:col>21</xdr:col>
      <xdr:colOff>304800</xdr:colOff>
      <xdr:row>5</xdr:row>
      <xdr:rowOff>22860</xdr:rowOff>
    </xdr:to>
    <xdr:sp macro="" textlink="">
      <xdr:nvSpPr>
        <xdr:cNvPr id="20" name="5-Point Star 19"/>
        <xdr:cNvSpPr/>
      </xdr:nvSpPr>
      <xdr:spPr>
        <a:xfrm>
          <a:off x="12999720" y="830580"/>
          <a:ext cx="106680" cy="106680"/>
        </a:xfrm>
        <a:prstGeom prst="star5">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clientData/>
  </xdr:twoCellAnchor>
  <xdr:twoCellAnchor>
    <xdr:from>
      <xdr:col>16</xdr:col>
      <xdr:colOff>7620</xdr:colOff>
      <xdr:row>22</xdr:row>
      <xdr:rowOff>60960</xdr:rowOff>
    </xdr:from>
    <xdr:to>
      <xdr:col>23</xdr:col>
      <xdr:colOff>152400</xdr:colOff>
      <xdr:row>34</xdr:row>
      <xdr:rowOff>83820</xdr:rowOff>
    </xdr:to>
    <xdr:graphicFrame macro="">
      <xdr:nvGraphicFramePr>
        <xdr:cNvPr id="21" name="Chart 2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editAs="oneCell">
    <xdr:from>
      <xdr:col>0</xdr:col>
      <xdr:colOff>0</xdr:colOff>
      <xdr:row>3</xdr:row>
      <xdr:rowOff>60961</xdr:rowOff>
    </xdr:from>
    <xdr:to>
      <xdr:col>2</xdr:col>
      <xdr:colOff>114300</xdr:colOff>
      <xdr:row>10</xdr:row>
      <xdr:rowOff>1</xdr:rowOff>
    </xdr:to>
    <mc:AlternateContent xmlns:mc="http://schemas.openxmlformats.org/markup-compatibility/2006" xmlns:a14="http://schemas.microsoft.com/office/drawing/2010/main">
      <mc:Choice Requires="a14">
        <xdr:graphicFrame macro="">
          <xdr:nvGraphicFramePr>
            <xdr:cNvPr id="25" name="City 1"/>
            <xdr:cNvGraphicFramePr/>
          </xdr:nvGraphicFramePr>
          <xdr:xfrm>
            <a:off x="0" y="0"/>
            <a:ext cx="0" cy="0"/>
          </xdr:xfrm>
          <a:graphic>
            <a:graphicData uri="http://schemas.microsoft.com/office/drawing/2010/slicer">
              <sle:slicer xmlns:sle="http://schemas.microsoft.com/office/drawing/2010/slicer" name="City 1"/>
            </a:graphicData>
          </a:graphic>
        </xdr:graphicFrame>
      </mc:Choice>
      <mc:Fallback xmlns="">
        <xdr:sp macro="" textlink="">
          <xdr:nvSpPr>
            <xdr:cNvPr id="0" name=""/>
            <xdr:cNvSpPr>
              <a:spLocks noTextEdit="1"/>
            </xdr:cNvSpPr>
          </xdr:nvSpPr>
          <xdr:spPr>
            <a:xfrm>
              <a:off x="0" y="609601"/>
              <a:ext cx="1333500" cy="1219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22860</xdr:rowOff>
    </xdr:from>
    <xdr:to>
      <xdr:col>2</xdr:col>
      <xdr:colOff>114300</xdr:colOff>
      <xdr:row>18</xdr:row>
      <xdr:rowOff>0</xdr:rowOff>
    </xdr:to>
    <mc:AlternateContent xmlns:mc="http://schemas.openxmlformats.org/markup-compatibility/2006" xmlns:a14="http://schemas.microsoft.com/office/drawing/2010/main">
      <mc:Choice Requires="a14">
        <xdr:graphicFrame macro="">
          <xdr:nvGraphicFramePr>
            <xdr:cNvPr id="26" name="Cuisine 1"/>
            <xdr:cNvGraphicFramePr/>
          </xdr:nvGraphicFramePr>
          <xdr:xfrm>
            <a:off x="0" y="0"/>
            <a:ext cx="0" cy="0"/>
          </xdr:xfrm>
          <a:graphic>
            <a:graphicData uri="http://schemas.microsoft.com/office/drawing/2010/slicer">
              <sle:slicer xmlns:sle="http://schemas.microsoft.com/office/drawing/2010/slicer" name="Cuisine 1"/>
            </a:graphicData>
          </a:graphic>
        </xdr:graphicFrame>
      </mc:Choice>
      <mc:Fallback xmlns="">
        <xdr:sp macro="" textlink="">
          <xdr:nvSpPr>
            <xdr:cNvPr id="0" name=""/>
            <xdr:cNvSpPr>
              <a:spLocks noTextEdit="1"/>
            </xdr:cNvSpPr>
          </xdr:nvSpPr>
          <xdr:spPr>
            <a:xfrm>
              <a:off x="0" y="1851660"/>
              <a:ext cx="1333500" cy="14401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7620</xdr:rowOff>
    </xdr:from>
    <xdr:to>
      <xdr:col>2</xdr:col>
      <xdr:colOff>0</xdr:colOff>
      <xdr:row>25</xdr:row>
      <xdr:rowOff>7620</xdr:rowOff>
    </xdr:to>
    <mc:AlternateContent xmlns:mc="http://schemas.openxmlformats.org/markup-compatibility/2006" xmlns:a14="http://schemas.microsoft.com/office/drawing/2010/main">
      <mc:Choice Requires="a14">
        <xdr:graphicFrame macro="">
          <xdr:nvGraphicFramePr>
            <xdr:cNvPr id="27" name="Order Status 1"/>
            <xdr:cNvGraphicFramePr/>
          </xdr:nvGraphicFramePr>
          <xdr:xfrm>
            <a:off x="0" y="0"/>
            <a:ext cx="0" cy="0"/>
          </xdr:xfrm>
          <a:graphic>
            <a:graphicData uri="http://schemas.microsoft.com/office/drawing/2010/slicer">
              <sle:slicer xmlns:sle="http://schemas.microsoft.com/office/drawing/2010/slicer" name="Order Status 1"/>
            </a:graphicData>
          </a:graphic>
        </xdr:graphicFrame>
      </mc:Choice>
      <mc:Fallback xmlns="">
        <xdr:sp macro="" textlink="">
          <xdr:nvSpPr>
            <xdr:cNvPr id="0" name=""/>
            <xdr:cNvSpPr>
              <a:spLocks noTextEdit="1"/>
            </xdr:cNvSpPr>
          </xdr:nvSpPr>
          <xdr:spPr>
            <a:xfrm>
              <a:off x="0" y="3299460"/>
              <a:ext cx="1219200" cy="12801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25</xdr:row>
      <xdr:rowOff>1</xdr:rowOff>
    </xdr:from>
    <xdr:to>
      <xdr:col>2</xdr:col>
      <xdr:colOff>0</xdr:colOff>
      <xdr:row>34</xdr:row>
      <xdr:rowOff>83821</xdr:rowOff>
    </xdr:to>
    <mc:AlternateContent xmlns:mc="http://schemas.openxmlformats.org/markup-compatibility/2006" xmlns:a14="http://schemas.microsoft.com/office/drawing/2010/main">
      <mc:Choice Requires="a14">
        <xdr:graphicFrame macro="">
          <xdr:nvGraphicFramePr>
            <xdr:cNvPr id="28" name="Delivery Agent 1"/>
            <xdr:cNvGraphicFramePr/>
          </xdr:nvGraphicFramePr>
          <xdr:xfrm>
            <a:off x="0" y="0"/>
            <a:ext cx="0" cy="0"/>
          </xdr:xfrm>
          <a:graphic>
            <a:graphicData uri="http://schemas.microsoft.com/office/drawing/2010/slicer">
              <sle:slicer xmlns:sle="http://schemas.microsoft.com/office/drawing/2010/slicer" name="Delivery Agent 1"/>
            </a:graphicData>
          </a:graphic>
        </xdr:graphicFrame>
      </mc:Choice>
      <mc:Fallback xmlns="">
        <xdr:sp macro="" textlink="">
          <xdr:nvSpPr>
            <xdr:cNvPr id="0" name=""/>
            <xdr:cNvSpPr>
              <a:spLocks noTextEdit="1"/>
            </xdr:cNvSpPr>
          </xdr:nvSpPr>
          <xdr:spPr>
            <a:xfrm>
              <a:off x="0" y="4572001"/>
              <a:ext cx="1219200" cy="17297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dmin" refreshedDate="45840.928525810188" createdVersion="5" refreshedVersion="5" minRefreshableVersion="3" recordCount="100">
  <cacheSource type="worksheet">
    <worksheetSource ref="A1:K101" sheet="zomato_data"/>
  </cacheSource>
  <cacheFields count="11">
    <cacheField name="Order ID" numFmtId="0">
      <sharedItems count="100">
        <s v="ZMT0001"/>
        <s v="ZMT0002"/>
        <s v="ZMT0003"/>
        <s v="ZMT0004"/>
        <s v="ZMT0005"/>
        <s v="ZMT0006"/>
        <s v="ZMT0007"/>
        <s v="ZMT0008"/>
        <s v="ZMT0009"/>
        <s v="ZMT0010"/>
        <s v="ZMT0011"/>
        <s v="ZMT0012"/>
        <s v="ZMT0013"/>
        <s v="ZMT0014"/>
        <s v="ZMT0015"/>
        <s v="ZMT0016"/>
        <s v="ZMT0017"/>
        <s v="ZMT0018"/>
        <s v="ZMT0019"/>
        <s v="ZMT0020"/>
        <s v="ZMT0021"/>
        <s v="ZMT0022"/>
        <s v="ZMT0023"/>
        <s v="ZMT0024"/>
        <s v="ZMT0025"/>
        <s v="ZMT0026"/>
        <s v="ZMT0027"/>
        <s v="ZMT0028"/>
        <s v="ZMT0029"/>
        <s v="ZMT0030"/>
        <s v="ZMT0031"/>
        <s v="ZMT0032"/>
        <s v="ZMT0033"/>
        <s v="ZMT0034"/>
        <s v="ZMT0035"/>
        <s v="ZMT0036"/>
        <s v="ZMT0037"/>
        <s v="ZMT0038"/>
        <s v="ZMT0039"/>
        <s v="ZMT0040"/>
        <s v="ZMT0041"/>
        <s v="ZMT0042"/>
        <s v="ZMT0043"/>
        <s v="ZMT0044"/>
        <s v="ZMT0045"/>
        <s v="ZMT0046"/>
        <s v="ZMT0047"/>
        <s v="ZMT0048"/>
        <s v="ZMT0049"/>
        <s v="ZMT0050"/>
        <s v="ZMT0051"/>
        <s v="ZMT0052"/>
        <s v="ZMT0053"/>
        <s v="ZMT0054"/>
        <s v="ZMT0055"/>
        <s v="ZMT0056"/>
        <s v="ZMT0057"/>
        <s v="ZMT0058"/>
        <s v="ZMT0059"/>
        <s v="ZMT0060"/>
        <s v="ZMT0061"/>
        <s v="ZMT0062"/>
        <s v="ZMT0063"/>
        <s v="ZMT0064"/>
        <s v="ZMT0065"/>
        <s v="ZMT0066"/>
        <s v="ZMT0067"/>
        <s v="ZMT0068"/>
        <s v="ZMT0069"/>
        <s v="ZMT0070"/>
        <s v="ZMT0071"/>
        <s v="ZMT0072"/>
        <s v="ZMT0073"/>
        <s v="ZMT0074"/>
        <s v="ZMT0075"/>
        <s v="ZMT0076"/>
        <s v="ZMT0077"/>
        <s v="ZMT0078"/>
        <s v="ZMT0079"/>
        <s v="ZMT0080"/>
        <s v="ZMT0081"/>
        <s v="ZMT0082"/>
        <s v="ZMT0083"/>
        <s v="ZMT0084"/>
        <s v="ZMT0085"/>
        <s v="ZMT0086"/>
        <s v="ZMT0087"/>
        <s v="ZMT0088"/>
        <s v="ZMT0089"/>
        <s v="ZMT0090"/>
        <s v="ZMT0091"/>
        <s v="ZMT0092"/>
        <s v="ZMT0093"/>
        <s v="ZMT0094"/>
        <s v="ZMT0095"/>
        <s v="ZMT0096"/>
        <s v="ZMT0097"/>
        <s v="ZMT0098"/>
        <s v="ZMT0099"/>
        <s v="ZMT0100"/>
      </sharedItems>
    </cacheField>
    <cacheField name="Order Date" numFmtId="14">
      <sharedItems containsSemiMixedTypes="0" containsNonDate="0" containsDate="1" containsString="0" minDate="2023-01-10T00:00:00" maxDate="2023-02-25T00:00:00" count="41">
        <d v="2023-01-30T00:00:00"/>
        <d v="2023-01-19T00:00:00"/>
        <d v="2023-01-20T00:00:00"/>
        <d v="2023-01-15T00:00:00"/>
        <d v="2023-01-28T00:00:00"/>
        <d v="2023-02-01T00:00:00"/>
        <d v="2023-02-20T00:00:00"/>
        <d v="2023-02-12T00:00:00"/>
        <d v="2023-02-09T00:00:00"/>
        <d v="2023-02-18T00:00:00"/>
        <d v="2023-01-27T00:00:00"/>
        <d v="2023-02-11T00:00:00"/>
        <d v="2023-02-03T00:00:00"/>
        <d v="2023-01-17T00:00:00"/>
        <d v="2023-01-16T00:00:00"/>
        <d v="2023-01-11T00:00:00"/>
        <d v="2023-01-25T00:00:00"/>
        <d v="2023-02-08T00:00:00"/>
        <d v="2023-02-02T00:00:00"/>
        <d v="2023-02-06T00:00:00"/>
        <d v="2023-02-16T00:00:00"/>
        <d v="2023-02-07T00:00:00"/>
        <d v="2023-02-23T00:00:00"/>
        <d v="2023-02-14T00:00:00"/>
        <d v="2023-02-21T00:00:00"/>
        <d v="2023-01-26T00:00:00"/>
        <d v="2023-02-17T00:00:00"/>
        <d v="2023-02-05T00:00:00"/>
        <d v="2023-01-31T00:00:00"/>
        <d v="2023-01-21T00:00:00"/>
        <d v="2023-01-18T00:00:00"/>
        <d v="2023-02-19T00:00:00"/>
        <d v="2023-02-15T00:00:00"/>
        <d v="2023-01-14T00:00:00"/>
        <d v="2023-02-13T00:00:00"/>
        <d v="2023-02-24T00:00:00"/>
        <d v="2023-01-22T00:00:00"/>
        <d v="2023-01-10T00:00:00"/>
        <d v="2023-02-04T00:00:00"/>
        <d v="2023-01-29T00:00:00"/>
        <d v="2023-02-22T00:00:00"/>
      </sharedItems>
    </cacheField>
    <cacheField name="City" numFmtId="0">
      <sharedItems count="5">
        <s v="Mumbai"/>
        <s v="Bangalore"/>
        <s v="Hyderabad"/>
        <s v="Pune"/>
        <s v="Delhi"/>
      </sharedItems>
    </cacheField>
    <cacheField name="Restaurant" numFmtId="0">
      <sharedItems count="5">
        <s v="Cafe Treat"/>
        <s v="Veggie Delight"/>
        <s v="Urban Grill"/>
        <s v="Zaika Biryani"/>
        <s v="Tandoor Express"/>
      </sharedItems>
    </cacheField>
    <cacheField name="Cuisine" numFmtId="0">
      <sharedItems count="5">
        <s v="North Indian"/>
        <s v="South Indian"/>
        <s v="Italian"/>
        <s v="Chinese"/>
        <s v="Fast Food"/>
      </sharedItems>
    </cacheField>
    <cacheField name="Delivery Agent" numFmtId="0">
      <sharedItems count="5">
        <s v="Ayesha"/>
        <s v="Rahul"/>
        <s v="Ajay"/>
        <s v="Neha"/>
        <s v="Karan"/>
      </sharedItems>
    </cacheField>
    <cacheField name="Order Value (INR)" numFmtId="164">
      <sharedItems containsSemiMixedTypes="0" containsString="0" containsNumber="1" minValue="212.24" maxValue="999.63"/>
    </cacheField>
    <cacheField name="Rating" numFmtId="1">
      <sharedItems containsSemiMixedTypes="0" containsString="0" containsNumber="1" containsInteger="1" minValue="1" maxValue="5"/>
    </cacheField>
    <cacheField name="Order Status" numFmtId="49">
      <sharedItems count="3">
        <s v="Delivered"/>
        <s v="Cancelled"/>
        <s v="Late"/>
      </sharedItems>
    </cacheField>
    <cacheField name="Delivery Time (min)" numFmtId="1">
      <sharedItems containsString="0" containsBlank="1" containsNumber="1" containsInteger="1" minValue="26" maxValue="70"/>
    </cacheField>
    <cacheField name="Payment Mode" numFmtId="0">
      <sharedItems count="4">
        <s v="Credit Card"/>
        <s v="Cash"/>
        <s v="Wallet"/>
        <s v="UPI"/>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
  <r>
    <x v="0"/>
    <x v="0"/>
    <x v="0"/>
    <x v="0"/>
    <x v="0"/>
    <x v="0"/>
    <n v="563.47"/>
    <n v="4"/>
    <x v="0"/>
    <n v="66"/>
    <x v="0"/>
  </r>
  <r>
    <x v="1"/>
    <x v="1"/>
    <x v="1"/>
    <x v="1"/>
    <x v="1"/>
    <x v="0"/>
    <n v="730.56"/>
    <n v="3"/>
    <x v="0"/>
    <n v="52"/>
    <x v="1"/>
  </r>
  <r>
    <x v="2"/>
    <x v="2"/>
    <x v="2"/>
    <x v="2"/>
    <x v="0"/>
    <x v="1"/>
    <n v="651.1"/>
    <n v="5"/>
    <x v="0"/>
    <n v="28"/>
    <x v="2"/>
  </r>
  <r>
    <x v="3"/>
    <x v="3"/>
    <x v="0"/>
    <x v="0"/>
    <x v="0"/>
    <x v="2"/>
    <n v="791.41"/>
    <n v="5"/>
    <x v="0"/>
    <n v="33"/>
    <x v="3"/>
  </r>
  <r>
    <x v="4"/>
    <x v="2"/>
    <x v="3"/>
    <x v="3"/>
    <x v="2"/>
    <x v="0"/>
    <n v="482.58"/>
    <n v="3"/>
    <x v="1"/>
    <m/>
    <x v="3"/>
  </r>
  <r>
    <x v="5"/>
    <x v="4"/>
    <x v="4"/>
    <x v="0"/>
    <x v="1"/>
    <x v="0"/>
    <n v="489.74"/>
    <n v="3"/>
    <x v="0"/>
    <n v="62"/>
    <x v="3"/>
  </r>
  <r>
    <x v="6"/>
    <x v="5"/>
    <x v="3"/>
    <x v="0"/>
    <x v="1"/>
    <x v="0"/>
    <n v="986.31"/>
    <n v="4"/>
    <x v="0"/>
    <n v="66"/>
    <x v="0"/>
  </r>
  <r>
    <x v="7"/>
    <x v="6"/>
    <x v="1"/>
    <x v="0"/>
    <x v="1"/>
    <x v="0"/>
    <n v="916.9"/>
    <n v="3"/>
    <x v="2"/>
    <m/>
    <x v="1"/>
  </r>
  <r>
    <x v="8"/>
    <x v="7"/>
    <x v="2"/>
    <x v="0"/>
    <x v="2"/>
    <x v="3"/>
    <n v="755.11"/>
    <n v="4"/>
    <x v="0"/>
    <n v="62"/>
    <x v="1"/>
  </r>
  <r>
    <x v="9"/>
    <x v="8"/>
    <x v="1"/>
    <x v="2"/>
    <x v="1"/>
    <x v="4"/>
    <n v="987.34"/>
    <n v="3"/>
    <x v="1"/>
    <m/>
    <x v="1"/>
  </r>
  <r>
    <x v="10"/>
    <x v="9"/>
    <x v="3"/>
    <x v="1"/>
    <x v="3"/>
    <x v="1"/>
    <n v="759.68"/>
    <n v="4"/>
    <x v="0"/>
    <n v="54"/>
    <x v="1"/>
  </r>
  <r>
    <x v="11"/>
    <x v="3"/>
    <x v="2"/>
    <x v="4"/>
    <x v="3"/>
    <x v="4"/>
    <n v="530.41999999999996"/>
    <n v="2"/>
    <x v="0"/>
    <n v="68"/>
    <x v="2"/>
  </r>
  <r>
    <x v="12"/>
    <x v="10"/>
    <x v="0"/>
    <x v="1"/>
    <x v="2"/>
    <x v="1"/>
    <n v="985.16"/>
    <n v="5"/>
    <x v="0"/>
    <n v="31"/>
    <x v="3"/>
  </r>
  <r>
    <x v="13"/>
    <x v="11"/>
    <x v="0"/>
    <x v="4"/>
    <x v="3"/>
    <x v="3"/>
    <n v="662.2"/>
    <n v="4"/>
    <x v="0"/>
    <n v="60"/>
    <x v="1"/>
  </r>
  <r>
    <x v="14"/>
    <x v="12"/>
    <x v="4"/>
    <x v="0"/>
    <x v="3"/>
    <x v="4"/>
    <n v="610.76"/>
    <n v="4"/>
    <x v="1"/>
    <m/>
    <x v="2"/>
  </r>
  <r>
    <x v="15"/>
    <x v="13"/>
    <x v="0"/>
    <x v="3"/>
    <x v="2"/>
    <x v="1"/>
    <n v="629.33000000000004"/>
    <n v="5"/>
    <x v="2"/>
    <m/>
    <x v="1"/>
  </r>
  <r>
    <x v="16"/>
    <x v="14"/>
    <x v="1"/>
    <x v="4"/>
    <x v="4"/>
    <x v="0"/>
    <n v="311.14"/>
    <n v="3"/>
    <x v="0"/>
    <n v="47"/>
    <x v="3"/>
  </r>
  <r>
    <x v="17"/>
    <x v="0"/>
    <x v="2"/>
    <x v="1"/>
    <x v="2"/>
    <x v="2"/>
    <n v="912.55"/>
    <n v="3"/>
    <x v="2"/>
    <m/>
    <x v="0"/>
  </r>
  <r>
    <x v="18"/>
    <x v="15"/>
    <x v="0"/>
    <x v="4"/>
    <x v="4"/>
    <x v="0"/>
    <n v="931.25"/>
    <n v="5"/>
    <x v="2"/>
    <m/>
    <x v="3"/>
  </r>
  <r>
    <x v="19"/>
    <x v="16"/>
    <x v="4"/>
    <x v="2"/>
    <x v="4"/>
    <x v="2"/>
    <n v="219.9"/>
    <n v="5"/>
    <x v="0"/>
    <n v="26"/>
    <x v="3"/>
  </r>
  <r>
    <x v="20"/>
    <x v="14"/>
    <x v="4"/>
    <x v="3"/>
    <x v="4"/>
    <x v="4"/>
    <n v="395.7"/>
    <n v="2"/>
    <x v="0"/>
    <n v="41"/>
    <x v="2"/>
  </r>
  <r>
    <x v="21"/>
    <x v="17"/>
    <x v="0"/>
    <x v="3"/>
    <x v="2"/>
    <x v="3"/>
    <n v="903.39"/>
    <n v="5"/>
    <x v="1"/>
    <m/>
    <x v="0"/>
  </r>
  <r>
    <x v="22"/>
    <x v="18"/>
    <x v="1"/>
    <x v="2"/>
    <x v="1"/>
    <x v="0"/>
    <n v="331.01"/>
    <n v="3"/>
    <x v="0"/>
    <n v="32"/>
    <x v="0"/>
  </r>
  <r>
    <x v="23"/>
    <x v="14"/>
    <x v="4"/>
    <x v="0"/>
    <x v="3"/>
    <x v="3"/>
    <n v="711.06"/>
    <n v="3"/>
    <x v="0"/>
    <n v="67"/>
    <x v="3"/>
  </r>
  <r>
    <x v="24"/>
    <x v="8"/>
    <x v="0"/>
    <x v="1"/>
    <x v="1"/>
    <x v="1"/>
    <n v="768.84"/>
    <n v="4"/>
    <x v="1"/>
    <m/>
    <x v="0"/>
  </r>
  <r>
    <x v="25"/>
    <x v="19"/>
    <x v="3"/>
    <x v="1"/>
    <x v="3"/>
    <x v="2"/>
    <n v="266.25"/>
    <n v="4"/>
    <x v="0"/>
    <n v="50"/>
    <x v="3"/>
  </r>
  <r>
    <x v="26"/>
    <x v="20"/>
    <x v="0"/>
    <x v="2"/>
    <x v="2"/>
    <x v="1"/>
    <n v="592.84"/>
    <n v="3"/>
    <x v="0"/>
    <n v="64"/>
    <x v="1"/>
  </r>
  <r>
    <x v="27"/>
    <x v="13"/>
    <x v="0"/>
    <x v="3"/>
    <x v="4"/>
    <x v="3"/>
    <n v="242.5"/>
    <n v="2"/>
    <x v="0"/>
    <n v="51"/>
    <x v="0"/>
  </r>
  <r>
    <x v="28"/>
    <x v="1"/>
    <x v="4"/>
    <x v="4"/>
    <x v="3"/>
    <x v="4"/>
    <n v="625.65"/>
    <n v="2"/>
    <x v="0"/>
    <n v="49"/>
    <x v="0"/>
  </r>
  <r>
    <x v="29"/>
    <x v="21"/>
    <x v="4"/>
    <x v="0"/>
    <x v="1"/>
    <x v="0"/>
    <n v="811.24"/>
    <n v="3"/>
    <x v="0"/>
    <n v="51"/>
    <x v="1"/>
  </r>
  <r>
    <x v="30"/>
    <x v="22"/>
    <x v="3"/>
    <x v="4"/>
    <x v="2"/>
    <x v="4"/>
    <n v="216.2"/>
    <n v="5"/>
    <x v="0"/>
    <n v="56"/>
    <x v="1"/>
  </r>
  <r>
    <x v="31"/>
    <x v="23"/>
    <x v="2"/>
    <x v="4"/>
    <x v="2"/>
    <x v="0"/>
    <n v="933.41"/>
    <n v="4"/>
    <x v="2"/>
    <m/>
    <x v="0"/>
  </r>
  <r>
    <x v="32"/>
    <x v="24"/>
    <x v="4"/>
    <x v="1"/>
    <x v="3"/>
    <x v="4"/>
    <n v="731.49"/>
    <n v="4"/>
    <x v="0"/>
    <n v="49"/>
    <x v="2"/>
  </r>
  <r>
    <x v="33"/>
    <x v="17"/>
    <x v="3"/>
    <x v="1"/>
    <x v="4"/>
    <x v="2"/>
    <n v="830.36"/>
    <n v="2"/>
    <x v="0"/>
    <n v="62"/>
    <x v="2"/>
  </r>
  <r>
    <x v="34"/>
    <x v="8"/>
    <x v="0"/>
    <x v="4"/>
    <x v="0"/>
    <x v="0"/>
    <n v="999.63"/>
    <n v="4"/>
    <x v="0"/>
    <n v="53"/>
    <x v="1"/>
  </r>
  <r>
    <x v="35"/>
    <x v="25"/>
    <x v="3"/>
    <x v="0"/>
    <x v="1"/>
    <x v="4"/>
    <n v="868.83"/>
    <n v="4"/>
    <x v="2"/>
    <m/>
    <x v="1"/>
  </r>
  <r>
    <x v="36"/>
    <x v="8"/>
    <x v="4"/>
    <x v="2"/>
    <x v="0"/>
    <x v="1"/>
    <n v="562.87"/>
    <n v="4"/>
    <x v="0"/>
    <n v="28"/>
    <x v="2"/>
  </r>
  <r>
    <x v="37"/>
    <x v="24"/>
    <x v="2"/>
    <x v="4"/>
    <x v="1"/>
    <x v="3"/>
    <n v="983.97"/>
    <n v="3"/>
    <x v="0"/>
    <n v="38"/>
    <x v="0"/>
  </r>
  <r>
    <x v="38"/>
    <x v="7"/>
    <x v="4"/>
    <x v="4"/>
    <x v="1"/>
    <x v="1"/>
    <n v="604.61"/>
    <n v="4"/>
    <x v="0"/>
    <n v="66"/>
    <x v="0"/>
  </r>
  <r>
    <x v="39"/>
    <x v="15"/>
    <x v="2"/>
    <x v="1"/>
    <x v="0"/>
    <x v="3"/>
    <n v="471.25"/>
    <n v="2"/>
    <x v="1"/>
    <m/>
    <x v="0"/>
  </r>
  <r>
    <x v="40"/>
    <x v="26"/>
    <x v="4"/>
    <x v="4"/>
    <x v="0"/>
    <x v="1"/>
    <n v="945.02"/>
    <n v="4"/>
    <x v="1"/>
    <m/>
    <x v="3"/>
  </r>
  <r>
    <x v="41"/>
    <x v="27"/>
    <x v="4"/>
    <x v="2"/>
    <x v="0"/>
    <x v="4"/>
    <n v="480.39"/>
    <n v="4"/>
    <x v="0"/>
    <n v="33"/>
    <x v="2"/>
  </r>
  <r>
    <x v="42"/>
    <x v="17"/>
    <x v="0"/>
    <x v="4"/>
    <x v="1"/>
    <x v="4"/>
    <n v="400.4"/>
    <n v="3"/>
    <x v="2"/>
    <m/>
    <x v="3"/>
  </r>
  <r>
    <x v="43"/>
    <x v="6"/>
    <x v="0"/>
    <x v="3"/>
    <x v="1"/>
    <x v="3"/>
    <n v="901.27"/>
    <n v="3"/>
    <x v="0"/>
    <n v="58"/>
    <x v="3"/>
  </r>
  <r>
    <x v="44"/>
    <x v="28"/>
    <x v="4"/>
    <x v="2"/>
    <x v="2"/>
    <x v="3"/>
    <n v="568.62"/>
    <n v="5"/>
    <x v="0"/>
    <n v="55"/>
    <x v="3"/>
  </r>
  <r>
    <x v="45"/>
    <x v="19"/>
    <x v="3"/>
    <x v="4"/>
    <x v="2"/>
    <x v="1"/>
    <n v="875.41"/>
    <n v="4"/>
    <x v="0"/>
    <n v="59"/>
    <x v="2"/>
  </r>
  <r>
    <x v="46"/>
    <x v="19"/>
    <x v="3"/>
    <x v="3"/>
    <x v="3"/>
    <x v="4"/>
    <n v="799.59"/>
    <n v="3"/>
    <x v="0"/>
    <n v="65"/>
    <x v="3"/>
  </r>
  <r>
    <x v="47"/>
    <x v="9"/>
    <x v="0"/>
    <x v="2"/>
    <x v="4"/>
    <x v="3"/>
    <n v="674.71"/>
    <n v="5"/>
    <x v="0"/>
    <n v="50"/>
    <x v="1"/>
  </r>
  <r>
    <x v="48"/>
    <x v="13"/>
    <x v="0"/>
    <x v="2"/>
    <x v="3"/>
    <x v="2"/>
    <n v="525.72"/>
    <n v="4"/>
    <x v="0"/>
    <n v="56"/>
    <x v="2"/>
  </r>
  <r>
    <x v="49"/>
    <x v="28"/>
    <x v="0"/>
    <x v="1"/>
    <x v="3"/>
    <x v="3"/>
    <n v="440.78"/>
    <n v="4"/>
    <x v="1"/>
    <m/>
    <x v="0"/>
  </r>
  <r>
    <x v="50"/>
    <x v="7"/>
    <x v="3"/>
    <x v="2"/>
    <x v="0"/>
    <x v="2"/>
    <n v="797.65"/>
    <n v="3"/>
    <x v="0"/>
    <n v="65"/>
    <x v="3"/>
  </r>
  <r>
    <x v="51"/>
    <x v="3"/>
    <x v="4"/>
    <x v="3"/>
    <x v="1"/>
    <x v="1"/>
    <n v="479.32"/>
    <n v="3"/>
    <x v="0"/>
    <n v="36"/>
    <x v="2"/>
  </r>
  <r>
    <x v="52"/>
    <x v="29"/>
    <x v="2"/>
    <x v="1"/>
    <x v="3"/>
    <x v="4"/>
    <n v="601.67999999999995"/>
    <n v="3"/>
    <x v="2"/>
    <m/>
    <x v="3"/>
  </r>
  <r>
    <x v="53"/>
    <x v="6"/>
    <x v="2"/>
    <x v="2"/>
    <x v="3"/>
    <x v="1"/>
    <n v="555.04999999999995"/>
    <n v="2"/>
    <x v="0"/>
    <n v="34"/>
    <x v="0"/>
  </r>
  <r>
    <x v="54"/>
    <x v="24"/>
    <x v="3"/>
    <x v="3"/>
    <x v="3"/>
    <x v="4"/>
    <n v="905.01"/>
    <n v="3"/>
    <x v="2"/>
    <m/>
    <x v="1"/>
  </r>
  <r>
    <x v="55"/>
    <x v="29"/>
    <x v="1"/>
    <x v="2"/>
    <x v="2"/>
    <x v="1"/>
    <n v="620.85"/>
    <n v="5"/>
    <x v="1"/>
    <m/>
    <x v="1"/>
  </r>
  <r>
    <x v="56"/>
    <x v="30"/>
    <x v="2"/>
    <x v="3"/>
    <x v="1"/>
    <x v="3"/>
    <n v="379.2"/>
    <n v="3"/>
    <x v="1"/>
    <m/>
    <x v="1"/>
  </r>
  <r>
    <x v="57"/>
    <x v="29"/>
    <x v="3"/>
    <x v="3"/>
    <x v="3"/>
    <x v="4"/>
    <n v="320.69"/>
    <n v="4"/>
    <x v="2"/>
    <m/>
    <x v="0"/>
  </r>
  <r>
    <x v="58"/>
    <x v="5"/>
    <x v="3"/>
    <x v="0"/>
    <x v="4"/>
    <x v="0"/>
    <n v="431.81"/>
    <n v="5"/>
    <x v="0"/>
    <n v="55"/>
    <x v="1"/>
  </r>
  <r>
    <x v="59"/>
    <x v="6"/>
    <x v="4"/>
    <x v="0"/>
    <x v="1"/>
    <x v="0"/>
    <n v="212.24"/>
    <n v="3"/>
    <x v="1"/>
    <m/>
    <x v="1"/>
  </r>
  <r>
    <x v="60"/>
    <x v="31"/>
    <x v="1"/>
    <x v="3"/>
    <x v="0"/>
    <x v="3"/>
    <n v="897.46"/>
    <n v="4"/>
    <x v="0"/>
    <n v="45"/>
    <x v="2"/>
  </r>
  <r>
    <x v="61"/>
    <x v="32"/>
    <x v="3"/>
    <x v="3"/>
    <x v="3"/>
    <x v="0"/>
    <n v="922.64"/>
    <n v="3"/>
    <x v="2"/>
    <m/>
    <x v="2"/>
  </r>
  <r>
    <x v="62"/>
    <x v="14"/>
    <x v="0"/>
    <x v="2"/>
    <x v="1"/>
    <x v="4"/>
    <n v="763.73"/>
    <n v="3"/>
    <x v="0"/>
    <n v="51"/>
    <x v="3"/>
  </r>
  <r>
    <x v="63"/>
    <x v="14"/>
    <x v="3"/>
    <x v="1"/>
    <x v="2"/>
    <x v="3"/>
    <n v="970.53"/>
    <n v="4"/>
    <x v="0"/>
    <n v="53"/>
    <x v="1"/>
  </r>
  <r>
    <x v="64"/>
    <x v="33"/>
    <x v="2"/>
    <x v="3"/>
    <x v="3"/>
    <x v="3"/>
    <n v="929.54"/>
    <n v="4"/>
    <x v="0"/>
    <n v="57"/>
    <x v="1"/>
  </r>
  <r>
    <x v="65"/>
    <x v="29"/>
    <x v="4"/>
    <x v="1"/>
    <x v="4"/>
    <x v="1"/>
    <n v="945.94"/>
    <n v="3"/>
    <x v="0"/>
    <n v="38"/>
    <x v="1"/>
  </r>
  <r>
    <x v="66"/>
    <x v="34"/>
    <x v="4"/>
    <x v="3"/>
    <x v="2"/>
    <x v="3"/>
    <n v="515.15"/>
    <n v="5"/>
    <x v="0"/>
    <n v="30"/>
    <x v="3"/>
  </r>
  <r>
    <x v="67"/>
    <x v="35"/>
    <x v="0"/>
    <x v="2"/>
    <x v="1"/>
    <x v="2"/>
    <n v="835.73"/>
    <n v="4"/>
    <x v="0"/>
    <n v="53"/>
    <x v="3"/>
  </r>
  <r>
    <x v="68"/>
    <x v="36"/>
    <x v="0"/>
    <x v="4"/>
    <x v="0"/>
    <x v="3"/>
    <n v="359.28"/>
    <n v="2"/>
    <x v="0"/>
    <n v="62"/>
    <x v="0"/>
  </r>
  <r>
    <x v="69"/>
    <x v="17"/>
    <x v="1"/>
    <x v="1"/>
    <x v="1"/>
    <x v="4"/>
    <n v="266.07"/>
    <n v="2"/>
    <x v="2"/>
    <m/>
    <x v="1"/>
  </r>
  <r>
    <x v="70"/>
    <x v="19"/>
    <x v="2"/>
    <x v="0"/>
    <x v="2"/>
    <x v="2"/>
    <n v="486.58"/>
    <n v="2"/>
    <x v="0"/>
    <n v="42"/>
    <x v="3"/>
  </r>
  <r>
    <x v="71"/>
    <x v="1"/>
    <x v="2"/>
    <x v="2"/>
    <x v="4"/>
    <x v="2"/>
    <n v="749.95"/>
    <n v="5"/>
    <x v="1"/>
    <m/>
    <x v="2"/>
  </r>
  <r>
    <x v="72"/>
    <x v="25"/>
    <x v="4"/>
    <x v="0"/>
    <x v="3"/>
    <x v="3"/>
    <n v="846.09"/>
    <n v="3"/>
    <x v="0"/>
    <n v="63"/>
    <x v="3"/>
  </r>
  <r>
    <x v="73"/>
    <x v="37"/>
    <x v="2"/>
    <x v="4"/>
    <x v="1"/>
    <x v="4"/>
    <n v="558.45000000000005"/>
    <n v="4"/>
    <x v="2"/>
    <m/>
    <x v="1"/>
  </r>
  <r>
    <x v="74"/>
    <x v="18"/>
    <x v="4"/>
    <x v="0"/>
    <x v="3"/>
    <x v="2"/>
    <n v="869.33"/>
    <n v="5"/>
    <x v="0"/>
    <n v="35"/>
    <x v="2"/>
  </r>
  <r>
    <x v="75"/>
    <x v="13"/>
    <x v="3"/>
    <x v="3"/>
    <x v="1"/>
    <x v="2"/>
    <n v="419.36"/>
    <n v="4"/>
    <x v="0"/>
    <n v="30"/>
    <x v="0"/>
  </r>
  <r>
    <x v="76"/>
    <x v="23"/>
    <x v="4"/>
    <x v="3"/>
    <x v="0"/>
    <x v="4"/>
    <n v="539.16999999999996"/>
    <n v="5"/>
    <x v="0"/>
    <n v="49"/>
    <x v="0"/>
  </r>
  <r>
    <x v="77"/>
    <x v="5"/>
    <x v="1"/>
    <x v="2"/>
    <x v="3"/>
    <x v="1"/>
    <n v="730.12"/>
    <n v="4"/>
    <x v="0"/>
    <n v="41"/>
    <x v="2"/>
  </r>
  <r>
    <x v="78"/>
    <x v="27"/>
    <x v="3"/>
    <x v="4"/>
    <x v="0"/>
    <x v="0"/>
    <n v="544.77"/>
    <n v="5"/>
    <x v="2"/>
    <m/>
    <x v="2"/>
  </r>
  <r>
    <x v="79"/>
    <x v="23"/>
    <x v="1"/>
    <x v="4"/>
    <x v="4"/>
    <x v="0"/>
    <n v="595.49"/>
    <n v="5"/>
    <x v="0"/>
    <n v="63"/>
    <x v="2"/>
  </r>
  <r>
    <x v="80"/>
    <x v="23"/>
    <x v="2"/>
    <x v="3"/>
    <x v="0"/>
    <x v="4"/>
    <n v="340.2"/>
    <n v="5"/>
    <x v="0"/>
    <n v="52"/>
    <x v="0"/>
  </r>
  <r>
    <x v="81"/>
    <x v="28"/>
    <x v="1"/>
    <x v="2"/>
    <x v="2"/>
    <x v="3"/>
    <n v="260.58"/>
    <n v="3"/>
    <x v="0"/>
    <n v="36"/>
    <x v="1"/>
  </r>
  <r>
    <x v="82"/>
    <x v="38"/>
    <x v="4"/>
    <x v="3"/>
    <x v="3"/>
    <x v="2"/>
    <n v="386.33"/>
    <n v="4"/>
    <x v="0"/>
    <n v="54"/>
    <x v="1"/>
  </r>
  <r>
    <x v="83"/>
    <x v="39"/>
    <x v="2"/>
    <x v="2"/>
    <x v="3"/>
    <x v="4"/>
    <n v="845.25"/>
    <n v="4"/>
    <x v="0"/>
    <n v="67"/>
    <x v="3"/>
  </r>
  <r>
    <x v="84"/>
    <x v="2"/>
    <x v="4"/>
    <x v="3"/>
    <x v="2"/>
    <x v="4"/>
    <n v="550.44000000000005"/>
    <n v="4"/>
    <x v="0"/>
    <n v="61"/>
    <x v="1"/>
  </r>
  <r>
    <x v="85"/>
    <x v="14"/>
    <x v="2"/>
    <x v="2"/>
    <x v="3"/>
    <x v="0"/>
    <n v="612.22"/>
    <n v="5"/>
    <x v="1"/>
    <m/>
    <x v="2"/>
  </r>
  <r>
    <x v="86"/>
    <x v="33"/>
    <x v="4"/>
    <x v="0"/>
    <x v="3"/>
    <x v="1"/>
    <n v="422.99"/>
    <n v="4"/>
    <x v="0"/>
    <n v="36"/>
    <x v="3"/>
  </r>
  <r>
    <x v="87"/>
    <x v="39"/>
    <x v="0"/>
    <x v="1"/>
    <x v="3"/>
    <x v="4"/>
    <n v="578.41999999999996"/>
    <n v="3"/>
    <x v="0"/>
    <n v="67"/>
    <x v="2"/>
  </r>
  <r>
    <x v="88"/>
    <x v="22"/>
    <x v="0"/>
    <x v="0"/>
    <x v="3"/>
    <x v="1"/>
    <n v="999.47"/>
    <n v="5"/>
    <x v="2"/>
    <m/>
    <x v="0"/>
  </r>
  <r>
    <x v="89"/>
    <x v="10"/>
    <x v="4"/>
    <x v="4"/>
    <x v="0"/>
    <x v="1"/>
    <n v="947.81"/>
    <n v="4"/>
    <x v="2"/>
    <m/>
    <x v="3"/>
  </r>
  <r>
    <x v="90"/>
    <x v="30"/>
    <x v="2"/>
    <x v="2"/>
    <x v="3"/>
    <x v="0"/>
    <n v="309.05"/>
    <n v="4"/>
    <x v="2"/>
    <m/>
    <x v="0"/>
  </r>
  <r>
    <x v="91"/>
    <x v="24"/>
    <x v="2"/>
    <x v="1"/>
    <x v="0"/>
    <x v="2"/>
    <n v="339.07"/>
    <n v="3"/>
    <x v="0"/>
    <n v="68"/>
    <x v="2"/>
  </r>
  <r>
    <x v="92"/>
    <x v="28"/>
    <x v="1"/>
    <x v="0"/>
    <x v="2"/>
    <x v="3"/>
    <n v="363"/>
    <n v="1"/>
    <x v="0"/>
    <n v="56"/>
    <x v="1"/>
  </r>
  <r>
    <x v="93"/>
    <x v="13"/>
    <x v="4"/>
    <x v="3"/>
    <x v="3"/>
    <x v="1"/>
    <n v="263.63"/>
    <n v="5"/>
    <x v="0"/>
    <n v="30"/>
    <x v="2"/>
  </r>
  <r>
    <x v="94"/>
    <x v="34"/>
    <x v="4"/>
    <x v="4"/>
    <x v="2"/>
    <x v="2"/>
    <n v="864.06"/>
    <n v="5"/>
    <x v="1"/>
    <m/>
    <x v="0"/>
  </r>
  <r>
    <x v="95"/>
    <x v="21"/>
    <x v="4"/>
    <x v="3"/>
    <x v="4"/>
    <x v="2"/>
    <n v="687.11"/>
    <n v="4"/>
    <x v="0"/>
    <n v="57"/>
    <x v="1"/>
  </r>
  <r>
    <x v="96"/>
    <x v="9"/>
    <x v="3"/>
    <x v="1"/>
    <x v="0"/>
    <x v="2"/>
    <n v="731.13"/>
    <n v="3"/>
    <x v="0"/>
    <n v="28"/>
    <x v="1"/>
  </r>
  <r>
    <x v="97"/>
    <x v="40"/>
    <x v="4"/>
    <x v="3"/>
    <x v="3"/>
    <x v="0"/>
    <n v="488.15"/>
    <n v="5"/>
    <x v="0"/>
    <n v="36"/>
    <x v="0"/>
  </r>
  <r>
    <x v="98"/>
    <x v="10"/>
    <x v="2"/>
    <x v="0"/>
    <x v="0"/>
    <x v="0"/>
    <n v="427.25"/>
    <n v="4"/>
    <x v="0"/>
    <n v="33"/>
    <x v="2"/>
  </r>
  <r>
    <x v="99"/>
    <x v="36"/>
    <x v="1"/>
    <x v="2"/>
    <x v="4"/>
    <x v="4"/>
    <n v="516.98"/>
    <n v="4"/>
    <x v="0"/>
    <n v="7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chartFormat="4" rowHeaderCaption="Delivery Agent">
  <location ref="E3:F8" firstHeaderRow="1" firstDataRow="1" firstDataCol="1"/>
  <pivotFields count="11">
    <pivotField showAll="0"/>
    <pivotField numFmtId="14" showAll="0"/>
    <pivotField showAll="0">
      <items count="6">
        <item x="1"/>
        <item x="4"/>
        <item x="2"/>
        <item x="0"/>
        <item x="3"/>
        <item t="default"/>
      </items>
    </pivotField>
    <pivotField showAll="0"/>
    <pivotField showAll="0">
      <items count="6">
        <item x="3"/>
        <item x="4"/>
        <item x="2"/>
        <item x="0"/>
        <item x="1"/>
        <item t="default"/>
      </items>
    </pivotField>
    <pivotField axis="axisRow" showAll="0">
      <items count="6">
        <item x="2"/>
        <item x="0"/>
        <item x="4"/>
        <item x="3"/>
        <item x="1"/>
        <item t="default"/>
      </items>
    </pivotField>
    <pivotField numFmtId="164" showAll="0"/>
    <pivotField numFmtId="1" showAll="0"/>
    <pivotField showAll="0">
      <items count="4">
        <item x="1"/>
        <item x="0"/>
        <item x="2"/>
        <item t="default"/>
      </items>
    </pivotField>
    <pivotField dataField="1" showAll="0"/>
    <pivotField showAll="0"/>
  </pivotFields>
  <rowFields count="1">
    <field x="5"/>
  </rowFields>
  <rowItems count="5">
    <i>
      <x/>
    </i>
    <i>
      <x v="1"/>
    </i>
    <i>
      <x v="2"/>
    </i>
    <i>
      <x v="3"/>
    </i>
    <i>
      <x v="4"/>
    </i>
  </rowItems>
  <colItems count="1">
    <i/>
  </colItems>
  <dataFields count="1">
    <dataField name="Average of Delivery Time (min)" fld="9" subtotal="average" baseField="5" baseItem="0" numFmtId="1"/>
  </dataFields>
  <formats count="2">
    <format dxfId="1">
      <pivotArea outline="0" collapsedLevelsAreSubtotals="1" fieldPosition="0"/>
    </format>
    <format dxfId="0">
      <pivotArea dataOnly="0" labelOnly="1" outline="0" axis="axisValues" fieldPosition="0"/>
    </format>
  </format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chartFormat="8" rowHeaderCaption="Cuisine">
  <location ref="A21:B26" firstHeaderRow="1" firstDataRow="1" firstDataCol="1"/>
  <pivotFields count="11">
    <pivotField dataField="1" showAll="0"/>
    <pivotField numFmtId="14" showAll="0"/>
    <pivotField showAll="0">
      <items count="6">
        <item x="1"/>
        <item x="4"/>
        <item x="2"/>
        <item x="0"/>
        <item x="3"/>
        <item t="default"/>
      </items>
    </pivotField>
    <pivotField showAll="0"/>
    <pivotField axis="axisRow" showAll="0">
      <items count="6">
        <item x="3"/>
        <item x="4"/>
        <item x="2"/>
        <item x="0"/>
        <item x="1"/>
        <item t="default"/>
      </items>
    </pivotField>
    <pivotField showAll="0">
      <items count="6">
        <item x="2"/>
        <item x="0"/>
        <item x="4"/>
        <item x="3"/>
        <item x="1"/>
        <item t="default"/>
      </items>
    </pivotField>
    <pivotField numFmtId="164" showAll="0"/>
    <pivotField numFmtId="1" showAll="0"/>
    <pivotField showAll="0">
      <items count="4">
        <item x="1"/>
        <item x="0"/>
        <item x="2"/>
        <item t="default"/>
      </items>
    </pivotField>
    <pivotField showAll="0"/>
    <pivotField showAll="0"/>
  </pivotFields>
  <rowFields count="1">
    <field x="4"/>
  </rowFields>
  <rowItems count="5">
    <i>
      <x/>
    </i>
    <i>
      <x v="1"/>
    </i>
    <i>
      <x v="2"/>
    </i>
    <i>
      <x v="3"/>
    </i>
    <i>
      <x v="4"/>
    </i>
  </rowItems>
  <colItems count="1">
    <i/>
  </colItems>
  <dataFields count="1">
    <dataField name="Count of Order " fld="0" subtotal="count" baseField="4" baseItem="0"/>
  </dataFields>
  <chartFormats count="13">
    <chartFormat chart="0" format="0" series="1">
      <pivotArea type="data" outline="0" fieldPosition="0">
        <references count="1">
          <reference field="4294967294" count="1" selected="0">
            <x v="0"/>
          </reference>
        </references>
      </pivotArea>
    </chartFormat>
    <chartFormat chart="2" format="13" series="1">
      <pivotArea type="data" outline="0" fieldPosition="0">
        <references count="1">
          <reference field="4294967294" count="1" selected="0">
            <x v="0"/>
          </reference>
        </references>
      </pivotArea>
    </chartFormat>
    <chartFormat chart="2" format="14">
      <pivotArea type="data" outline="0" fieldPosition="0">
        <references count="2">
          <reference field="4294967294" count="1" selected="0">
            <x v="0"/>
          </reference>
          <reference field="4" count="1" selected="0">
            <x v="0"/>
          </reference>
        </references>
      </pivotArea>
    </chartFormat>
    <chartFormat chart="2" format="15">
      <pivotArea type="data" outline="0" fieldPosition="0">
        <references count="2">
          <reference field="4294967294" count="1" selected="0">
            <x v="0"/>
          </reference>
          <reference field="4" count="1" selected="0">
            <x v="1"/>
          </reference>
        </references>
      </pivotArea>
    </chartFormat>
    <chartFormat chart="2" format="16">
      <pivotArea type="data" outline="0" fieldPosition="0">
        <references count="2">
          <reference field="4294967294" count="1" selected="0">
            <x v="0"/>
          </reference>
          <reference field="4" count="1" selected="0">
            <x v="2"/>
          </reference>
        </references>
      </pivotArea>
    </chartFormat>
    <chartFormat chart="2" format="17">
      <pivotArea type="data" outline="0" fieldPosition="0">
        <references count="2">
          <reference field="4294967294" count="1" selected="0">
            <x v="0"/>
          </reference>
          <reference field="4" count="1" selected="0">
            <x v="3"/>
          </reference>
        </references>
      </pivotArea>
    </chartFormat>
    <chartFormat chart="2" format="18">
      <pivotArea type="data" outline="0" fieldPosition="0">
        <references count="2">
          <reference field="4294967294" count="1" selected="0">
            <x v="0"/>
          </reference>
          <reference field="4" count="1" selected="0">
            <x v="4"/>
          </reference>
        </references>
      </pivotArea>
    </chartFormat>
    <chartFormat chart="4" format="1" series="1">
      <pivotArea type="data" outline="0" fieldPosition="0">
        <references count="1">
          <reference field="4294967294" count="1" selected="0">
            <x v="0"/>
          </reference>
        </references>
      </pivotArea>
    </chartFormat>
    <chartFormat chart="4" format="2">
      <pivotArea type="data" outline="0" fieldPosition="0">
        <references count="2">
          <reference field="4294967294" count="1" selected="0">
            <x v="0"/>
          </reference>
          <reference field="4" count="1" selected="0">
            <x v="0"/>
          </reference>
        </references>
      </pivotArea>
    </chartFormat>
    <chartFormat chart="4" format="3">
      <pivotArea type="data" outline="0" fieldPosition="0">
        <references count="2">
          <reference field="4294967294" count="1" selected="0">
            <x v="0"/>
          </reference>
          <reference field="4" count="1" selected="0">
            <x v="1"/>
          </reference>
        </references>
      </pivotArea>
    </chartFormat>
    <chartFormat chart="4" format="4">
      <pivotArea type="data" outline="0" fieldPosition="0">
        <references count="2">
          <reference field="4294967294" count="1" selected="0">
            <x v="0"/>
          </reference>
          <reference field="4" count="1" selected="0">
            <x v="2"/>
          </reference>
        </references>
      </pivotArea>
    </chartFormat>
    <chartFormat chart="4" format="5">
      <pivotArea type="data" outline="0" fieldPosition="0">
        <references count="2">
          <reference field="4294967294" count="1" selected="0">
            <x v="0"/>
          </reference>
          <reference field="4" count="1" selected="0">
            <x v="3"/>
          </reference>
        </references>
      </pivotArea>
    </chartFormat>
    <chartFormat chart="4" format="6">
      <pivotArea type="data" outline="0" fieldPosition="0">
        <references count="2">
          <reference field="4294967294" count="1" selected="0">
            <x v="0"/>
          </reference>
          <reference field="4"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chartFormat="26" rowHeaderCaption="Payment mode">
  <location ref="I3:K7" firstHeaderRow="0" firstDataRow="1" firstDataCol="1"/>
  <pivotFields count="11">
    <pivotField dataField="1" showAll="0">
      <items count="1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t="default"/>
      </items>
    </pivotField>
    <pivotField numFmtId="14" showAll="0"/>
    <pivotField showAll="0">
      <items count="6">
        <item x="1"/>
        <item x="4"/>
        <item x="2"/>
        <item x="0"/>
        <item x="3"/>
        <item t="default"/>
      </items>
    </pivotField>
    <pivotField showAll="0"/>
    <pivotField showAll="0">
      <items count="6">
        <item x="3"/>
        <item x="4"/>
        <item x="2"/>
        <item x="0"/>
        <item x="1"/>
        <item t="default"/>
      </items>
    </pivotField>
    <pivotField showAll="0">
      <items count="6">
        <item x="2"/>
        <item x="0"/>
        <item x="4"/>
        <item x="3"/>
        <item x="1"/>
        <item t="default"/>
      </items>
    </pivotField>
    <pivotField dataField="1" numFmtId="164" showAll="0"/>
    <pivotField numFmtId="1" showAll="0"/>
    <pivotField showAll="0">
      <items count="4">
        <item x="1"/>
        <item x="0"/>
        <item x="2"/>
        <item t="default"/>
      </items>
    </pivotField>
    <pivotField showAll="0"/>
    <pivotField axis="axisRow" showAll="0">
      <items count="5">
        <item x="1"/>
        <item x="0"/>
        <item x="3"/>
        <item x="2"/>
        <item t="default"/>
      </items>
    </pivotField>
  </pivotFields>
  <rowFields count="1">
    <field x="10"/>
  </rowFields>
  <rowItems count="4">
    <i>
      <x/>
    </i>
    <i>
      <x v="1"/>
    </i>
    <i>
      <x v="2"/>
    </i>
    <i>
      <x v="3"/>
    </i>
  </rowItems>
  <colFields count="1">
    <field x="-2"/>
  </colFields>
  <colItems count="2">
    <i>
      <x/>
    </i>
    <i i="1">
      <x v="1"/>
    </i>
  </colItems>
  <dataFields count="2">
    <dataField name="no.of orders" fld="0" subtotal="count" baseField="10" baseItem="0"/>
    <dataField name="Total payment " fld="6" baseField="10" baseItem="0"/>
  </dataFields>
  <formats count="2">
    <format dxfId="3">
      <pivotArea outline="0" collapsedLevelsAreSubtotals="1" fieldPosition="0"/>
    </format>
    <format dxfId="2">
      <pivotArea dataOnly="0" labelOnly="1" outline="0" axis="axisValues" fieldPosition="0"/>
    </format>
  </formats>
  <chartFormats count="4">
    <chartFormat chart="13" format="8" series="1">
      <pivotArea type="data" outline="0" fieldPosition="0">
        <references count="1">
          <reference field="4294967294" count="1" selected="0">
            <x v="0"/>
          </reference>
        </references>
      </pivotArea>
    </chartFormat>
    <chartFormat chart="11" format="6" series="1">
      <pivotArea type="data" outline="0" fieldPosition="0">
        <references count="1">
          <reference field="4294967294" count="1" selected="0">
            <x v="0"/>
          </reference>
        </references>
      </pivotArea>
    </chartFormat>
    <chartFormat chart="13" format="9" series="1">
      <pivotArea type="data" outline="0" fieldPosition="0">
        <references count="1">
          <reference field="4294967294" count="1" selected="0">
            <x v="1"/>
          </reference>
        </references>
      </pivotArea>
    </chartFormat>
    <chartFormat chart="11" format="7"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chartFormat="11" rowHeaderCaption="Restaurant">
  <location ref="A12:B17" firstHeaderRow="1" firstDataRow="1" firstDataCol="1"/>
  <pivotFields count="11">
    <pivotField showAll="0"/>
    <pivotField numFmtId="14" showAll="0"/>
    <pivotField showAll="0">
      <items count="6">
        <item x="1"/>
        <item x="4"/>
        <item x="2"/>
        <item x="0"/>
        <item x="3"/>
        <item t="default"/>
      </items>
    </pivotField>
    <pivotField axis="axisRow" showAll="0" measureFilter="1" sortType="descending">
      <items count="6">
        <item x="3"/>
        <item x="1"/>
        <item x="2"/>
        <item x="4"/>
        <item x="0"/>
        <item t="default"/>
      </items>
    </pivotField>
    <pivotField showAll="0">
      <items count="6">
        <item x="3"/>
        <item x="4"/>
        <item x="2"/>
        <item x="0"/>
        <item x="1"/>
        <item t="default"/>
      </items>
    </pivotField>
    <pivotField showAll="0">
      <items count="6">
        <item x="2"/>
        <item x="0"/>
        <item x="4"/>
        <item x="3"/>
        <item x="1"/>
        <item t="default"/>
      </items>
    </pivotField>
    <pivotField dataField="1" numFmtId="164" showAll="0"/>
    <pivotField numFmtId="1" showAll="0"/>
    <pivotField showAll="0">
      <items count="4">
        <item x="1"/>
        <item x="0"/>
        <item x="2"/>
        <item t="default"/>
      </items>
    </pivotField>
    <pivotField showAll="0"/>
    <pivotField showAll="0"/>
  </pivotFields>
  <rowFields count="1">
    <field x="3"/>
  </rowFields>
  <rowItems count="5">
    <i>
      <x/>
    </i>
    <i>
      <x v="1"/>
    </i>
    <i>
      <x v="2"/>
    </i>
    <i>
      <x v="3"/>
    </i>
    <i>
      <x v="4"/>
    </i>
  </rowItems>
  <colItems count="1">
    <i/>
  </colItems>
  <dataFields count="1">
    <dataField name=" Order Value " fld="6" baseField="3" baseItem="0"/>
  </dataFields>
  <chartFormats count="6">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chartFormat="30" rowHeaderCaption="City">
  <location ref="A3:C8" firstHeaderRow="0" firstDataRow="1" firstDataCol="1"/>
  <pivotFields count="11">
    <pivotField dataField="1" showAll="0"/>
    <pivotField numFmtId="14" showAll="0"/>
    <pivotField axis="axisRow" showAll="0">
      <items count="6">
        <item x="1"/>
        <item x="4"/>
        <item x="2"/>
        <item x="0"/>
        <item x="3"/>
        <item t="default"/>
      </items>
    </pivotField>
    <pivotField showAll="0">
      <items count="6">
        <item x="0"/>
        <item x="4"/>
        <item x="2"/>
        <item x="1"/>
        <item x="3"/>
        <item t="default"/>
      </items>
    </pivotField>
    <pivotField showAll="0">
      <items count="6">
        <item x="3"/>
        <item x="4"/>
        <item x="2"/>
        <item x="0"/>
        <item x="1"/>
        <item t="default"/>
      </items>
    </pivotField>
    <pivotField showAll="0">
      <items count="6">
        <item x="2"/>
        <item x="0"/>
        <item x="4"/>
        <item x="3"/>
        <item x="1"/>
        <item t="default"/>
      </items>
    </pivotField>
    <pivotField dataField="1" numFmtId="164" showAll="0"/>
    <pivotField numFmtId="1" showAll="0"/>
    <pivotField showAll="0">
      <items count="4">
        <item x="1"/>
        <item x="0"/>
        <item x="2"/>
        <item t="default"/>
      </items>
    </pivotField>
    <pivotField showAll="0"/>
    <pivotField showAll="0">
      <items count="5">
        <item x="1"/>
        <item x="0"/>
        <item x="3"/>
        <item x="2"/>
        <item t="default"/>
      </items>
    </pivotField>
  </pivotFields>
  <rowFields count="1">
    <field x="2"/>
  </rowFields>
  <rowItems count="5">
    <i>
      <x/>
    </i>
    <i>
      <x v="1"/>
    </i>
    <i>
      <x v="2"/>
    </i>
    <i>
      <x v="3"/>
    </i>
    <i>
      <x v="4"/>
    </i>
  </rowItems>
  <colFields count="1">
    <field x="-2"/>
  </colFields>
  <colItems count="2">
    <i>
      <x/>
    </i>
    <i i="1">
      <x v="1"/>
    </i>
  </colItems>
  <dataFields count="2">
    <dataField name="Count of Order" fld="0" subtotal="count" baseField="2" baseItem="0"/>
    <dataField name="Order Value " fld="6" baseField="2" baseItem="0"/>
  </dataFields>
  <chartFormats count="1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 chart="4"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1"/>
          </reference>
        </references>
      </pivotArea>
    </chartFormat>
    <chartFormat chart="7" format="0" series="1">
      <pivotArea type="data" outline="0" fieldPosition="0">
        <references count="1">
          <reference field="4294967294" count="1" selected="0">
            <x v="0"/>
          </reference>
        </references>
      </pivotArea>
    </chartFormat>
    <chartFormat chart="7" format="1" series="1">
      <pivotArea type="data" outline="0" fieldPosition="0">
        <references count="1">
          <reference field="4294967294" count="1" selected="0">
            <x v="1"/>
          </reference>
        </references>
      </pivotArea>
    </chartFormat>
    <chartFormat chart="9" format="4" series="1">
      <pivotArea type="data" outline="0" fieldPosition="0">
        <references count="1">
          <reference field="4294967294" count="1" selected="0">
            <x v="0"/>
          </reference>
        </references>
      </pivotArea>
    </chartFormat>
    <chartFormat chart="9" format="5" series="1">
      <pivotArea type="data" outline="0" fieldPosition="0">
        <references count="1">
          <reference field="4294967294" count="1" selected="0">
            <x v="1"/>
          </reference>
        </references>
      </pivotArea>
    </chartFormat>
    <chartFormat chart="12" format="0" series="1">
      <pivotArea type="data" outline="0" fieldPosition="0">
        <references count="1">
          <reference field="4294967294" count="1" selected="0">
            <x v="0"/>
          </reference>
        </references>
      </pivotArea>
    </chartFormat>
    <chartFormat chart="12" format="1" series="1">
      <pivotArea type="data" outline="0" fieldPosition="0">
        <references count="1">
          <reference field="4294967294" count="1" selected="0">
            <x v="1"/>
          </reference>
        </references>
      </pivotArea>
    </chartFormat>
    <chartFormat chart="15" format="4" series="1">
      <pivotArea type="data" outline="0" fieldPosition="0">
        <references count="1">
          <reference field="4294967294" count="1" selected="0">
            <x v="0"/>
          </reference>
        </references>
      </pivotArea>
    </chartFormat>
    <chartFormat chart="15"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chartFormat="11" rowHeaderCaption="Order Status">
  <location ref="E12:F15" firstHeaderRow="1" firstDataRow="1" firstDataCol="1"/>
  <pivotFields count="11">
    <pivotField dataField="1" showAll="0"/>
    <pivotField numFmtId="14" showAll="0"/>
    <pivotField showAll="0">
      <items count="6">
        <item x="1"/>
        <item x="4"/>
        <item x="2"/>
        <item x="0"/>
        <item x="3"/>
        <item t="default"/>
      </items>
    </pivotField>
    <pivotField showAll="0"/>
    <pivotField showAll="0">
      <items count="6">
        <item x="3"/>
        <item x="4"/>
        <item x="2"/>
        <item x="0"/>
        <item x="1"/>
        <item t="default"/>
      </items>
    </pivotField>
    <pivotField showAll="0">
      <items count="6">
        <item x="2"/>
        <item x="0"/>
        <item x="4"/>
        <item x="3"/>
        <item x="1"/>
        <item t="default"/>
      </items>
    </pivotField>
    <pivotField numFmtId="164" showAll="0"/>
    <pivotField numFmtId="1" showAll="0"/>
    <pivotField axis="axisRow" showAll="0">
      <items count="4">
        <item x="1"/>
        <item x="0"/>
        <item x="2"/>
        <item t="default"/>
      </items>
    </pivotField>
    <pivotField showAll="0"/>
    <pivotField showAll="0"/>
  </pivotFields>
  <rowFields count="1">
    <field x="8"/>
  </rowFields>
  <rowItems count="3">
    <i>
      <x/>
    </i>
    <i>
      <x v="1"/>
    </i>
    <i>
      <x v="2"/>
    </i>
  </rowItems>
  <colItems count="1">
    <i/>
  </colItems>
  <dataFields count="1">
    <dataField name="Count of Order ID" fld="0" subtotal="count" baseField="0" baseItem="0"/>
  </dataFields>
  <formats count="2">
    <format dxfId="5">
      <pivotArea outline="0" collapsedLevelsAreSubtotals="1" fieldPosition="0"/>
    </format>
    <format dxfId="4">
      <pivotArea dataOnly="0" labelOnly="1" outline="0" axis="axisValues" fieldPosition="0"/>
    </format>
  </formats>
  <chartFormats count="4">
    <chartFormat chart="2" format="31" series="1">
      <pivotArea type="data" outline="0" fieldPosition="0">
        <references count="1">
          <reference field="4294967294" count="1" selected="0">
            <x v="0"/>
          </reference>
        </references>
      </pivotArea>
    </chartFormat>
    <chartFormat chart="2" format="32">
      <pivotArea type="data" outline="0" fieldPosition="0">
        <references count="2">
          <reference field="4294967294" count="1" selected="0">
            <x v="0"/>
          </reference>
          <reference field="8" count="1" selected="0">
            <x v="0"/>
          </reference>
        </references>
      </pivotArea>
    </chartFormat>
    <chartFormat chart="2" format="33">
      <pivotArea type="data" outline="0" fieldPosition="0">
        <references count="2">
          <reference field="4294967294" count="1" selected="0">
            <x v="0"/>
          </reference>
          <reference field="8" count="1" selected="0">
            <x v="1"/>
          </reference>
        </references>
      </pivotArea>
    </chartFormat>
    <chartFormat chart="2" format="34">
      <pivotArea type="data" outline="0" fieldPosition="0">
        <references count="2">
          <reference field="4294967294" count="1" selected="0">
            <x v="0"/>
          </reference>
          <reference field="8"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ity" sourceName="City">
  <pivotTables>
    <pivotTable tabId="2" name="PivotTable1"/>
    <pivotTable tabId="2" name="PivotTable2"/>
    <pivotTable tabId="2" name="PivotTable3"/>
    <pivotTable tabId="2" name="PivotTable4"/>
    <pivotTable tabId="2" name="PivotTable5"/>
    <pivotTable tabId="2" name="PivotTable6"/>
  </pivotTables>
  <data>
    <tabular pivotCacheId="1">
      <items count="5">
        <i x="1" s="1"/>
        <i x="4" s="1"/>
        <i x="2" s="1"/>
        <i x="0"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Cuisine" sourceName="Cuisine">
  <pivotTables>
    <pivotTable tabId="2" name="PivotTable1"/>
    <pivotTable tabId="2" name="PivotTable2"/>
    <pivotTable tabId="2" name="PivotTable3"/>
    <pivotTable tabId="2" name="PivotTable4"/>
    <pivotTable tabId="2" name="PivotTable5"/>
    <pivotTable tabId="2" name="PivotTable6"/>
  </pivotTables>
  <data>
    <tabular pivotCacheId="1">
      <items count="5">
        <i x="3" s="1"/>
        <i x="4" s="1"/>
        <i x="2" s="1"/>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Delivery_Agent" sourceName="Delivery Agent">
  <pivotTables>
    <pivotTable tabId="2" name="PivotTable1"/>
    <pivotTable tabId="2" name="PivotTable2"/>
    <pivotTable tabId="2" name="PivotTable3"/>
    <pivotTable tabId="2" name="PivotTable4"/>
    <pivotTable tabId="2" name="PivotTable5"/>
    <pivotTable tabId="2" name="PivotTable6"/>
  </pivotTables>
  <data>
    <tabular pivotCacheId="1">
      <items count="5">
        <i x="2" s="1"/>
        <i x="0" s="1"/>
        <i x="4" s="1"/>
        <i x="3"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Order_Status" sourceName="Order Status">
  <pivotTables>
    <pivotTable tabId="2" name="PivotTable1"/>
    <pivotTable tabId="2" name="PivotTable2"/>
    <pivotTable tabId="2" name="PivotTable3"/>
    <pivotTable tabId="2" name="PivotTable4"/>
    <pivotTable tabId="2" name="PivotTable5"/>
    <pivotTable tabId="2" name="PivotTable6"/>
  </pivotTables>
  <data>
    <tabular pivotCacheId="1">
      <items count="3">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ity 1" cache="Slicer_City" caption="City" style="Slicer Style 3" rowHeight="234950"/>
  <slicer name="Cuisine 1" cache="Slicer_Cuisine" caption="Cuisine" style="Slicer Style 3" rowHeight="234950"/>
  <slicer name="Delivery Agent 1" cache="Slicer_Delivery_Agent" caption="Delivery Agent" style="Slicer Style 3" rowHeight="234950"/>
  <slicer name="Order Status 1" cache="Slicer_Order_Status" caption="Order Status" style="Slicer Style 3"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rinterSettings" Target="../printerSettings/printerSettings2.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01"/>
  <sheetViews>
    <sheetView workbookViewId="0">
      <selection activeCell="K1" sqref="K1:K1048576"/>
    </sheetView>
  </sheetViews>
  <sheetFormatPr defaultRowHeight="14.4" x14ac:dyDescent="0.3"/>
  <cols>
    <col min="1" max="1" width="8.5546875" bestFit="1" customWidth="1"/>
    <col min="2" max="2" width="10.33203125" style="3" bestFit="1" customWidth="1"/>
    <col min="3" max="3" width="9.77734375" bestFit="1" customWidth="1"/>
    <col min="4" max="4" width="14.5546875" bestFit="1" customWidth="1"/>
    <col min="5" max="5" width="11.21875" bestFit="1" customWidth="1"/>
    <col min="6" max="6" width="13.33203125" bestFit="1" customWidth="1"/>
    <col min="7" max="7" width="15.88671875" style="9" bestFit="1" customWidth="1"/>
    <col min="8" max="8" width="8.88671875" style="5"/>
    <col min="9" max="9" width="11.44140625" style="7" bestFit="1" customWidth="1"/>
    <col min="10" max="10" width="17.5546875" style="5" bestFit="1" customWidth="1"/>
    <col min="11" max="11" width="14.109375" bestFit="1" customWidth="1"/>
    <col min="13" max="13" width="10.6640625" customWidth="1"/>
    <col min="14" max="14" width="12" customWidth="1"/>
    <col min="15" max="15" width="11.77734375" customWidth="1"/>
    <col min="16" max="16" width="11.33203125" customWidth="1"/>
    <col min="17" max="17" width="9.44140625" customWidth="1"/>
  </cols>
  <sheetData>
    <row r="1" spans="1:17" x14ac:dyDescent="0.3">
      <c r="A1" s="1" t="s">
        <v>0</v>
      </c>
      <c r="B1" s="2" t="s">
        <v>1</v>
      </c>
      <c r="C1" s="1" t="s">
        <v>2</v>
      </c>
      <c r="D1" s="1" t="s">
        <v>3</v>
      </c>
      <c r="E1" s="1" t="s">
        <v>4</v>
      </c>
      <c r="F1" s="1" t="s">
        <v>5</v>
      </c>
      <c r="G1" s="8" t="s">
        <v>6</v>
      </c>
      <c r="H1" s="4" t="s">
        <v>7</v>
      </c>
      <c r="I1" s="6" t="s">
        <v>8</v>
      </c>
      <c r="J1" s="4" t="s">
        <v>9</v>
      </c>
      <c r="K1" s="1" t="s">
        <v>10</v>
      </c>
      <c r="M1" t="s">
        <v>144</v>
      </c>
      <c r="N1" t="s">
        <v>145</v>
      </c>
      <c r="O1" t="s">
        <v>146</v>
      </c>
      <c r="P1" t="s">
        <v>147</v>
      </c>
      <c r="Q1" t="s">
        <v>148</v>
      </c>
    </row>
    <row r="2" spans="1:17" x14ac:dyDescent="0.3">
      <c r="A2" t="s">
        <v>11</v>
      </c>
      <c r="B2" s="3">
        <v>44956</v>
      </c>
      <c r="C2" t="s">
        <v>111</v>
      </c>
      <c r="D2" t="s">
        <v>116</v>
      </c>
      <c r="E2" t="s">
        <v>121</v>
      </c>
      <c r="F2" t="s">
        <v>126</v>
      </c>
      <c r="G2" s="9">
        <v>563.47</v>
      </c>
      <c r="H2" s="5">
        <v>4</v>
      </c>
      <c r="I2" s="7" t="s">
        <v>131</v>
      </c>
      <c r="J2" s="5">
        <v>66</v>
      </c>
      <c r="K2" t="s">
        <v>134</v>
      </c>
      <c r="M2">
        <f>COUNTA(A:A)</f>
        <v>101</v>
      </c>
      <c r="N2" s="9">
        <f>SUM(G:G)</f>
        <v>63351.94</v>
      </c>
      <c r="O2" s="5">
        <f>AVERAGEIFS(J:J,I:I,"Delivered")</f>
        <v>49.869565217391305</v>
      </c>
      <c r="P2" s="21">
        <f>COUNTIFS(I:I,"Cancelled")/COUNTA(A:A)</f>
        <v>0.13861386138613863</v>
      </c>
      <c r="Q2" s="5">
        <f>AVERAGE(H:H)</f>
        <v>3.72</v>
      </c>
    </row>
    <row r="3" spans="1:17" x14ac:dyDescent="0.3">
      <c r="A3" t="s">
        <v>12</v>
      </c>
      <c r="B3" s="3">
        <v>44945</v>
      </c>
      <c r="C3" t="s">
        <v>112</v>
      </c>
      <c r="D3" t="s">
        <v>117</v>
      </c>
      <c r="E3" t="s">
        <v>122</v>
      </c>
      <c r="F3" t="s">
        <v>126</v>
      </c>
      <c r="G3" s="9">
        <v>730.56</v>
      </c>
      <c r="H3" s="5">
        <v>3</v>
      </c>
      <c r="I3" s="7" t="s">
        <v>131</v>
      </c>
      <c r="J3" s="5">
        <v>52</v>
      </c>
      <c r="K3" t="s">
        <v>135</v>
      </c>
    </row>
    <row r="4" spans="1:17" x14ac:dyDescent="0.3">
      <c r="A4" t="s">
        <v>13</v>
      </c>
      <c r="B4" s="3">
        <v>44946</v>
      </c>
      <c r="C4" t="s">
        <v>113</v>
      </c>
      <c r="D4" t="s">
        <v>118</v>
      </c>
      <c r="E4" t="s">
        <v>121</v>
      </c>
      <c r="F4" t="s">
        <v>127</v>
      </c>
      <c r="G4" s="9">
        <v>651.1</v>
      </c>
      <c r="H4" s="5">
        <v>5</v>
      </c>
      <c r="I4" s="7" t="s">
        <v>131</v>
      </c>
      <c r="J4" s="5">
        <v>28</v>
      </c>
      <c r="K4" t="s">
        <v>136</v>
      </c>
    </row>
    <row r="5" spans="1:17" x14ac:dyDescent="0.3">
      <c r="A5" t="s">
        <v>14</v>
      </c>
      <c r="B5" s="3">
        <v>44941</v>
      </c>
      <c r="C5" t="s">
        <v>111</v>
      </c>
      <c r="D5" t="s">
        <v>116</v>
      </c>
      <c r="E5" t="s">
        <v>121</v>
      </c>
      <c r="F5" t="s">
        <v>128</v>
      </c>
      <c r="G5" s="9">
        <v>791.41</v>
      </c>
      <c r="H5" s="5">
        <v>5</v>
      </c>
      <c r="I5" s="7" t="s">
        <v>131</v>
      </c>
      <c r="J5" s="5">
        <v>33</v>
      </c>
      <c r="K5" t="s">
        <v>137</v>
      </c>
    </row>
    <row r="6" spans="1:17" x14ac:dyDescent="0.3">
      <c r="A6" t="s">
        <v>15</v>
      </c>
      <c r="B6" s="3">
        <v>44946</v>
      </c>
      <c r="C6" t="s">
        <v>114</v>
      </c>
      <c r="D6" t="s">
        <v>119</v>
      </c>
      <c r="E6" t="s">
        <v>123</v>
      </c>
      <c r="F6" t="s">
        <v>126</v>
      </c>
      <c r="G6" s="9">
        <v>482.58</v>
      </c>
      <c r="H6" s="5">
        <v>3</v>
      </c>
      <c r="I6" s="7" t="s">
        <v>132</v>
      </c>
      <c r="K6" t="s">
        <v>137</v>
      </c>
    </row>
    <row r="7" spans="1:17" x14ac:dyDescent="0.3">
      <c r="A7" t="s">
        <v>16</v>
      </c>
      <c r="B7" s="3">
        <v>44954</v>
      </c>
      <c r="C7" t="s">
        <v>115</v>
      </c>
      <c r="D7" t="s">
        <v>116</v>
      </c>
      <c r="E7" t="s">
        <v>122</v>
      </c>
      <c r="F7" t="s">
        <v>126</v>
      </c>
      <c r="G7" s="9">
        <v>489.74</v>
      </c>
      <c r="H7" s="5">
        <v>3</v>
      </c>
      <c r="I7" s="7" t="s">
        <v>131</v>
      </c>
      <c r="J7" s="5">
        <v>62</v>
      </c>
      <c r="K7" t="s">
        <v>137</v>
      </c>
    </row>
    <row r="8" spans="1:17" x14ac:dyDescent="0.3">
      <c r="A8" t="s">
        <v>17</v>
      </c>
      <c r="B8" s="3">
        <v>44958</v>
      </c>
      <c r="C8" t="s">
        <v>114</v>
      </c>
      <c r="D8" t="s">
        <v>116</v>
      </c>
      <c r="E8" t="s">
        <v>122</v>
      </c>
      <c r="F8" t="s">
        <v>126</v>
      </c>
      <c r="G8" s="9">
        <v>986.31</v>
      </c>
      <c r="H8" s="5">
        <v>4</v>
      </c>
      <c r="I8" s="7" t="s">
        <v>131</v>
      </c>
      <c r="J8" s="5">
        <v>66</v>
      </c>
      <c r="K8" t="s">
        <v>134</v>
      </c>
    </row>
    <row r="9" spans="1:17" x14ac:dyDescent="0.3">
      <c r="A9" t="s">
        <v>18</v>
      </c>
      <c r="B9" s="3">
        <v>44977</v>
      </c>
      <c r="C9" t="s">
        <v>112</v>
      </c>
      <c r="D9" t="s">
        <v>116</v>
      </c>
      <c r="E9" t="s">
        <v>122</v>
      </c>
      <c r="F9" t="s">
        <v>126</v>
      </c>
      <c r="G9" s="9">
        <v>916.9</v>
      </c>
      <c r="H9" s="5">
        <v>3</v>
      </c>
      <c r="I9" s="7" t="s">
        <v>133</v>
      </c>
      <c r="K9" t="s">
        <v>135</v>
      </c>
    </row>
    <row r="10" spans="1:17" x14ac:dyDescent="0.3">
      <c r="A10" t="s">
        <v>19</v>
      </c>
      <c r="B10" s="3">
        <v>44969</v>
      </c>
      <c r="C10" t="s">
        <v>113</v>
      </c>
      <c r="D10" t="s">
        <v>116</v>
      </c>
      <c r="E10" t="s">
        <v>123</v>
      </c>
      <c r="F10" t="s">
        <v>129</v>
      </c>
      <c r="G10" s="9">
        <v>755.11</v>
      </c>
      <c r="H10" s="5">
        <v>4</v>
      </c>
      <c r="I10" s="7" t="s">
        <v>131</v>
      </c>
      <c r="J10" s="5">
        <v>62</v>
      </c>
      <c r="K10" t="s">
        <v>135</v>
      </c>
    </row>
    <row r="11" spans="1:17" x14ac:dyDescent="0.3">
      <c r="A11" t="s">
        <v>20</v>
      </c>
      <c r="B11" s="3">
        <v>44966</v>
      </c>
      <c r="C11" t="s">
        <v>112</v>
      </c>
      <c r="D11" t="s">
        <v>118</v>
      </c>
      <c r="E11" t="s">
        <v>122</v>
      </c>
      <c r="F11" t="s">
        <v>130</v>
      </c>
      <c r="G11" s="9">
        <v>987.34</v>
      </c>
      <c r="H11" s="5">
        <v>3</v>
      </c>
      <c r="I11" s="7" t="s">
        <v>132</v>
      </c>
      <c r="K11" t="s">
        <v>135</v>
      </c>
    </row>
    <row r="12" spans="1:17" x14ac:dyDescent="0.3">
      <c r="A12" t="s">
        <v>21</v>
      </c>
      <c r="B12" s="3">
        <v>44975</v>
      </c>
      <c r="C12" t="s">
        <v>114</v>
      </c>
      <c r="D12" t="s">
        <v>117</v>
      </c>
      <c r="E12" t="s">
        <v>124</v>
      </c>
      <c r="F12" t="s">
        <v>127</v>
      </c>
      <c r="G12" s="9">
        <v>759.68</v>
      </c>
      <c r="H12" s="5">
        <v>4</v>
      </c>
      <c r="I12" s="7" t="s">
        <v>131</v>
      </c>
      <c r="J12" s="5">
        <v>54</v>
      </c>
      <c r="K12" t="s">
        <v>135</v>
      </c>
    </row>
    <row r="13" spans="1:17" x14ac:dyDescent="0.3">
      <c r="A13" t="s">
        <v>22</v>
      </c>
      <c r="B13" s="3">
        <v>44941</v>
      </c>
      <c r="C13" t="s">
        <v>113</v>
      </c>
      <c r="D13" t="s">
        <v>120</v>
      </c>
      <c r="E13" t="s">
        <v>124</v>
      </c>
      <c r="F13" t="s">
        <v>130</v>
      </c>
      <c r="G13" s="9">
        <v>530.41999999999996</v>
      </c>
      <c r="H13" s="5">
        <v>2</v>
      </c>
      <c r="I13" s="7" t="s">
        <v>131</v>
      </c>
      <c r="J13" s="5">
        <v>68</v>
      </c>
      <c r="K13" t="s">
        <v>136</v>
      </c>
    </row>
    <row r="14" spans="1:17" x14ac:dyDescent="0.3">
      <c r="A14" t="s">
        <v>23</v>
      </c>
      <c r="B14" s="3">
        <v>44953</v>
      </c>
      <c r="C14" t="s">
        <v>111</v>
      </c>
      <c r="D14" t="s">
        <v>117</v>
      </c>
      <c r="E14" t="s">
        <v>123</v>
      </c>
      <c r="F14" t="s">
        <v>127</v>
      </c>
      <c r="G14" s="9">
        <v>985.16</v>
      </c>
      <c r="H14" s="5">
        <v>5</v>
      </c>
      <c r="I14" s="7" t="s">
        <v>131</v>
      </c>
      <c r="J14" s="5">
        <v>31</v>
      </c>
      <c r="K14" t="s">
        <v>137</v>
      </c>
    </row>
    <row r="15" spans="1:17" x14ac:dyDescent="0.3">
      <c r="A15" t="s">
        <v>24</v>
      </c>
      <c r="B15" s="3">
        <v>44968</v>
      </c>
      <c r="C15" t="s">
        <v>111</v>
      </c>
      <c r="D15" t="s">
        <v>120</v>
      </c>
      <c r="E15" t="s">
        <v>124</v>
      </c>
      <c r="F15" t="s">
        <v>129</v>
      </c>
      <c r="G15" s="9">
        <v>662.2</v>
      </c>
      <c r="H15" s="5">
        <v>4</v>
      </c>
      <c r="I15" s="7" t="s">
        <v>131</v>
      </c>
      <c r="J15" s="5">
        <v>60</v>
      </c>
      <c r="K15" t="s">
        <v>135</v>
      </c>
    </row>
    <row r="16" spans="1:17" x14ac:dyDescent="0.3">
      <c r="A16" t="s">
        <v>25</v>
      </c>
      <c r="B16" s="3">
        <v>44960</v>
      </c>
      <c r="C16" t="s">
        <v>115</v>
      </c>
      <c r="D16" t="s">
        <v>116</v>
      </c>
      <c r="E16" t="s">
        <v>124</v>
      </c>
      <c r="F16" t="s">
        <v>130</v>
      </c>
      <c r="G16" s="9">
        <v>610.76</v>
      </c>
      <c r="H16" s="5">
        <v>4</v>
      </c>
      <c r="I16" s="7" t="s">
        <v>132</v>
      </c>
      <c r="K16" t="s">
        <v>136</v>
      </c>
    </row>
    <row r="17" spans="1:11" x14ac:dyDescent="0.3">
      <c r="A17" t="s">
        <v>26</v>
      </c>
      <c r="B17" s="3">
        <v>44943</v>
      </c>
      <c r="C17" t="s">
        <v>111</v>
      </c>
      <c r="D17" t="s">
        <v>119</v>
      </c>
      <c r="E17" t="s">
        <v>123</v>
      </c>
      <c r="F17" t="s">
        <v>127</v>
      </c>
      <c r="G17" s="9">
        <v>629.33000000000004</v>
      </c>
      <c r="H17" s="5">
        <v>5</v>
      </c>
      <c r="I17" s="7" t="s">
        <v>133</v>
      </c>
      <c r="K17" t="s">
        <v>135</v>
      </c>
    </row>
    <row r="18" spans="1:11" x14ac:dyDescent="0.3">
      <c r="A18" t="s">
        <v>27</v>
      </c>
      <c r="B18" s="3">
        <v>44942</v>
      </c>
      <c r="C18" t="s">
        <v>112</v>
      </c>
      <c r="D18" t="s">
        <v>120</v>
      </c>
      <c r="E18" t="s">
        <v>125</v>
      </c>
      <c r="F18" t="s">
        <v>126</v>
      </c>
      <c r="G18" s="9">
        <v>311.14</v>
      </c>
      <c r="H18" s="5">
        <v>3</v>
      </c>
      <c r="I18" s="7" t="s">
        <v>131</v>
      </c>
      <c r="J18" s="5">
        <v>47</v>
      </c>
      <c r="K18" t="s">
        <v>137</v>
      </c>
    </row>
    <row r="19" spans="1:11" x14ac:dyDescent="0.3">
      <c r="A19" t="s">
        <v>28</v>
      </c>
      <c r="B19" s="3">
        <v>44956</v>
      </c>
      <c r="C19" t="s">
        <v>113</v>
      </c>
      <c r="D19" t="s">
        <v>117</v>
      </c>
      <c r="E19" t="s">
        <v>123</v>
      </c>
      <c r="F19" t="s">
        <v>128</v>
      </c>
      <c r="G19" s="9">
        <v>912.55</v>
      </c>
      <c r="H19" s="5">
        <v>3</v>
      </c>
      <c r="I19" s="7" t="s">
        <v>133</v>
      </c>
      <c r="K19" t="s">
        <v>134</v>
      </c>
    </row>
    <row r="20" spans="1:11" x14ac:dyDescent="0.3">
      <c r="A20" t="s">
        <v>29</v>
      </c>
      <c r="B20" s="3">
        <v>44937</v>
      </c>
      <c r="C20" t="s">
        <v>111</v>
      </c>
      <c r="D20" t="s">
        <v>120</v>
      </c>
      <c r="E20" t="s">
        <v>125</v>
      </c>
      <c r="F20" t="s">
        <v>126</v>
      </c>
      <c r="G20" s="9">
        <v>931.25</v>
      </c>
      <c r="H20" s="5">
        <v>5</v>
      </c>
      <c r="I20" s="7" t="s">
        <v>133</v>
      </c>
      <c r="K20" t="s">
        <v>137</v>
      </c>
    </row>
    <row r="21" spans="1:11" x14ac:dyDescent="0.3">
      <c r="A21" t="s">
        <v>30</v>
      </c>
      <c r="B21" s="3">
        <v>44951</v>
      </c>
      <c r="C21" t="s">
        <v>115</v>
      </c>
      <c r="D21" t="s">
        <v>118</v>
      </c>
      <c r="E21" t="s">
        <v>125</v>
      </c>
      <c r="F21" t="s">
        <v>128</v>
      </c>
      <c r="G21" s="9">
        <v>219.9</v>
      </c>
      <c r="H21" s="5">
        <v>5</v>
      </c>
      <c r="I21" s="7" t="s">
        <v>131</v>
      </c>
      <c r="J21" s="5">
        <v>26</v>
      </c>
      <c r="K21" t="s">
        <v>137</v>
      </c>
    </row>
    <row r="22" spans="1:11" x14ac:dyDescent="0.3">
      <c r="A22" t="s">
        <v>31</v>
      </c>
      <c r="B22" s="3">
        <v>44942</v>
      </c>
      <c r="C22" t="s">
        <v>115</v>
      </c>
      <c r="D22" t="s">
        <v>119</v>
      </c>
      <c r="E22" t="s">
        <v>125</v>
      </c>
      <c r="F22" t="s">
        <v>130</v>
      </c>
      <c r="G22" s="9">
        <v>395.7</v>
      </c>
      <c r="H22" s="5">
        <v>2</v>
      </c>
      <c r="I22" s="7" t="s">
        <v>131</v>
      </c>
      <c r="J22" s="5">
        <v>41</v>
      </c>
      <c r="K22" t="s">
        <v>136</v>
      </c>
    </row>
    <row r="23" spans="1:11" x14ac:dyDescent="0.3">
      <c r="A23" t="s">
        <v>32</v>
      </c>
      <c r="B23" s="3">
        <v>44965</v>
      </c>
      <c r="C23" t="s">
        <v>111</v>
      </c>
      <c r="D23" t="s">
        <v>119</v>
      </c>
      <c r="E23" t="s">
        <v>123</v>
      </c>
      <c r="F23" t="s">
        <v>129</v>
      </c>
      <c r="G23" s="9">
        <v>903.39</v>
      </c>
      <c r="H23" s="5">
        <v>5</v>
      </c>
      <c r="I23" s="7" t="s">
        <v>132</v>
      </c>
      <c r="K23" t="s">
        <v>134</v>
      </c>
    </row>
    <row r="24" spans="1:11" x14ac:dyDescent="0.3">
      <c r="A24" t="s">
        <v>33</v>
      </c>
      <c r="B24" s="3">
        <v>44959</v>
      </c>
      <c r="C24" t="s">
        <v>112</v>
      </c>
      <c r="D24" t="s">
        <v>118</v>
      </c>
      <c r="E24" t="s">
        <v>122</v>
      </c>
      <c r="F24" t="s">
        <v>126</v>
      </c>
      <c r="G24" s="9">
        <v>331.01</v>
      </c>
      <c r="H24" s="5">
        <v>3</v>
      </c>
      <c r="I24" s="7" t="s">
        <v>131</v>
      </c>
      <c r="J24" s="5">
        <v>32</v>
      </c>
      <c r="K24" t="s">
        <v>134</v>
      </c>
    </row>
    <row r="25" spans="1:11" x14ac:dyDescent="0.3">
      <c r="A25" t="s">
        <v>34</v>
      </c>
      <c r="B25" s="3">
        <v>44942</v>
      </c>
      <c r="C25" t="s">
        <v>115</v>
      </c>
      <c r="D25" t="s">
        <v>116</v>
      </c>
      <c r="E25" t="s">
        <v>124</v>
      </c>
      <c r="F25" t="s">
        <v>129</v>
      </c>
      <c r="G25" s="9">
        <v>711.06</v>
      </c>
      <c r="H25" s="5">
        <v>3</v>
      </c>
      <c r="I25" s="7" t="s">
        <v>131</v>
      </c>
      <c r="J25" s="5">
        <v>67</v>
      </c>
      <c r="K25" t="s">
        <v>137</v>
      </c>
    </row>
    <row r="26" spans="1:11" x14ac:dyDescent="0.3">
      <c r="A26" t="s">
        <v>35</v>
      </c>
      <c r="B26" s="3">
        <v>44966</v>
      </c>
      <c r="C26" t="s">
        <v>111</v>
      </c>
      <c r="D26" t="s">
        <v>117</v>
      </c>
      <c r="E26" t="s">
        <v>122</v>
      </c>
      <c r="F26" t="s">
        <v>127</v>
      </c>
      <c r="G26" s="9">
        <v>768.84</v>
      </c>
      <c r="H26" s="5">
        <v>4</v>
      </c>
      <c r="I26" s="7" t="s">
        <v>132</v>
      </c>
      <c r="K26" t="s">
        <v>134</v>
      </c>
    </row>
    <row r="27" spans="1:11" x14ac:dyDescent="0.3">
      <c r="A27" t="s">
        <v>36</v>
      </c>
      <c r="B27" s="3">
        <v>44963</v>
      </c>
      <c r="C27" t="s">
        <v>114</v>
      </c>
      <c r="D27" t="s">
        <v>117</v>
      </c>
      <c r="E27" t="s">
        <v>124</v>
      </c>
      <c r="F27" t="s">
        <v>128</v>
      </c>
      <c r="G27" s="9">
        <v>266.25</v>
      </c>
      <c r="H27" s="5">
        <v>4</v>
      </c>
      <c r="I27" s="7" t="s">
        <v>131</v>
      </c>
      <c r="J27" s="5">
        <v>50</v>
      </c>
      <c r="K27" t="s">
        <v>137</v>
      </c>
    </row>
    <row r="28" spans="1:11" x14ac:dyDescent="0.3">
      <c r="A28" t="s">
        <v>37</v>
      </c>
      <c r="B28" s="3">
        <v>44973</v>
      </c>
      <c r="C28" t="s">
        <v>111</v>
      </c>
      <c r="D28" t="s">
        <v>118</v>
      </c>
      <c r="E28" t="s">
        <v>123</v>
      </c>
      <c r="F28" t="s">
        <v>127</v>
      </c>
      <c r="G28" s="9">
        <v>592.84</v>
      </c>
      <c r="H28" s="5">
        <v>3</v>
      </c>
      <c r="I28" s="7" t="s">
        <v>131</v>
      </c>
      <c r="J28" s="5">
        <v>64</v>
      </c>
      <c r="K28" t="s">
        <v>135</v>
      </c>
    </row>
    <row r="29" spans="1:11" x14ac:dyDescent="0.3">
      <c r="A29" t="s">
        <v>38</v>
      </c>
      <c r="B29" s="3">
        <v>44943</v>
      </c>
      <c r="C29" t="s">
        <v>111</v>
      </c>
      <c r="D29" t="s">
        <v>119</v>
      </c>
      <c r="E29" t="s">
        <v>125</v>
      </c>
      <c r="F29" t="s">
        <v>129</v>
      </c>
      <c r="G29" s="9">
        <v>242.5</v>
      </c>
      <c r="H29" s="5">
        <v>2</v>
      </c>
      <c r="I29" s="7" t="s">
        <v>131</v>
      </c>
      <c r="J29" s="5">
        <v>51</v>
      </c>
      <c r="K29" t="s">
        <v>134</v>
      </c>
    </row>
    <row r="30" spans="1:11" x14ac:dyDescent="0.3">
      <c r="A30" t="s">
        <v>39</v>
      </c>
      <c r="B30" s="3">
        <v>44945</v>
      </c>
      <c r="C30" t="s">
        <v>115</v>
      </c>
      <c r="D30" t="s">
        <v>120</v>
      </c>
      <c r="E30" t="s">
        <v>124</v>
      </c>
      <c r="F30" t="s">
        <v>130</v>
      </c>
      <c r="G30" s="9">
        <v>625.65</v>
      </c>
      <c r="H30" s="5">
        <v>2</v>
      </c>
      <c r="I30" s="7" t="s">
        <v>131</v>
      </c>
      <c r="J30" s="5">
        <v>49</v>
      </c>
      <c r="K30" t="s">
        <v>134</v>
      </c>
    </row>
    <row r="31" spans="1:11" x14ac:dyDescent="0.3">
      <c r="A31" t="s">
        <v>40</v>
      </c>
      <c r="B31" s="3">
        <v>44964</v>
      </c>
      <c r="C31" t="s">
        <v>115</v>
      </c>
      <c r="D31" t="s">
        <v>116</v>
      </c>
      <c r="E31" t="s">
        <v>122</v>
      </c>
      <c r="F31" t="s">
        <v>126</v>
      </c>
      <c r="G31" s="9">
        <v>811.24</v>
      </c>
      <c r="H31" s="5">
        <v>3</v>
      </c>
      <c r="I31" s="7" t="s">
        <v>131</v>
      </c>
      <c r="J31" s="5">
        <v>51</v>
      </c>
      <c r="K31" t="s">
        <v>135</v>
      </c>
    </row>
    <row r="32" spans="1:11" x14ac:dyDescent="0.3">
      <c r="A32" t="s">
        <v>41</v>
      </c>
      <c r="B32" s="3">
        <v>44980</v>
      </c>
      <c r="C32" t="s">
        <v>114</v>
      </c>
      <c r="D32" t="s">
        <v>120</v>
      </c>
      <c r="E32" t="s">
        <v>123</v>
      </c>
      <c r="F32" t="s">
        <v>130</v>
      </c>
      <c r="G32" s="9">
        <v>216.2</v>
      </c>
      <c r="H32" s="5">
        <v>5</v>
      </c>
      <c r="I32" s="7" t="s">
        <v>131</v>
      </c>
      <c r="J32" s="5">
        <v>56</v>
      </c>
      <c r="K32" t="s">
        <v>135</v>
      </c>
    </row>
    <row r="33" spans="1:11" x14ac:dyDescent="0.3">
      <c r="A33" t="s">
        <v>42</v>
      </c>
      <c r="B33" s="3">
        <v>44971</v>
      </c>
      <c r="C33" t="s">
        <v>113</v>
      </c>
      <c r="D33" t="s">
        <v>120</v>
      </c>
      <c r="E33" t="s">
        <v>123</v>
      </c>
      <c r="F33" t="s">
        <v>126</v>
      </c>
      <c r="G33" s="9">
        <v>933.41</v>
      </c>
      <c r="H33" s="5">
        <v>4</v>
      </c>
      <c r="I33" s="7" t="s">
        <v>133</v>
      </c>
      <c r="K33" t="s">
        <v>134</v>
      </c>
    </row>
    <row r="34" spans="1:11" x14ac:dyDescent="0.3">
      <c r="A34" t="s">
        <v>43</v>
      </c>
      <c r="B34" s="3">
        <v>44978</v>
      </c>
      <c r="C34" t="s">
        <v>115</v>
      </c>
      <c r="D34" t="s">
        <v>117</v>
      </c>
      <c r="E34" t="s">
        <v>124</v>
      </c>
      <c r="F34" t="s">
        <v>130</v>
      </c>
      <c r="G34" s="9">
        <v>731.49</v>
      </c>
      <c r="H34" s="5">
        <v>4</v>
      </c>
      <c r="I34" s="7" t="s">
        <v>131</v>
      </c>
      <c r="J34" s="5">
        <v>49</v>
      </c>
      <c r="K34" t="s">
        <v>136</v>
      </c>
    </row>
    <row r="35" spans="1:11" x14ac:dyDescent="0.3">
      <c r="A35" t="s">
        <v>44</v>
      </c>
      <c r="B35" s="3">
        <v>44965</v>
      </c>
      <c r="C35" t="s">
        <v>114</v>
      </c>
      <c r="D35" t="s">
        <v>117</v>
      </c>
      <c r="E35" t="s">
        <v>125</v>
      </c>
      <c r="F35" t="s">
        <v>128</v>
      </c>
      <c r="G35" s="9">
        <v>830.36</v>
      </c>
      <c r="H35" s="5">
        <v>2</v>
      </c>
      <c r="I35" s="7" t="s">
        <v>131</v>
      </c>
      <c r="J35" s="5">
        <v>62</v>
      </c>
      <c r="K35" t="s">
        <v>136</v>
      </c>
    </row>
    <row r="36" spans="1:11" x14ac:dyDescent="0.3">
      <c r="A36" t="s">
        <v>45</v>
      </c>
      <c r="B36" s="3">
        <v>44966</v>
      </c>
      <c r="C36" t="s">
        <v>111</v>
      </c>
      <c r="D36" t="s">
        <v>120</v>
      </c>
      <c r="E36" t="s">
        <v>121</v>
      </c>
      <c r="F36" t="s">
        <v>126</v>
      </c>
      <c r="G36" s="9">
        <v>999.63</v>
      </c>
      <c r="H36" s="5">
        <v>4</v>
      </c>
      <c r="I36" s="7" t="s">
        <v>131</v>
      </c>
      <c r="J36" s="5">
        <v>53</v>
      </c>
      <c r="K36" t="s">
        <v>135</v>
      </c>
    </row>
    <row r="37" spans="1:11" x14ac:dyDescent="0.3">
      <c r="A37" t="s">
        <v>46</v>
      </c>
      <c r="B37" s="3">
        <v>44952</v>
      </c>
      <c r="C37" t="s">
        <v>114</v>
      </c>
      <c r="D37" t="s">
        <v>116</v>
      </c>
      <c r="E37" t="s">
        <v>122</v>
      </c>
      <c r="F37" t="s">
        <v>130</v>
      </c>
      <c r="G37" s="9">
        <v>868.83</v>
      </c>
      <c r="H37" s="5">
        <v>4</v>
      </c>
      <c r="I37" s="7" t="s">
        <v>133</v>
      </c>
      <c r="K37" t="s">
        <v>135</v>
      </c>
    </row>
    <row r="38" spans="1:11" x14ac:dyDescent="0.3">
      <c r="A38" t="s">
        <v>47</v>
      </c>
      <c r="B38" s="3">
        <v>44966</v>
      </c>
      <c r="C38" t="s">
        <v>115</v>
      </c>
      <c r="D38" t="s">
        <v>118</v>
      </c>
      <c r="E38" t="s">
        <v>121</v>
      </c>
      <c r="F38" t="s">
        <v>127</v>
      </c>
      <c r="G38" s="9">
        <v>562.87</v>
      </c>
      <c r="H38" s="5">
        <v>4</v>
      </c>
      <c r="I38" s="7" t="s">
        <v>131</v>
      </c>
      <c r="J38" s="5">
        <v>28</v>
      </c>
      <c r="K38" t="s">
        <v>136</v>
      </c>
    </row>
    <row r="39" spans="1:11" x14ac:dyDescent="0.3">
      <c r="A39" t="s">
        <v>48</v>
      </c>
      <c r="B39" s="3">
        <v>44978</v>
      </c>
      <c r="C39" t="s">
        <v>113</v>
      </c>
      <c r="D39" t="s">
        <v>120</v>
      </c>
      <c r="E39" t="s">
        <v>122</v>
      </c>
      <c r="F39" t="s">
        <v>129</v>
      </c>
      <c r="G39" s="9">
        <v>983.97</v>
      </c>
      <c r="H39" s="5">
        <v>3</v>
      </c>
      <c r="I39" s="7" t="s">
        <v>131</v>
      </c>
      <c r="J39" s="5">
        <v>38</v>
      </c>
      <c r="K39" t="s">
        <v>134</v>
      </c>
    </row>
    <row r="40" spans="1:11" x14ac:dyDescent="0.3">
      <c r="A40" t="s">
        <v>49</v>
      </c>
      <c r="B40" s="3">
        <v>44969</v>
      </c>
      <c r="C40" t="s">
        <v>115</v>
      </c>
      <c r="D40" t="s">
        <v>120</v>
      </c>
      <c r="E40" t="s">
        <v>122</v>
      </c>
      <c r="F40" t="s">
        <v>127</v>
      </c>
      <c r="G40" s="9">
        <v>604.61</v>
      </c>
      <c r="H40" s="5">
        <v>4</v>
      </c>
      <c r="I40" s="7" t="s">
        <v>131</v>
      </c>
      <c r="J40" s="5">
        <v>66</v>
      </c>
      <c r="K40" t="s">
        <v>134</v>
      </c>
    </row>
    <row r="41" spans="1:11" x14ac:dyDescent="0.3">
      <c r="A41" t="s">
        <v>50</v>
      </c>
      <c r="B41" s="3">
        <v>44937</v>
      </c>
      <c r="C41" t="s">
        <v>113</v>
      </c>
      <c r="D41" t="s">
        <v>117</v>
      </c>
      <c r="E41" t="s">
        <v>121</v>
      </c>
      <c r="F41" t="s">
        <v>129</v>
      </c>
      <c r="G41" s="9">
        <v>471.25</v>
      </c>
      <c r="H41" s="5">
        <v>2</v>
      </c>
      <c r="I41" s="7" t="s">
        <v>132</v>
      </c>
      <c r="K41" t="s">
        <v>134</v>
      </c>
    </row>
    <row r="42" spans="1:11" x14ac:dyDescent="0.3">
      <c r="A42" t="s">
        <v>51</v>
      </c>
      <c r="B42" s="3">
        <v>44974</v>
      </c>
      <c r="C42" t="s">
        <v>115</v>
      </c>
      <c r="D42" t="s">
        <v>120</v>
      </c>
      <c r="E42" t="s">
        <v>121</v>
      </c>
      <c r="F42" t="s">
        <v>127</v>
      </c>
      <c r="G42" s="9">
        <v>945.02</v>
      </c>
      <c r="H42" s="5">
        <v>4</v>
      </c>
      <c r="I42" s="7" t="s">
        <v>132</v>
      </c>
      <c r="K42" t="s">
        <v>137</v>
      </c>
    </row>
    <row r="43" spans="1:11" x14ac:dyDescent="0.3">
      <c r="A43" t="s">
        <v>52</v>
      </c>
      <c r="B43" s="3">
        <v>44962</v>
      </c>
      <c r="C43" t="s">
        <v>115</v>
      </c>
      <c r="D43" t="s">
        <v>118</v>
      </c>
      <c r="E43" t="s">
        <v>121</v>
      </c>
      <c r="F43" t="s">
        <v>130</v>
      </c>
      <c r="G43" s="9">
        <v>480.39</v>
      </c>
      <c r="H43" s="5">
        <v>4</v>
      </c>
      <c r="I43" s="7" t="s">
        <v>131</v>
      </c>
      <c r="J43" s="5">
        <v>33</v>
      </c>
      <c r="K43" t="s">
        <v>136</v>
      </c>
    </row>
    <row r="44" spans="1:11" x14ac:dyDescent="0.3">
      <c r="A44" t="s">
        <v>53</v>
      </c>
      <c r="B44" s="3">
        <v>44965</v>
      </c>
      <c r="C44" t="s">
        <v>111</v>
      </c>
      <c r="D44" t="s">
        <v>120</v>
      </c>
      <c r="E44" t="s">
        <v>122</v>
      </c>
      <c r="F44" t="s">
        <v>130</v>
      </c>
      <c r="G44" s="9">
        <v>400.4</v>
      </c>
      <c r="H44" s="5">
        <v>3</v>
      </c>
      <c r="I44" s="7" t="s">
        <v>133</v>
      </c>
      <c r="K44" t="s">
        <v>137</v>
      </c>
    </row>
    <row r="45" spans="1:11" x14ac:dyDescent="0.3">
      <c r="A45" t="s">
        <v>54</v>
      </c>
      <c r="B45" s="3">
        <v>44977</v>
      </c>
      <c r="C45" t="s">
        <v>111</v>
      </c>
      <c r="D45" t="s">
        <v>119</v>
      </c>
      <c r="E45" t="s">
        <v>122</v>
      </c>
      <c r="F45" t="s">
        <v>129</v>
      </c>
      <c r="G45" s="9">
        <v>901.27</v>
      </c>
      <c r="H45" s="5">
        <v>3</v>
      </c>
      <c r="I45" s="7" t="s">
        <v>131</v>
      </c>
      <c r="J45" s="5">
        <v>58</v>
      </c>
      <c r="K45" t="s">
        <v>137</v>
      </c>
    </row>
    <row r="46" spans="1:11" x14ac:dyDescent="0.3">
      <c r="A46" t="s">
        <v>55</v>
      </c>
      <c r="B46" s="3">
        <v>44957</v>
      </c>
      <c r="C46" t="s">
        <v>115</v>
      </c>
      <c r="D46" t="s">
        <v>118</v>
      </c>
      <c r="E46" t="s">
        <v>123</v>
      </c>
      <c r="F46" t="s">
        <v>129</v>
      </c>
      <c r="G46" s="9">
        <v>568.62</v>
      </c>
      <c r="H46" s="5">
        <v>5</v>
      </c>
      <c r="I46" s="7" t="s">
        <v>131</v>
      </c>
      <c r="J46" s="5">
        <v>55</v>
      </c>
      <c r="K46" t="s">
        <v>137</v>
      </c>
    </row>
    <row r="47" spans="1:11" x14ac:dyDescent="0.3">
      <c r="A47" t="s">
        <v>56</v>
      </c>
      <c r="B47" s="3">
        <v>44963</v>
      </c>
      <c r="C47" t="s">
        <v>114</v>
      </c>
      <c r="D47" t="s">
        <v>120</v>
      </c>
      <c r="E47" t="s">
        <v>123</v>
      </c>
      <c r="F47" t="s">
        <v>127</v>
      </c>
      <c r="G47" s="9">
        <v>875.41</v>
      </c>
      <c r="H47" s="5">
        <v>4</v>
      </c>
      <c r="I47" s="7" t="s">
        <v>131</v>
      </c>
      <c r="J47" s="5">
        <v>59</v>
      </c>
      <c r="K47" t="s">
        <v>136</v>
      </c>
    </row>
    <row r="48" spans="1:11" x14ac:dyDescent="0.3">
      <c r="A48" t="s">
        <v>57</v>
      </c>
      <c r="B48" s="3">
        <v>44963</v>
      </c>
      <c r="C48" t="s">
        <v>114</v>
      </c>
      <c r="D48" t="s">
        <v>119</v>
      </c>
      <c r="E48" t="s">
        <v>124</v>
      </c>
      <c r="F48" t="s">
        <v>130</v>
      </c>
      <c r="G48" s="9">
        <v>799.59</v>
      </c>
      <c r="H48" s="5">
        <v>3</v>
      </c>
      <c r="I48" s="7" t="s">
        <v>131</v>
      </c>
      <c r="J48" s="5">
        <v>65</v>
      </c>
      <c r="K48" t="s">
        <v>137</v>
      </c>
    </row>
    <row r="49" spans="1:11" x14ac:dyDescent="0.3">
      <c r="A49" t="s">
        <v>58</v>
      </c>
      <c r="B49" s="3">
        <v>44975</v>
      </c>
      <c r="C49" t="s">
        <v>111</v>
      </c>
      <c r="D49" t="s">
        <v>118</v>
      </c>
      <c r="E49" t="s">
        <v>125</v>
      </c>
      <c r="F49" t="s">
        <v>129</v>
      </c>
      <c r="G49" s="9">
        <v>674.71</v>
      </c>
      <c r="H49" s="5">
        <v>5</v>
      </c>
      <c r="I49" s="7" t="s">
        <v>131</v>
      </c>
      <c r="J49" s="5">
        <v>50</v>
      </c>
      <c r="K49" t="s">
        <v>135</v>
      </c>
    </row>
    <row r="50" spans="1:11" x14ac:dyDescent="0.3">
      <c r="A50" t="s">
        <v>59</v>
      </c>
      <c r="B50" s="3">
        <v>44943</v>
      </c>
      <c r="C50" t="s">
        <v>111</v>
      </c>
      <c r="D50" t="s">
        <v>118</v>
      </c>
      <c r="E50" t="s">
        <v>124</v>
      </c>
      <c r="F50" t="s">
        <v>128</v>
      </c>
      <c r="G50" s="9">
        <v>525.72</v>
      </c>
      <c r="H50" s="5">
        <v>4</v>
      </c>
      <c r="I50" s="7" t="s">
        <v>131</v>
      </c>
      <c r="J50" s="5">
        <v>56</v>
      </c>
      <c r="K50" t="s">
        <v>136</v>
      </c>
    </row>
    <row r="51" spans="1:11" x14ac:dyDescent="0.3">
      <c r="A51" t="s">
        <v>60</v>
      </c>
      <c r="B51" s="3">
        <v>44957</v>
      </c>
      <c r="C51" t="s">
        <v>111</v>
      </c>
      <c r="D51" t="s">
        <v>117</v>
      </c>
      <c r="E51" t="s">
        <v>124</v>
      </c>
      <c r="F51" t="s">
        <v>129</v>
      </c>
      <c r="G51" s="9">
        <v>440.78</v>
      </c>
      <c r="H51" s="5">
        <v>4</v>
      </c>
      <c r="I51" s="7" t="s">
        <v>132</v>
      </c>
      <c r="K51" t="s">
        <v>134</v>
      </c>
    </row>
    <row r="52" spans="1:11" x14ac:dyDescent="0.3">
      <c r="A52" t="s">
        <v>61</v>
      </c>
      <c r="B52" s="3">
        <v>44969</v>
      </c>
      <c r="C52" t="s">
        <v>114</v>
      </c>
      <c r="D52" t="s">
        <v>118</v>
      </c>
      <c r="E52" t="s">
        <v>121</v>
      </c>
      <c r="F52" t="s">
        <v>128</v>
      </c>
      <c r="G52" s="9">
        <v>797.65</v>
      </c>
      <c r="H52" s="5">
        <v>3</v>
      </c>
      <c r="I52" s="7" t="s">
        <v>131</v>
      </c>
      <c r="J52" s="5">
        <v>65</v>
      </c>
      <c r="K52" t="s">
        <v>137</v>
      </c>
    </row>
    <row r="53" spans="1:11" x14ac:dyDescent="0.3">
      <c r="A53" t="s">
        <v>62</v>
      </c>
      <c r="B53" s="3">
        <v>44941</v>
      </c>
      <c r="C53" t="s">
        <v>115</v>
      </c>
      <c r="D53" t="s">
        <v>119</v>
      </c>
      <c r="E53" t="s">
        <v>122</v>
      </c>
      <c r="F53" t="s">
        <v>127</v>
      </c>
      <c r="G53" s="9">
        <v>479.32</v>
      </c>
      <c r="H53" s="5">
        <v>3</v>
      </c>
      <c r="I53" s="7" t="s">
        <v>131</v>
      </c>
      <c r="J53" s="5">
        <v>36</v>
      </c>
      <c r="K53" t="s">
        <v>136</v>
      </c>
    </row>
    <row r="54" spans="1:11" x14ac:dyDescent="0.3">
      <c r="A54" t="s">
        <v>63</v>
      </c>
      <c r="B54" s="3">
        <v>44947</v>
      </c>
      <c r="C54" t="s">
        <v>113</v>
      </c>
      <c r="D54" t="s">
        <v>117</v>
      </c>
      <c r="E54" t="s">
        <v>124</v>
      </c>
      <c r="F54" t="s">
        <v>130</v>
      </c>
      <c r="G54" s="9">
        <v>601.67999999999995</v>
      </c>
      <c r="H54" s="5">
        <v>3</v>
      </c>
      <c r="I54" s="7" t="s">
        <v>133</v>
      </c>
      <c r="K54" t="s">
        <v>137</v>
      </c>
    </row>
    <row r="55" spans="1:11" x14ac:dyDescent="0.3">
      <c r="A55" t="s">
        <v>64</v>
      </c>
      <c r="B55" s="3">
        <v>44977</v>
      </c>
      <c r="C55" t="s">
        <v>113</v>
      </c>
      <c r="D55" t="s">
        <v>118</v>
      </c>
      <c r="E55" t="s">
        <v>124</v>
      </c>
      <c r="F55" t="s">
        <v>127</v>
      </c>
      <c r="G55" s="9">
        <v>555.04999999999995</v>
      </c>
      <c r="H55" s="5">
        <v>2</v>
      </c>
      <c r="I55" s="7" t="s">
        <v>131</v>
      </c>
      <c r="J55" s="5">
        <v>34</v>
      </c>
      <c r="K55" t="s">
        <v>134</v>
      </c>
    </row>
    <row r="56" spans="1:11" x14ac:dyDescent="0.3">
      <c r="A56" t="s">
        <v>65</v>
      </c>
      <c r="B56" s="3">
        <v>44978</v>
      </c>
      <c r="C56" t="s">
        <v>114</v>
      </c>
      <c r="D56" t="s">
        <v>119</v>
      </c>
      <c r="E56" t="s">
        <v>124</v>
      </c>
      <c r="F56" t="s">
        <v>130</v>
      </c>
      <c r="G56" s="9">
        <v>905.01</v>
      </c>
      <c r="H56" s="5">
        <v>3</v>
      </c>
      <c r="I56" s="7" t="s">
        <v>133</v>
      </c>
      <c r="K56" t="s">
        <v>135</v>
      </c>
    </row>
    <row r="57" spans="1:11" x14ac:dyDescent="0.3">
      <c r="A57" t="s">
        <v>66</v>
      </c>
      <c r="B57" s="3">
        <v>44947</v>
      </c>
      <c r="C57" t="s">
        <v>112</v>
      </c>
      <c r="D57" t="s">
        <v>118</v>
      </c>
      <c r="E57" t="s">
        <v>123</v>
      </c>
      <c r="F57" t="s">
        <v>127</v>
      </c>
      <c r="G57" s="9">
        <v>620.85</v>
      </c>
      <c r="H57" s="5">
        <v>5</v>
      </c>
      <c r="I57" s="7" t="s">
        <v>132</v>
      </c>
      <c r="K57" t="s">
        <v>135</v>
      </c>
    </row>
    <row r="58" spans="1:11" x14ac:dyDescent="0.3">
      <c r="A58" t="s">
        <v>67</v>
      </c>
      <c r="B58" s="3">
        <v>44944</v>
      </c>
      <c r="C58" t="s">
        <v>113</v>
      </c>
      <c r="D58" t="s">
        <v>119</v>
      </c>
      <c r="E58" t="s">
        <v>122</v>
      </c>
      <c r="F58" t="s">
        <v>129</v>
      </c>
      <c r="G58" s="9">
        <v>379.2</v>
      </c>
      <c r="H58" s="5">
        <v>3</v>
      </c>
      <c r="I58" s="7" t="s">
        <v>132</v>
      </c>
      <c r="K58" t="s">
        <v>135</v>
      </c>
    </row>
    <row r="59" spans="1:11" x14ac:dyDescent="0.3">
      <c r="A59" t="s">
        <v>68</v>
      </c>
      <c r="B59" s="3">
        <v>44947</v>
      </c>
      <c r="C59" t="s">
        <v>114</v>
      </c>
      <c r="D59" t="s">
        <v>119</v>
      </c>
      <c r="E59" t="s">
        <v>124</v>
      </c>
      <c r="F59" t="s">
        <v>130</v>
      </c>
      <c r="G59" s="9">
        <v>320.69</v>
      </c>
      <c r="H59" s="5">
        <v>4</v>
      </c>
      <c r="I59" s="7" t="s">
        <v>133</v>
      </c>
      <c r="K59" t="s">
        <v>134</v>
      </c>
    </row>
    <row r="60" spans="1:11" x14ac:dyDescent="0.3">
      <c r="A60" t="s">
        <v>69</v>
      </c>
      <c r="B60" s="3">
        <v>44958</v>
      </c>
      <c r="C60" t="s">
        <v>114</v>
      </c>
      <c r="D60" t="s">
        <v>116</v>
      </c>
      <c r="E60" t="s">
        <v>125</v>
      </c>
      <c r="F60" t="s">
        <v>126</v>
      </c>
      <c r="G60" s="9">
        <v>431.81</v>
      </c>
      <c r="H60" s="5">
        <v>5</v>
      </c>
      <c r="I60" s="7" t="s">
        <v>131</v>
      </c>
      <c r="J60" s="5">
        <v>55</v>
      </c>
      <c r="K60" t="s">
        <v>135</v>
      </c>
    </row>
    <row r="61" spans="1:11" x14ac:dyDescent="0.3">
      <c r="A61" t="s">
        <v>70</v>
      </c>
      <c r="B61" s="3">
        <v>44977</v>
      </c>
      <c r="C61" t="s">
        <v>115</v>
      </c>
      <c r="D61" t="s">
        <v>116</v>
      </c>
      <c r="E61" t="s">
        <v>122</v>
      </c>
      <c r="F61" t="s">
        <v>126</v>
      </c>
      <c r="G61" s="9">
        <v>212.24</v>
      </c>
      <c r="H61" s="5">
        <v>3</v>
      </c>
      <c r="I61" s="7" t="s">
        <v>132</v>
      </c>
      <c r="K61" t="s">
        <v>135</v>
      </c>
    </row>
    <row r="62" spans="1:11" x14ac:dyDescent="0.3">
      <c r="A62" t="s">
        <v>71</v>
      </c>
      <c r="B62" s="3">
        <v>44976</v>
      </c>
      <c r="C62" t="s">
        <v>112</v>
      </c>
      <c r="D62" t="s">
        <v>119</v>
      </c>
      <c r="E62" t="s">
        <v>121</v>
      </c>
      <c r="F62" t="s">
        <v>129</v>
      </c>
      <c r="G62" s="9">
        <v>897.46</v>
      </c>
      <c r="H62" s="5">
        <v>4</v>
      </c>
      <c r="I62" s="7" t="s">
        <v>131</v>
      </c>
      <c r="J62" s="5">
        <v>45</v>
      </c>
      <c r="K62" t="s">
        <v>136</v>
      </c>
    </row>
    <row r="63" spans="1:11" x14ac:dyDescent="0.3">
      <c r="A63" t="s">
        <v>72</v>
      </c>
      <c r="B63" s="3">
        <v>44972</v>
      </c>
      <c r="C63" t="s">
        <v>114</v>
      </c>
      <c r="D63" t="s">
        <v>119</v>
      </c>
      <c r="E63" t="s">
        <v>124</v>
      </c>
      <c r="F63" t="s">
        <v>126</v>
      </c>
      <c r="G63" s="9">
        <v>922.64</v>
      </c>
      <c r="H63" s="5">
        <v>3</v>
      </c>
      <c r="I63" s="7" t="s">
        <v>133</v>
      </c>
      <c r="K63" t="s">
        <v>136</v>
      </c>
    </row>
    <row r="64" spans="1:11" x14ac:dyDescent="0.3">
      <c r="A64" t="s">
        <v>73</v>
      </c>
      <c r="B64" s="3">
        <v>44942</v>
      </c>
      <c r="C64" t="s">
        <v>111</v>
      </c>
      <c r="D64" t="s">
        <v>118</v>
      </c>
      <c r="E64" t="s">
        <v>122</v>
      </c>
      <c r="F64" t="s">
        <v>130</v>
      </c>
      <c r="G64" s="9">
        <v>763.73</v>
      </c>
      <c r="H64" s="5">
        <v>3</v>
      </c>
      <c r="I64" s="7" t="s">
        <v>131</v>
      </c>
      <c r="J64" s="5">
        <v>51</v>
      </c>
      <c r="K64" t="s">
        <v>137</v>
      </c>
    </row>
    <row r="65" spans="1:11" x14ac:dyDescent="0.3">
      <c r="A65" t="s">
        <v>74</v>
      </c>
      <c r="B65" s="3">
        <v>44942</v>
      </c>
      <c r="C65" t="s">
        <v>114</v>
      </c>
      <c r="D65" t="s">
        <v>117</v>
      </c>
      <c r="E65" t="s">
        <v>123</v>
      </c>
      <c r="F65" t="s">
        <v>129</v>
      </c>
      <c r="G65" s="9">
        <v>970.53</v>
      </c>
      <c r="H65" s="5">
        <v>4</v>
      </c>
      <c r="I65" s="7" t="s">
        <v>131</v>
      </c>
      <c r="J65" s="5">
        <v>53</v>
      </c>
      <c r="K65" t="s">
        <v>135</v>
      </c>
    </row>
    <row r="66" spans="1:11" x14ac:dyDescent="0.3">
      <c r="A66" t="s">
        <v>75</v>
      </c>
      <c r="B66" s="3">
        <v>44940</v>
      </c>
      <c r="C66" t="s">
        <v>113</v>
      </c>
      <c r="D66" t="s">
        <v>119</v>
      </c>
      <c r="E66" t="s">
        <v>124</v>
      </c>
      <c r="F66" t="s">
        <v>129</v>
      </c>
      <c r="G66" s="9">
        <v>929.54</v>
      </c>
      <c r="H66" s="5">
        <v>4</v>
      </c>
      <c r="I66" s="7" t="s">
        <v>131</v>
      </c>
      <c r="J66" s="5">
        <v>57</v>
      </c>
      <c r="K66" t="s">
        <v>135</v>
      </c>
    </row>
    <row r="67" spans="1:11" x14ac:dyDescent="0.3">
      <c r="A67" t="s">
        <v>76</v>
      </c>
      <c r="B67" s="3">
        <v>44947</v>
      </c>
      <c r="C67" t="s">
        <v>115</v>
      </c>
      <c r="D67" t="s">
        <v>117</v>
      </c>
      <c r="E67" t="s">
        <v>125</v>
      </c>
      <c r="F67" t="s">
        <v>127</v>
      </c>
      <c r="G67" s="9">
        <v>945.94</v>
      </c>
      <c r="H67" s="5">
        <v>3</v>
      </c>
      <c r="I67" s="7" t="s">
        <v>131</v>
      </c>
      <c r="J67" s="5">
        <v>38</v>
      </c>
      <c r="K67" t="s">
        <v>135</v>
      </c>
    </row>
    <row r="68" spans="1:11" x14ac:dyDescent="0.3">
      <c r="A68" t="s">
        <v>77</v>
      </c>
      <c r="B68" s="3">
        <v>44970</v>
      </c>
      <c r="C68" t="s">
        <v>115</v>
      </c>
      <c r="D68" t="s">
        <v>119</v>
      </c>
      <c r="E68" t="s">
        <v>123</v>
      </c>
      <c r="F68" t="s">
        <v>129</v>
      </c>
      <c r="G68" s="9">
        <v>515.15</v>
      </c>
      <c r="H68" s="5">
        <v>5</v>
      </c>
      <c r="I68" s="7" t="s">
        <v>131</v>
      </c>
      <c r="J68" s="5">
        <v>30</v>
      </c>
      <c r="K68" t="s">
        <v>137</v>
      </c>
    </row>
    <row r="69" spans="1:11" x14ac:dyDescent="0.3">
      <c r="A69" t="s">
        <v>78</v>
      </c>
      <c r="B69" s="3">
        <v>44981</v>
      </c>
      <c r="C69" t="s">
        <v>111</v>
      </c>
      <c r="D69" t="s">
        <v>118</v>
      </c>
      <c r="E69" t="s">
        <v>122</v>
      </c>
      <c r="F69" t="s">
        <v>128</v>
      </c>
      <c r="G69" s="9">
        <v>835.73</v>
      </c>
      <c r="H69" s="5">
        <v>4</v>
      </c>
      <c r="I69" s="7" t="s">
        <v>131</v>
      </c>
      <c r="J69" s="5">
        <v>53</v>
      </c>
      <c r="K69" t="s">
        <v>137</v>
      </c>
    </row>
    <row r="70" spans="1:11" x14ac:dyDescent="0.3">
      <c r="A70" t="s">
        <v>79</v>
      </c>
      <c r="B70" s="3">
        <v>44948</v>
      </c>
      <c r="C70" t="s">
        <v>111</v>
      </c>
      <c r="D70" t="s">
        <v>120</v>
      </c>
      <c r="E70" t="s">
        <v>121</v>
      </c>
      <c r="F70" t="s">
        <v>129</v>
      </c>
      <c r="G70" s="9">
        <v>359.28</v>
      </c>
      <c r="H70" s="5">
        <v>2</v>
      </c>
      <c r="I70" s="7" t="s">
        <v>131</v>
      </c>
      <c r="J70" s="5">
        <v>62</v>
      </c>
      <c r="K70" t="s">
        <v>134</v>
      </c>
    </row>
    <row r="71" spans="1:11" x14ac:dyDescent="0.3">
      <c r="A71" t="s">
        <v>80</v>
      </c>
      <c r="B71" s="3">
        <v>44965</v>
      </c>
      <c r="C71" t="s">
        <v>112</v>
      </c>
      <c r="D71" t="s">
        <v>117</v>
      </c>
      <c r="E71" t="s">
        <v>122</v>
      </c>
      <c r="F71" t="s">
        <v>130</v>
      </c>
      <c r="G71" s="9">
        <v>266.07</v>
      </c>
      <c r="H71" s="5">
        <v>2</v>
      </c>
      <c r="I71" s="7" t="s">
        <v>133</v>
      </c>
      <c r="K71" t="s">
        <v>135</v>
      </c>
    </row>
    <row r="72" spans="1:11" x14ac:dyDescent="0.3">
      <c r="A72" t="s">
        <v>81</v>
      </c>
      <c r="B72" s="3">
        <v>44963</v>
      </c>
      <c r="C72" t="s">
        <v>113</v>
      </c>
      <c r="D72" t="s">
        <v>116</v>
      </c>
      <c r="E72" t="s">
        <v>123</v>
      </c>
      <c r="F72" t="s">
        <v>128</v>
      </c>
      <c r="G72" s="9">
        <v>486.58</v>
      </c>
      <c r="H72" s="5">
        <v>2</v>
      </c>
      <c r="I72" s="7" t="s">
        <v>131</v>
      </c>
      <c r="J72" s="5">
        <v>42</v>
      </c>
      <c r="K72" t="s">
        <v>137</v>
      </c>
    </row>
    <row r="73" spans="1:11" x14ac:dyDescent="0.3">
      <c r="A73" t="s">
        <v>82</v>
      </c>
      <c r="B73" s="3">
        <v>44945</v>
      </c>
      <c r="C73" t="s">
        <v>113</v>
      </c>
      <c r="D73" t="s">
        <v>118</v>
      </c>
      <c r="E73" t="s">
        <v>125</v>
      </c>
      <c r="F73" t="s">
        <v>128</v>
      </c>
      <c r="G73" s="9">
        <v>749.95</v>
      </c>
      <c r="H73" s="5">
        <v>5</v>
      </c>
      <c r="I73" s="7" t="s">
        <v>132</v>
      </c>
      <c r="K73" t="s">
        <v>136</v>
      </c>
    </row>
    <row r="74" spans="1:11" x14ac:dyDescent="0.3">
      <c r="A74" t="s">
        <v>83</v>
      </c>
      <c r="B74" s="3">
        <v>44952</v>
      </c>
      <c r="C74" t="s">
        <v>115</v>
      </c>
      <c r="D74" t="s">
        <v>116</v>
      </c>
      <c r="E74" t="s">
        <v>124</v>
      </c>
      <c r="F74" t="s">
        <v>129</v>
      </c>
      <c r="G74" s="9">
        <v>846.09</v>
      </c>
      <c r="H74" s="5">
        <v>3</v>
      </c>
      <c r="I74" s="7" t="s">
        <v>131</v>
      </c>
      <c r="J74" s="5">
        <v>63</v>
      </c>
      <c r="K74" t="s">
        <v>137</v>
      </c>
    </row>
    <row r="75" spans="1:11" x14ac:dyDescent="0.3">
      <c r="A75" t="s">
        <v>84</v>
      </c>
      <c r="B75" s="3">
        <v>44936</v>
      </c>
      <c r="C75" t="s">
        <v>113</v>
      </c>
      <c r="D75" t="s">
        <v>120</v>
      </c>
      <c r="E75" t="s">
        <v>122</v>
      </c>
      <c r="F75" t="s">
        <v>130</v>
      </c>
      <c r="G75" s="9">
        <v>558.45000000000005</v>
      </c>
      <c r="H75" s="5">
        <v>4</v>
      </c>
      <c r="I75" s="7" t="s">
        <v>133</v>
      </c>
      <c r="K75" t="s">
        <v>135</v>
      </c>
    </row>
    <row r="76" spans="1:11" x14ac:dyDescent="0.3">
      <c r="A76" t="s">
        <v>85</v>
      </c>
      <c r="B76" s="3">
        <v>44959</v>
      </c>
      <c r="C76" t="s">
        <v>115</v>
      </c>
      <c r="D76" t="s">
        <v>116</v>
      </c>
      <c r="E76" t="s">
        <v>124</v>
      </c>
      <c r="F76" t="s">
        <v>128</v>
      </c>
      <c r="G76" s="9">
        <v>869.33</v>
      </c>
      <c r="H76" s="5">
        <v>5</v>
      </c>
      <c r="I76" s="7" t="s">
        <v>131</v>
      </c>
      <c r="J76" s="5">
        <v>35</v>
      </c>
      <c r="K76" t="s">
        <v>136</v>
      </c>
    </row>
    <row r="77" spans="1:11" x14ac:dyDescent="0.3">
      <c r="A77" t="s">
        <v>86</v>
      </c>
      <c r="B77" s="3">
        <v>44943</v>
      </c>
      <c r="C77" t="s">
        <v>114</v>
      </c>
      <c r="D77" t="s">
        <v>119</v>
      </c>
      <c r="E77" t="s">
        <v>122</v>
      </c>
      <c r="F77" t="s">
        <v>128</v>
      </c>
      <c r="G77" s="9">
        <v>419.36</v>
      </c>
      <c r="H77" s="5">
        <v>4</v>
      </c>
      <c r="I77" s="7" t="s">
        <v>131</v>
      </c>
      <c r="J77" s="5">
        <v>30</v>
      </c>
      <c r="K77" t="s">
        <v>134</v>
      </c>
    </row>
    <row r="78" spans="1:11" x14ac:dyDescent="0.3">
      <c r="A78" t="s">
        <v>87</v>
      </c>
      <c r="B78" s="3">
        <v>44971</v>
      </c>
      <c r="C78" t="s">
        <v>115</v>
      </c>
      <c r="D78" t="s">
        <v>119</v>
      </c>
      <c r="E78" t="s">
        <v>121</v>
      </c>
      <c r="F78" t="s">
        <v>130</v>
      </c>
      <c r="G78" s="9">
        <v>539.16999999999996</v>
      </c>
      <c r="H78" s="5">
        <v>5</v>
      </c>
      <c r="I78" s="7" t="s">
        <v>131</v>
      </c>
      <c r="J78" s="5">
        <v>49</v>
      </c>
      <c r="K78" t="s">
        <v>134</v>
      </c>
    </row>
    <row r="79" spans="1:11" x14ac:dyDescent="0.3">
      <c r="A79" t="s">
        <v>88</v>
      </c>
      <c r="B79" s="3">
        <v>44958</v>
      </c>
      <c r="C79" t="s">
        <v>112</v>
      </c>
      <c r="D79" t="s">
        <v>118</v>
      </c>
      <c r="E79" t="s">
        <v>124</v>
      </c>
      <c r="F79" t="s">
        <v>127</v>
      </c>
      <c r="G79" s="9">
        <v>730.12</v>
      </c>
      <c r="H79" s="5">
        <v>4</v>
      </c>
      <c r="I79" s="7" t="s">
        <v>131</v>
      </c>
      <c r="J79" s="5">
        <v>41</v>
      </c>
      <c r="K79" t="s">
        <v>136</v>
      </c>
    </row>
    <row r="80" spans="1:11" x14ac:dyDescent="0.3">
      <c r="A80" t="s">
        <v>89</v>
      </c>
      <c r="B80" s="3">
        <v>44962</v>
      </c>
      <c r="C80" t="s">
        <v>114</v>
      </c>
      <c r="D80" t="s">
        <v>120</v>
      </c>
      <c r="E80" t="s">
        <v>121</v>
      </c>
      <c r="F80" t="s">
        <v>126</v>
      </c>
      <c r="G80" s="9">
        <v>544.77</v>
      </c>
      <c r="H80" s="5">
        <v>5</v>
      </c>
      <c r="I80" s="7" t="s">
        <v>133</v>
      </c>
      <c r="K80" t="s">
        <v>136</v>
      </c>
    </row>
    <row r="81" spans="1:11" x14ac:dyDescent="0.3">
      <c r="A81" t="s">
        <v>90</v>
      </c>
      <c r="B81" s="3">
        <v>44971</v>
      </c>
      <c r="C81" t="s">
        <v>112</v>
      </c>
      <c r="D81" t="s">
        <v>120</v>
      </c>
      <c r="E81" t="s">
        <v>125</v>
      </c>
      <c r="F81" t="s">
        <v>126</v>
      </c>
      <c r="G81" s="9">
        <v>595.49</v>
      </c>
      <c r="H81" s="5">
        <v>5</v>
      </c>
      <c r="I81" s="7" t="s">
        <v>131</v>
      </c>
      <c r="J81" s="5">
        <v>63</v>
      </c>
      <c r="K81" t="s">
        <v>136</v>
      </c>
    </row>
    <row r="82" spans="1:11" x14ac:dyDescent="0.3">
      <c r="A82" t="s">
        <v>91</v>
      </c>
      <c r="B82" s="3">
        <v>44971</v>
      </c>
      <c r="C82" t="s">
        <v>113</v>
      </c>
      <c r="D82" t="s">
        <v>119</v>
      </c>
      <c r="E82" t="s">
        <v>121</v>
      </c>
      <c r="F82" t="s">
        <v>130</v>
      </c>
      <c r="G82" s="9">
        <v>340.2</v>
      </c>
      <c r="H82" s="5">
        <v>5</v>
      </c>
      <c r="I82" s="7" t="s">
        <v>131</v>
      </c>
      <c r="J82" s="5">
        <v>52</v>
      </c>
      <c r="K82" t="s">
        <v>134</v>
      </c>
    </row>
    <row r="83" spans="1:11" x14ac:dyDescent="0.3">
      <c r="A83" t="s">
        <v>92</v>
      </c>
      <c r="B83" s="3">
        <v>44957</v>
      </c>
      <c r="C83" t="s">
        <v>112</v>
      </c>
      <c r="D83" t="s">
        <v>118</v>
      </c>
      <c r="E83" t="s">
        <v>123</v>
      </c>
      <c r="F83" t="s">
        <v>129</v>
      </c>
      <c r="G83" s="9">
        <v>260.58</v>
      </c>
      <c r="H83" s="5">
        <v>3</v>
      </c>
      <c r="I83" s="7" t="s">
        <v>131</v>
      </c>
      <c r="J83" s="5">
        <v>36</v>
      </c>
      <c r="K83" t="s">
        <v>135</v>
      </c>
    </row>
    <row r="84" spans="1:11" x14ac:dyDescent="0.3">
      <c r="A84" t="s">
        <v>93</v>
      </c>
      <c r="B84" s="3">
        <v>44961</v>
      </c>
      <c r="C84" t="s">
        <v>115</v>
      </c>
      <c r="D84" t="s">
        <v>119</v>
      </c>
      <c r="E84" t="s">
        <v>124</v>
      </c>
      <c r="F84" t="s">
        <v>128</v>
      </c>
      <c r="G84" s="9">
        <v>386.33</v>
      </c>
      <c r="H84" s="5">
        <v>4</v>
      </c>
      <c r="I84" s="7" t="s">
        <v>131</v>
      </c>
      <c r="J84" s="5">
        <v>54</v>
      </c>
      <c r="K84" t="s">
        <v>135</v>
      </c>
    </row>
    <row r="85" spans="1:11" x14ac:dyDescent="0.3">
      <c r="A85" t="s">
        <v>94</v>
      </c>
      <c r="B85" s="3">
        <v>44955</v>
      </c>
      <c r="C85" t="s">
        <v>113</v>
      </c>
      <c r="D85" t="s">
        <v>118</v>
      </c>
      <c r="E85" t="s">
        <v>124</v>
      </c>
      <c r="F85" t="s">
        <v>130</v>
      </c>
      <c r="G85" s="9">
        <v>845.25</v>
      </c>
      <c r="H85" s="5">
        <v>4</v>
      </c>
      <c r="I85" s="7" t="s">
        <v>131</v>
      </c>
      <c r="J85" s="5">
        <v>67</v>
      </c>
      <c r="K85" t="s">
        <v>137</v>
      </c>
    </row>
    <row r="86" spans="1:11" x14ac:dyDescent="0.3">
      <c r="A86" t="s">
        <v>95</v>
      </c>
      <c r="B86" s="3">
        <v>44946</v>
      </c>
      <c r="C86" t="s">
        <v>115</v>
      </c>
      <c r="D86" t="s">
        <v>119</v>
      </c>
      <c r="E86" t="s">
        <v>123</v>
      </c>
      <c r="F86" t="s">
        <v>130</v>
      </c>
      <c r="G86" s="9">
        <v>550.44000000000005</v>
      </c>
      <c r="H86" s="5">
        <v>4</v>
      </c>
      <c r="I86" s="7" t="s">
        <v>131</v>
      </c>
      <c r="J86" s="5">
        <v>61</v>
      </c>
      <c r="K86" t="s">
        <v>135</v>
      </c>
    </row>
    <row r="87" spans="1:11" x14ac:dyDescent="0.3">
      <c r="A87" t="s">
        <v>96</v>
      </c>
      <c r="B87" s="3">
        <v>44942</v>
      </c>
      <c r="C87" t="s">
        <v>113</v>
      </c>
      <c r="D87" t="s">
        <v>118</v>
      </c>
      <c r="E87" t="s">
        <v>124</v>
      </c>
      <c r="F87" t="s">
        <v>126</v>
      </c>
      <c r="G87" s="9">
        <v>612.22</v>
      </c>
      <c r="H87" s="5">
        <v>5</v>
      </c>
      <c r="I87" s="7" t="s">
        <v>132</v>
      </c>
      <c r="K87" t="s">
        <v>136</v>
      </c>
    </row>
    <row r="88" spans="1:11" x14ac:dyDescent="0.3">
      <c r="A88" t="s">
        <v>97</v>
      </c>
      <c r="B88" s="3">
        <v>44940</v>
      </c>
      <c r="C88" t="s">
        <v>115</v>
      </c>
      <c r="D88" t="s">
        <v>116</v>
      </c>
      <c r="E88" t="s">
        <v>124</v>
      </c>
      <c r="F88" t="s">
        <v>127</v>
      </c>
      <c r="G88" s="9">
        <v>422.99</v>
      </c>
      <c r="H88" s="5">
        <v>4</v>
      </c>
      <c r="I88" s="7" t="s">
        <v>131</v>
      </c>
      <c r="J88" s="5">
        <v>36</v>
      </c>
      <c r="K88" t="s">
        <v>137</v>
      </c>
    </row>
    <row r="89" spans="1:11" x14ac:dyDescent="0.3">
      <c r="A89" t="s">
        <v>98</v>
      </c>
      <c r="B89" s="3">
        <v>44955</v>
      </c>
      <c r="C89" t="s">
        <v>111</v>
      </c>
      <c r="D89" t="s">
        <v>117</v>
      </c>
      <c r="E89" t="s">
        <v>124</v>
      </c>
      <c r="F89" t="s">
        <v>130</v>
      </c>
      <c r="G89" s="9">
        <v>578.41999999999996</v>
      </c>
      <c r="H89" s="5">
        <v>3</v>
      </c>
      <c r="I89" s="7" t="s">
        <v>131</v>
      </c>
      <c r="J89" s="5">
        <v>67</v>
      </c>
      <c r="K89" t="s">
        <v>136</v>
      </c>
    </row>
    <row r="90" spans="1:11" x14ac:dyDescent="0.3">
      <c r="A90" t="s">
        <v>99</v>
      </c>
      <c r="B90" s="3">
        <v>44980</v>
      </c>
      <c r="C90" t="s">
        <v>111</v>
      </c>
      <c r="D90" t="s">
        <v>116</v>
      </c>
      <c r="E90" t="s">
        <v>124</v>
      </c>
      <c r="F90" t="s">
        <v>127</v>
      </c>
      <c r="G90" s="9">
        <v>999.47</v>
      </c>
      <c r="H90" s="5">
        <v>5</v>
      </c>
      <c r="I90" s="7" t="s">
        <v>133</v>
      </c>
      <c r="K90" t="s">
        <v>134</v>
      </c>
    </row>
    <row r="91" spans="1:11" x14ac:dyDescent="0.3">
      <c r="A91" t="s">
        <v>100</v>
      </c>
      <c r="B91" s="3">
        <v>44953</v>
      </c>
      <c r="C91" t="s">
        <v>115</v>
      </c>
      <c r="D91" t="s">
        <v>120</v>
      </c>
      <c r="E91" t="s">
        <v>121</v>
      </c>
      <c r="F91" t="s">
        <v>127</v>
      </c>
      <c r="G91" s="9">
        <v>947.81</v>
      </c>
      <c r="H91" s="5">
        <v>4</v>
      </c>
      <c r="I91" s="7" t="s">
        <v>133</v>
      </c>
      <c r="K91" t="s">
        <v>137</v>
      </c>
    </row>
    <row r="92" spans="1:11" x14ac:dyDescent="0.3">
      <c r="A92" t="s">
        <v>101</v>
      </c>
      <c r="B92" s="3">
        <v>44944</v>
      </c>
      <c r="C92" t="s">
        <v>113</v>
      </c>
      <c r="D92" t="s">
        <v>118</v>
      </c>
      <c r="E92" t="s">
        <v>124</v>
      </c>
      <c r="F92" t="s">
        <v>126</v>
      </c>
      <c r="G92" s="9">
        <v>309.05</v>
      </c>
      <c r="H92" s="5">
        <v>4</v>
      </c>
      <c r="I92" s="7" t="s">
        <v>133</v>
      </c>
      <c r="K92" t="s">
        <v>134</v>
      </c>
    </row>
    <row r="93" spans="1:11" x14ac:dyDescent="0.3">
      <c r="A93" t="s">
        <v>102</v>
      </c>
      <c r="B93" s="3">
        <v>44978</v>
      </c>
      <c r="C93" t="s">
        <v>113</v>
      </c>
      <c r="D93" t="s">
        <v>117</v>
      </c>
      <c r="E93" t="s">
        <v>121</v>
      </c>
      <c r="F93" t="s">
        <v>128</v>
      </c>
      <c r="G93" s="9">
        <v>339.07</v>
      </c>
      <c r="H93" s="5">
        <v>3</v>
      </c>
      <c r="I93" s="7" t="s">
        <v>131</v>
      </c>
      <c r="J93" s="5">
        <v>68</v>
      </c>
      <c r="K93" t="s">
        <v>136</v>
      </c>
    </row>
    <row r="94" spans="1:11" x14ac:dyDescent="0.3">
      <c r="A94" t="s">
        <v>103</v>
      </c>
      <c r="B94" s="3">
        <v>44957</v>
      </c>
      <c r="C94" t="s">
        <v>112</v>
      </c>
      <c r="D94" t="s">
        <v>116</v>
      </c>
      <c r="E94" t="s">
        <v>123</v>
      </c>
      <c r="F94" t="s">
        <v>129</v>
      </c>
      <c r="G94" s="9">
        <v>363</v>
      </c>
      <c r="H94" s="5">
        <v>1</v>
      </c>
      <c r="I94" s="7" t="s">
        <v>131</v>
      </c>
      <c r="J94" s="5">
        <v>56</v>
      </c>
      <c r="K94" t="s">
        <v>135</v>
      </c>
    </row>
    <row r="95" spans="1:11" x14ac:dyDescent="0.3">
      <c r="A95" t="s">
        <v>104</v>
      </c>
      <c r="B95" s="3">
        <v>44943</v>
      </c>
      <c r="C95" t="s">
        <v>115</v>
      </c>
      <c r="D95" t="s">
        <v>119</v>
      </c>
      <c r="E95" t="s">
        <v>124</v>
      </c>
      <c r="F95" t="s">
        <v>127</v>
      </c>
      <c r="G95" s="9">
        <v>263.63</v>
      </c>
      <c r="H95" s="5">
        <v>5</v>
      </c>
      <c r="I95" s="7" t="s">
        <v>131</v>
      </c>
      <c r="J95" s="5">
        <v>30</v>
      </c>
      <c r="K95" t="s">
        <v>136</v>
      </c>
    </row>
    <row r="96" spans="1:11" x14ac:dyDescent="0.3">
      <c r="A96" t="s">
        <v>105</v>
      </c>
      <c r="B96" s="3">
        <v>44970</v>
      </c>
      <c r="C96" t="s">
        <v>115</v>
      </c>
      <c r="D96" t="s">
        <v>120</v>
      </c>
      <c r="E96" t="s">
        <v>123</v>
      </c>
      <c r="F96" t="s">
        <v>128</v>
      </c>
      <c r="G96" s="9">
        <v>864.06</v>
      </c>
      <c r="H96" s="5">
        <v>5</v>
      </c>
      <c r="I96" s="7" t="s">
        <v>132</v>
      </c>
      <c r="K96" t="s">
        <v>134</v>
      </c>
    </row>
    <row r="97" spans="1:11" x14ac:dyDescent="0.3">
      <c r="A97" t="s">
        <v>106</v>
      </c>
      <c r="B97" s="3">
        <v>44964</v>
      </c>
      <c r="C97" t="s">
        <v>115</v>
      </c>
      <c r="D97" t="s">
        <v>119</v>
      </c>
      <c r="E97" t="s">
        <v>125</v>
      </c>
      <c r="F97" t="s">
        <v>128</v>
      </c>
      <c r="G97" s="9">
        <v>687.11</v>
      </c>
      <c r="H97" s="5">
        <v>4</v>
      </c>
      <c r="I97" s="7" t="s">
        <v>131</v>
      </c>
      <c r="J97" s="5">
        <v>57</v>
      </c>
      <c r="K97" t="s">
        <v>135</v>
      </c>
    </row>
    <row r="98" spans="1:11" x14ac:dyDescent="0.3">
      <c r="A98" t="s">
        <v>107</v>
      </c>
      <c r="B98" s="3">
        <v>44975</v>
      </c>
      <c r="C98" t="s">
        <v>114</v>
      </c>
      <c r="D98" t="s">
        <v>117</v>
      </c>
      <c r="E98" t="s">
        <v>121</v>
      </c>
      <c r="F98" t="s">
        <v>128</v>
      </c>
      <c r="G98" s="9">
        <v>731.13</v>
      </c>
      <c r="H98" s="5">
        <v>3</v>
      </c>
      <c r="I98" s="7" t="s">
        <v>131</v>
      </c>
      <c r="J98" s="5">
        <v>28</v>
      </c>
      <c r="K98" t="s">
        <v>135</v>
      </c>
    </row>
    <row r="99" spans="1:11" x14ac:dyDescent="0.3">
      <c r="A99" t="s">
        <v>108</v>
      </c>
      <c r="B99" s="3">
        <v>44979</v>
      </c>
      <c r="C99" t="s">
        <v>115</v>
      </c>
      <c r="D99" t="s">
        <v>119</v>
      </c>
      <c r="E99" t="s">
        <v>124</v>
      </c>
      <c r="F99" t="s">
        <v>126</v>
      </c>
      <c r="G99" s="9">
        <v>488.15</v>
      </c>
      <c r="H99" s="5">
        <v>5</v>
      </c>
      <c r="I99" s="7" t="s">
        <v>131</v>
      </c>
      <c r="J99" s="5">
        <v>36</v>
      </c>
      <c r="K99" t="s">
        <v>134</v>
      </c>
    </row>
    <row r="100" spans="1:11" x14ac:dyDescent="0.3">
      <c r="A100" t="s">
        <v>109</v>
      </c>
      <c r="B100" s="3">
        <v>44953</v>
      </c>
      <c r="C100" t="s">
        <v>113</v>
      </c>
      <c r="D100" t="s">
        <v>116</v>
      </c>
      <c r="E100" t="s">
        <v>121</v>
      </c>
      <c r="F100" t="s">
        <v>126</v>
      </c>
      <c r="G100" s="9">
        <v>427.25</v>
      </c>
      <c r="H100" s="5">
        <v>4</v>
      </c>
      <c r="I100" s="7" t="s">
        <v>131</v>
      </c>
      <c r="J100" s="5">
        <v>33</v>
      </c>
      <c r="K100" t="s">
        <v>136</v>
      </c>
    </row>
    <row r="101" spans="1:11" x14ac:dyDescent="0.3">
      <c r="A101" t="s">
        <v>110</v>
      </c>
      <c r="B101" s="3">
        <v>44948</v>
      </c>
      <c r="C101" t="s">
        <v>112</v>
      </c>
      <c r="D101" t="s">
        <v>118</v>
      </c>
      <c r="E101" t="s">
        <v>125</v>
      </c>
      <c r="F101" t="s">
        <v>130</v>
      </c>
      <c r="G101" s="9">
        <v>516.98</v>
      </c>
      <c r="H101" s="5">
        <v>4</v>
      </c>
      <c r="I101" s="7" t="s">
        <v>131</v>
      </c>
      <c r="J101" s="5">
        <v>70</v>
      </c>
      <c r="K101" t="s">
        <v>134</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K26"/>
  <sheetViews>
    <sheetView workbookViewId="0">
      <selection activeCell="K3" sqref="K3"/>
    </sheetView>
  </sheetViews>
  <sheetFormatPr defaultRowHeight="14.4" x14ac:dyDescent="0.3"/>
  <cols>
    <col min="1" max="1" width="11.21875" customWidth="1"/>
    <col min="2" max="2" width="14.109375" customWidth="1"/>
    <col min="3" max="3" width="11.44140625" customWidth="1"/>
    <col min="5" max="5" width="13.6640625" customWidth="1"/>
    <col min="6" max="6" width="15.88671875" customWidth="1"/>
    <col min="9" max="9" width="16.21875" customWidth="1"/>
    <col min="10" max="10" width="11.33203125" customWidth="1"/>
    <col min="11" max="11" width="13.77734375" customWidth="1"/>
  </cols>
  <sheetData>
    <row r="3" spans="1:11" x14ac:dyDescent="0.3">
      <c r="A3" s="10" t="s">
        <v>2</v>
      </c>
      <c r="B3" t="s">
        <v>140</v>
      </c>
      <c r="C3" t="s">
        <v>141</v>
      </c>
      <c r="E3" s="10" t="s">
        <v>5</v>
      </c>
      <c r="F3" s="5" t="s">
        <v>139</v>
      </c>
      <c r="I3" s="10" t="s">
        <v>149</v>
      </c>
      <c r="J3" t="s">
        <v>150</v>
      </c>
      <c r="K3" t="s">
        <v>151</v>
      </c>
    </row>
    <row r="4" spans="1:11" x14ac:dyDescent="0.3">
      <c r="A4" s="11" t="s">
        <v>112</v>
      </c>
      <c r="B4" s="12">
        <v>13</v>
      </c>
      <c r="C4" s="12">
        <v>7527.5</v>
      </c>
      <c r="E4" s="11" t="s">
        <v>128</v>
      </c>
      <c r="F4" s="5">
        <v>47.071428571428569</v>
      </c>
      <c r="I4" s="11" t="s">
        <v>135</v>
      </c>
      <c r="J4" s="5">
        <v>29</v>
      </c>
      <c r="K4" s="5">
        <v>18802.800000000003</v>
      </c>
    </row>
    <row r="5" spans="1:11" x14ac:dyDescent="0.3">
      <c r="A5" s="11" t="s">
        <v>115</v>
      </c>
      <c r="B5" s="12">
        <v>28</v>
      </c>
      <c r="C5" s="12">
        <v>16774.809999999998</v>
      </c>
      <c r="E5" s="11" t="s">
        <v>126</v>
      </c>
      <c r="F5" s="5">
        <v>51.333333333333336</v>
      </c>
      <c r="I5" s="11" t="s">
        <v>134</v>
      </c>
      <c r="J5" s="5">
        <v>24</v>
      </c>
      <c r="K5" s="5">
        <v>14479.199999999999</v>
      </c>
    </row>
    <row r="6" spans="1:11" x14ac:dyDescent="0.3">
      <c r="A6" s="11" t="s">
        <v>113</v>
      </c>
      <c r="B6" s="12">
        <v>20</v>
      </c>
      <c r="C6" s="12">
        <v>12371.300000000001</v>
      </c>
      <c r="E6" s="11" t="s">
        <v>130</v>
      </c>
      <c r="F6" s="5">
        <v>55.571428571428569</v>
      </c>
      <c r="I6" s="11" t="s">
        <v>137</v>
      </c>
      <c r="J6" s="5">
        <v>24</v>
      </c>
      <c r="K6" s="5">
        <v>15866.049999999997</v>
      </c>
    </row>
    <row r="7" spans="1:11" x14ac:dyDescent="0.3">
      <c r="A7" s="11" t="s">
        <v>111</v>
      </c>
      <c r="B7" s="12">
        <v>21</v>
      </c>
      <c r="C7" s="12">
        <v>14549.53</v>
      </c>
      <c r="E7" s="11" t="s">
        <v>129</v>
      </c>
      <c r="F7" s="5">
        <v>52.6875</v>
      </c>
      <c r="I7" s="11" t="s">
        <v>136</v>
      </c>
      <c r="J7" s="5">
        <v>23</v>
      </c>
      <c r="K7" s="5">
        <v>14203.890000000001</v>
      </c>
    </row>
    <row r="8" spans="1:11" x14ac:dyDescent="0.3">
      <c r="A8" s="11" t="s">
        <v>114</v>
      </c>
      <c r="B8" s="12">
        <v>18</v>
      </c>
      <c r="C8" s="12">
        <v>12128.8</v>
      </c>
      <c r="E8" s="11" t="s">
        <v>127</v>
      </c>
      <c r="F8" s="5">
        <v>41.92307692307692</v>
      </c>
    </row>
    <row r="12" spans="1:11" x14ac:dyDescent="0.3">
      <c r="A12" s="10" t="s">
        <v>3</v>
      </c>
      <c r="B12" t="s">
        <v>142</v>
      </c>
      <c r="E12" s="10" t="s">
        <v>8</v>
      </c>
      <c r="F12" s="5" t="s">
        <v>138</v>
      </c>
    </row>
    <row r="13" spans="1:11" x14ac:dyDescent="0.3">
      <c r="A13" s="11" t="s">
        <v>119</v>
      </c>
      <c r="B13" s="12">
        <v>13377.759999999998</v>
      </c>
      <c r="E13" s="11" t="s">
        <v>132</v>
      </c>
      <c r="F13" s="5">
        <v>14</v>
      </c>
    </row>
    <row r="14" spans="1:11" x14ac:dyDescent="0.3">
      <c r="A14" s="11" t="s">
        <v>117</v>
      </c>
      <c r="B14" s="12">
        <v>11329.759999999998</v>
      </c>
      <c r="E14" s="11" t="s">
        <v>131</v>
      </c>
      <c r="F14" s="5">
        <v>69</v>
      </c>
    </row>
    <row r="15" spans="1:11" x14ac:dyDescent="0.3">
      <c r="A15" s="11" t="s">
        <v>118</v>
      </c>
      <c r="B15" s="12">
        <v>13191.66</v>
      </c>
      <c r="E15" s="11" t="s">
        <v>133</v>
      </c>
      <c r="F15" s="5">
        <v>17</v>
      </c>
    </row>
    <row r="16" spans="1:11" x14ac:dyDescent="0.3">
      <c r="A16" s="11" t="s">
        <v>120</v>
      </c>
      <c r="B16" s="12">
        <v>12889.17</v>
      </c>
    </row>
    <row r="17" spans="1:6" x14ac:dyDescent="0.3">
      <c r="A17" s="11" t="s">
        <v>116</v>
      </c>
      <c r="B17" s="12">
        <v>12563.59</v>
      </c>
    </row>
    <row r="18" spans="1:6" x14ac:dyDescent="0.3">
      <c r="F18" s="14"/>
    </row>
    <row r="19" spans="1:6" x14ac:dyDescent="0.3">
      <c r="F19" s="15"/>
    </row>
    <row r="20" spans="1:6" x14ac:dyDescent="0.3">
      <c r="F20" s="16"/>
    </row>
    <row r="21" spans="1:6" x14ac:dyDescent="0.3">
      <c r="A21" s="10" t="s">
        <v>4</v>
      </c>
      <c r="B21" t="s">
        <v>143</v>
      </c>
      <c r="F21" s="17"/>
    </row>
    <row r="22" spans="1:6" x14ac:dyDescent="0.3">
      <c r="A22" s="11" t="s">
        <v>124</v>
      </c>
      <c r="B22" s="12">
        <v>29</v>
      </c>
      <c r="F22" s="18"/>
    </row>
    <row r="23" spans="1:6" x14ac:dyDescent="0.3">
      <c r="A23" s="11" t="s">
        <v>125</v>
      </c>
      <c r="B23" s="12">
        <v>13</v>
      </c>
      <c r="F23" s="19"/>
    </row>
    <row r="24" spans="1:6" x14ac:dyDescent="0.3">
      <c r="A24" s="11" t="s">
        <v>123</v>
      </c>
      <c r="B24" s="12">
        <v>19</v>
      </c>
      <c r="F24" s="20"/>
    </row>
    <row r="25" spans="1:6" x14ac:dyDescent="0.3">
      <c r="A25" s="11" t="s">
        <v>121</v>
      </c>
      <c r="B25" s="12">
        <v>18</v>
      </c>
    </row>
    <row r="26" spans="1:6" x14ac:dyDescent="0.3">
      <c r="A26" s="11" t="s">
        <v>122</v>
      </c>
      <c r="B26" s="12">
        <v>21</v>
      </c>
    </row>
  </sheetData>
  <pageMargins left="0.7" right="0.7" top="0.75" bottom="0.75" header="0.3" footer="0.3"/>
  <pageSetup orientation="portrait" r:id="rId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workbookViewId="0">
      <selection activeCell="O39" sqref="O39"/>
    </sheetView>
  </sheetViews>
  <sheetFormatPr defaultRowHeight="14.4" x14ac:dyDescent="0.3"/>
  <cols>
    <col min="1" max="16384" width="8.88671875" style="13"/>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zomato_data</vt:lpstr>
      <vt:lpstr>pivot_tables</vt:lpstr>
      <vt:lpstr>dashboard</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Sakshi Jadhav</dc:creator>
  <cp:lastModifiedBy>Admin</cp:lastModifiedBy>
  <dcterms:created xsi:type="dcterms:W3CDTF">2025-07-02T15:56:20Z</dcterms:created>
  <dcterms:modified xsi:type="dcterms:W3CDTF">2025-07-04T16:28:14Z</dcterms:modified>
</cp:coreProperties>
</file>