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df5f21e2a1b469/Desktop/Module 9 MIT/"/>
    </mc:Choice>
  </mc:AlternateContent>
  <xr:revisionPtr revIDLastSave="228" documentId="8_{58ED104C-A7C7-4C4E-A432-F8C256ACE122}" xr6:coauthVersionLast="47" xr6:coauthVersionMax="47" xr10:uidLastSave="{499D8433-B3C2-453B-A423-B408790A5699}"/>
  <bookViews>
    <workbookView xWindow="-110" yWindow="-110" windowWidth="19420" windowHeight="10300" activeTab="2" xr2:uid="{A3C70560-88CB-4DD6-9ADF-7DD012534FED}"/>
  </bookViews>
  <sheets>
    <sheet name="Buses Budget Example" sheetId="1" r:id="rId1"/>
    <sheet name="Optimization in Excel" sheetId="2" r:id="rId2"/>
    <sheet name="Optimization Model Exercise_" sheetId="3" r:id="rId3"/>
  </sheets>
  <definedNames>
    <definedName name="_xlnm.Print_Area" localSheetId="0">'Buses Budget Example'!$A$1:$H$24</definedName>
    <definedName name="_xlnm.Print_Area" localSheetId="1">'Optimization in Excel'!$A$1:$J$31</definedName>
    <definedName name="_xlnm.Print_Area" localSheetId="2">'Optimization Model Exercise_'!$A$1:$J$21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E20" i="1" s="1"/>
  <c r="E18" i="1"/>
  <c r="D17" i="1"/>
  <c r="D18" i="1" s="1"/>
  <c r="C17" i="1"/>
  <c r="C18" i="1" s="1"/>
  <c r="B13" i="1"/>
  <c r="C13" i="1" s="1"/>
  <c r="C20" i="1" l="1"/>
  <c r="D20" i="1"/>
  <c r="F18" i="1"/>
  <c r="F20" i="1" l="1"/>
</calcChain>
</file>

<file path=xl/sharedStrings.xml><?xml version="1.0" encoding="utf-8"?>
<sst xmlns="http://schemas.openxmlformats.org/spreadsheetml/2006/main" count="83" uniqueCount="68">
  <si>
    <t>Buses Budget Example:</t>
  </si>
  <si>
    <t>A</t>
  </si>
  <si>
    <t>B</t>
  </si>
  <si>
    <t>C</t>
  </si>
  <si>
    <t>Seating Capacity</t>
  </si>
  <si>
    <t>Fuel Efficiency</t>
  </si>
  <si>
    <t>Purchase Cost</t>
  </si>
  <si>
    <t>n/a</t>
  </si>
  <si>
    <t>Constrains for Optimization:</t>
  </si>
  <si>
    <t>At least 6 mpg, budget $10mm</t>
  </si>
  <si>
    <t>Max 450 buses to operate</t>
  </si>
  <si>
    <t>mpg</t>
  </si>
  <si>
    <t>15,000 Students</t>
  </si>
  <si>
    <t>Model 1 -</t>
  </si>
  <si>
    <t>Buses</t>
  </si>
  <si>
    <t>Buses Cost</t>
  </si>
  <si>
    <t>Efficiency</t>
  </si>
  <si>
    <t>Total Buses</t>
  </si>
  <si>
    <t>Optimization Problem in Excel:</t>
  </si>
  <si>
    <t>Parameters</t>
  </si>
  <si>
    <t>Objective is to maximize # of Students served by new buses</t>
  </si>
  <si>
    <t>Bus Utilization Factor</t>
  </si>
  <si>
    <t># Students to Serve</t>
  </si>
  <si>
    <t>Max # Students to Serve</t>
  </si>
  <si>
    <t># Old Buses Available</t>
  </si>
  <si>
    <t>Driver Availability</t>
  </si>
  <si>
    <t>MPG Threshold</t>
  </si>
  <si>
    <t>Budget ($000s)</t>
  </si>
  <si>
    <t>Fuel Efficiency (mpg)</t>
  </si>
  <si>
    <t>Type A</t>
  </si>
  <si>
    <t>Type B</t>
  </si>
  <si>
    <t>Type C</t>
  </si>
  <si>
    <t>Quantity Buses</t>
  </si>
  <si>
    <t>Value (accomodated students)</t>
  </si>
  <si>
    <t>maximize</t>
  </si>
  <si>
    <t>Constains</t>
  </si>
  <si>
    <t>Objective</t>
  </si>
  <si>
    <t>Decision Variables</t>
  </si>
  <si>
    <t>Budget</t>
  </si>
  <si>
    <t>Service Requirement</t>
  </si>
  <si>
    <t>AFE Standard</t>
  </si>
  <si>
    <t>Availability of Drivers</t>
  </si>
  <si>
    <t>Inventory of Old Buses</t>
  </si>
  <si>
    <t>Non Negativity</t>
  </si>
  <si>
    <t>LHS</t>
  </si>
  <si>
    <t>RHS</t>
  </si>
  <si>
    <t>&lt;=</t>
  </si>
  <si>
    <t>=</t>
  </si>
  <si>
    <t>&gt;=</t>
  </si>
  <si>
    <t>x`</t>
  </si>
  <si>
    <t>Optimization Model Exercise:</t>
  </si>
  <si>
    <t>Fifteen million women and 8 million men are to see each real estate commercial.</t>
  </si>
  <si>
    <t>Viewers Real Estate Commercial</t>
  </si>
  <si>
    <t>Viewers Travel Commercial</t>
  </si>
  <si>
    <t>15mm women and 8mm men each to see RE commercial</t>
  </si>
  <si>
    <t>2mm women and 12mm men each to see Travel commercial</t>
  </si>
  <si>
    <t>Implied Total Viewers</t>
  </si>
  <si>
    <t>17mm women and 20mm men to view the commercials</t>
  </si>
  <si>
    <t>Objective Functions</t>
  </si>
  <si>
    <t>Real Estate</t>
  </si>
  <si>
    <t>Travel Advertising</t>
  </si>
  <si>
    <t>Real Estate Advertising Costs</t>
  </si>
  <si>
    <t>Travel Advertising Costs</t>
  </si>
  <si>
    <t>TBD</t>
  </si>
  <si>
    <t>Advertising Costs- Minimize</t>
  </si>
  <si>
    <t>while meeting targets on the Objective Function below</t>
  </si>
  <si>
    <t xml:space="preserve">Objective is to increase the sales of luxury cars, while minimizing Advertising Costs, while reaching </t>
  </si>
  <si>
    <t>targets of 17mm woman and 20mm men to view the commercials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</si>
</sst>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0.0%"/>
    <numFmt numFmtId="169" formatCode="0.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right"/>
    </xf>
    <xf numFmtId="165" fontId="0" fillId="0" borderId="0" xfId="1" applyNumberFormat="1" applyFont="1"/>
    <xf numFmtId="0" fontId="4" fillId="0" borderId="0" xfId="0" applyFont="1" applyAlignment="1">
      <alignment horizontal="right"/>
    </xf>
    <xf numFmtId="167" fontId="0" fillId="0" borderId="6" xfId="2" applyNumberFormat="1" applyFont="1" applyBorder="1"/>
    <xf numFmtId="167" fontId="0" fillId="0" borderId="0" xfId="0" applyNumberFormat="1"/>
    <xf numFmtId="165" fontId="1" fillId="0" borderId="0" xfId="1" applyNumberFormat="1" applyFont="1"/>
    <xf numFmtId="167" fontId="1" fillId="2" borderId="8" xfId="0" applyNumberFormat="1" applyFont="1" applyFill="1" applyBorder="1"/>
    <xf numFmtId="165" fontId="1" fillId="0" borderId="0" xfId="0" applyNumberFormat="1" applyFont="1"/>
    <xf numFmtId="164" fontId="1" fillId="2" borderId="8" xfId="0" applyNumberFormat="1" applyFont="1" applyFill="1" applyBorder="1"/>
    <xf numFmtId="0" fontId="1" fillId="2" borderId="0" xfId="0" applyFont="1" applyFill="1"/>
    <xf numFmtId="0" fontId="0" fillId="0" borderId="2" xfId="0" applyFont="1" applyBorder="1"/>
    <xf numFmtId="0" fontId="0" fillId="0" borderId="3" xfId="0" applyFont="1" applyBorder="1" applyAlignment="1">
      <alignment horizontal="right"/>
    </xf>
    <xf numFmtId="0" fontId="4" fillId="0" borderId="0" xfId="0" applyFont="1"/>
    <xf numFmtId="168" fontId="0" fillId="0" borderId="0" xfId="3" applyNumberFormat="1" applyFont="1"/>
    <xf numFmtId="3" fontId="0" fillId="0" borderId="0" xfId="0" applyNumberFormat="1"/>
    <xf numFmtId="169" fontId="0" fillId="0" borderId="0" xfId="0" applyNumberFormat="1"/>
    <xf numFmtId="169" fontId="5" fillId="0" borderId="0" xfId="0" applyNumberFormat="1" applyFont="1"/>
    <xf numFmtId="43" fontId="5" fillId="0" borderId="0" xfId="1" applyFont="1"/>
    <xf numFmtId="0" fontId="0" fillId="0" borderId="0" xfId="0" applyFont="1"/>
    <xf numFmtId="169" fontId="5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9" xfId="0" applyFont="1" applyBorder="1"/>
    <xf numFmtId="0" fontId="0" fillId="0" borderId="10" xfId="0" applyBorder="1"/>
    <xf numFmtId="0" fontId="1" fillId="0" borderId="10" xfId="0" applyFont="1" applyBorder="1" applyAlignment="1">
      <alignment horizontal="right"/>
    </xf>
    <xf numFmtId="0" fontId="0" fillId="0" borderId="11" xfId="0" applyBorder="1"/>
    <xf numFmtId="0" fontId="1" fillId="0" borderId="11" xfId="0" applyFont="1" applyBorder="1" applyAlignment="1">
      <alignment horizontal="right"/>
    </xf>
    <xf numFmtId="0" fontId="1" fillId="0" borderId="10" xfId="0" applyFont="1" applyBorder="1"/>
    <xf numFmtId="0" fontId="0" fillId="0" borderId="12" xfId="0" applyBorder="1"/>
    <xf numFmtId="0" fontId="1" fillId="0" borderId="12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/>
    <xf numFmtId="3" fontId="0" fillId="0" borderId="12" xfId="0" applyNumberForma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AECC-4A73-4658-ADCB-4287E5C81408}">
  <dimension ref="B2:F23"/>
  <sheetViews>
    <sheetView view="pageBreakPreview" zoomScaleNormal="100" zoomScaleSheetLayoutView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5" sqref="D5"/>
    </sheetView>
  </sheetViews>
  <sheetFormatPr defaultRowHeight="14.5" x14ac:dyDescent="0.35"/>
  <cols>
    <col min="2" max="2" width="14.26953125" customWidth="1"/>
    <col min="3" max="3" width="14" bestFit="1" customWidth="1"/>
    <col min="4" max="4" width="12.7265625" bestFit="1" customWidth="1"/>
    <col min="5" max="5" width="12.90625" customWidth="1"/>
    <col min="6" max="6" width="12.1796875" bestFit="1" customWidth="1"/>
  </cols>
  <sheetData>
    <row r="2" spans="2:6" x14ac:dyDescent="0.35">
      <c r="B2" s="2" t="s">
        <v>0</v>
      </c>
    </row>
    <row r="3" spans="2:6" s="1" customFormat="1" x14ac:dyDescent="0.35">
      <c r="C3" s="3" t="s">
        <v>1</v>
      </c>
      <c r="D3" s="3" t="s">
        <v>2</v>
      </c>
      <c r="E3" s="3" t="s">
        <v>3</v>
      </c>
    </row>
    <row r="4" spans="2:6" x14ac:dyDescent="0.35">
      <c r="B4" t="s">
        <v>4</v>
      </c>
      <c r="C4" s="4">
        <v>25</v>
      </c>
      <c r="D4" s="17">
        <v>50</v>
      </c>
      <c r="E4" s="18">
        <v>50</v>
      </c>
    </row>
    <row r="5" spans="2:6" x14ac:dyDescent="0.35">
      <c r="C5" s="5"/>
      <c r="E5" s="6"/>
    </row>
    <row r="6" spans="2:6" x14ac:dyDescent="0.35">
      <c r="B6" t="s">
        <v>5</v>
      </c>
      <c r="C6" s="5">
        <v>10</v>
      </c>
      <c r="D6">
        <v>8</v>
      </c>
      <c r="E6" s="6">
        <v>5</v>
      </c>
      <c r="F6" s="9" t="s">
        <v>11</v>
      </c>
    </row>
    <row r="7" spans="2:6" x14ac:dyDescent="0.35">
      <c r="C7" s="5"/>
      <c r="E7" s="6"/>
    </row>
    <row r="8" spans="2:6" x14ac:dyDescent="0.35">
      <c r="B8" t="s">
        <v>6</v>
      </c>
      <c r="C8" s="10">
        <v>50000</v>
      </c>
      <c r="D8" s="10">
        <v>70000</v>
      </c>
      <c r="E8" s="7" t="s">
        <v>7</v>
      </c>
    </row>
    <row r="10" spans="2:6" x14ac:dyDescent="0.35">
      <c r="B10" s="1" t="s">
        <v>8</v>
      </c>
      <c r="E10" t="s">
        <v>9</v>
      </c>
    </row>
    <row r="11" spans="2:6" x14ac:dyDescent="0.35">
      <c r="E11" t="s">
        <v>10</v>
      </c>
    </row>
    <row r="12" spans="2:6" x14ac:dyDescent="0.35">
      <c r="B12" t="s">
        <v>12</v>
      </c>
      <c r="C12" s="8"/>
      <c r="D12" s="8"/>
    </row>
    <row r="13" spans="2:6" x14ac:dyDescent="0.35">
      <c r="B13">
        <f>10000000</f>
        <v>10000000</v>
      </c>
      <c r="C13" s="8">
        <f>B13/E4</f>
        <v>200000</v>
      </c>
    </row>
    <row r="15" spans="2:6" x14ac:dyDescent="0.35">
      <c r="B15" s="1" t="s">
        <v>13</v>
      </c>
      <c r="F15" s="3" t="s">
        <v>17</v>
      </c>
    </row>
    <row r="16" spans="2:6" x14ac:dyDescent="0.35">
      <c r="B16" t="s">
        <v>14</v>
      </c>
      <c r="C16">
        <v>100</v>
      </c>
      <c r="D16">
        <v>71</v>
      </c>
      <c r="E16">
        <v>279</v>
      </c>
      <c r="F16" s="1">
        <f>SUM(C16:E16)</f>
        <v>450</v>
      </c>
    </row>
    <row r="17" spans="2:6" x14ac:dyDescent="0.35">
      <c r="B17" t="s">
        <v>6</v>
      </c>
      <c r="C17" s="11">
        <f>C8</f>
        <v>50000</v>
      </c>
      <c r="D17" s="11">
        <f>D8</f>
        <v>70000</v>
      </c>
      <c r="E17" s="11">
        <v>0</v>
      </c>
    </row>
    <row r="18" spans="2:6" s="1" customFormat="1" ht="18" customHeight="1" x14ac:dyDescent="0.35">
      <c r="B18" s="16" t="s">
        <v>15</v>
      </c>
      <c r="C18" s="12">
        <f>C16*C17</f>
        <v>5000000</v>
      </c>
      <c r="D18" s="12">
        <f>D16*D17</f>
        <v>4970000</v>
      </c>
      <c r="E18" s="12">
        <f>E16*E17</f>
        <v>0</v>
      </c>
      <c r="F18" s="13">
        <f>SUM(C18:E18)</f>
        <v>9970000</v>
      </c>
    </row>
    <row r="19" spans="2:6" s="1" customFormat="1" x14ac:dyDescent="0.35">
      <c r="C19" s="12"/>
      <c r="D19" s="12"/>
      <c r="E19" s="12"/>
    </row>
    <row r="20" spans="2:6" s="1" customFormat="1" ht="22.5" customHeight="1" x14ac:dyDescent="0.35">
      <c r="B20" s="16" t="s">
        <v>16</v>
      </c>
      <c r="C20" s="12">
        <f>C16/$F$16*C6</f>
        <v>2.2222222222222223</v>
      </c>
      <c r="D20" s="12">
        <f>D16/$F$16*D6</f>
        <v>1.2622222222222221</v>
      </c>
      <c r="E20" s="12">
        <f>E16/$F$16*E6</f>
        <v>3.1</v>
      </c>
      <c r="F20" s="15">
        <f>SUM(C20:E20)</f>
        <v>6.5844444444444452</v>
      </c>
    </row>
    <row r="21" spans="2:6" s="1" customFormat="1" x14ac:dyDescent="0.35">
      <c r="C21" s="12"/>
      <c r="D21" s="12"/>
      <c r="E21" s="12"/>
      <c r="F21" s="14"/>
    </row>
    <row r="22" spans="2:6" s="1" customFormat="1" ht="19.5" customHeight="1" x14ac:dyDescent="0.35">
      <c r="C22" s="12"/>
      <c r="D22" s="12"/>
      <c r="E22" s="12"/>
      <c r="F22" s="14"/>
    </row>
    <row r="23" spans="2:6" s="1" customFormat="1" x14ac:dyDescent="0.35">
      <c r="C23" s="12"/>
      <c r="D23" s="12"/>
      <c r="E23" s="12"/>
      <c r="F23" s="14"/>
    </row>
  </sheetData>
  <pageMargins left="0.7" right="0.7" top="0.75" bottom="0.75" header="0.3" footer="0.3"/>
  <pageSetup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1B21-FC04-416B-84BC-D679501DE402}">
  <dimension ref="A2:H29"/>
  <sheetViews>
    <sheetView view="pageBreakPreview" zoomScaleNormal="100" zoomScaleSheetLayoutView="100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A2" sqref="A2:H29"/>
    </sheetView>
  </sheetViews>
  <sheetFormatPr defaultRowHeight="14.5" x14ac:dyDescent="0.35"/>
  <cols>
    <col min="5" max="7" width="10.7265625" customWidth="1"/>
  </cols>
  <sheetData>
    <row r="2" spans="1:7" x14ac:dyDescent="0.35">
      <c r="B2" s="2" t="s">
        <v>18</v>
      </c>
    </row>
    <row r="3" spans="1:7" x14ac:dyDescent="0.35">
      <c r="B3" s="19" t="s">
        <v>20</v>
      </c>
    </row>
    <row r="4" spans="1:7" x14ac:dyDescent="0.35">
      <c r="A4" s="1" t="s">
        <v>19</v>
      </c>
    </row>
    <row r="5" spans="1:7" x14ac:dyDescent="0.35">
      <c r="B5" t="s">
        <v>21</v>
      </c>
      <c r="E5" s="20">
        <v>0.75</v>
      </c>
    </row>
    <row r="6" spans="1:7" x14ac:dyDescent="0.35">
      <c r="B6" t="s">
        <v>22</v>
      </c>
      <c r="E6" s="21">
        <v>15000</v>
      </c>
    </row>
    <row r="7" spans="1:7" x14ac:dyDescent="0.35">
      <c r="B7" t="s">
        <v>23</v>
      </c>
      <c r="E7" s="21">
        <v>20000</v>
      </c>
    </row>
    <row r="8" spans="1:7" x14ac:dyDescent="0.35">
      <c r="B8" t="s">
        <v>24</v>
      </c>
      <c r="E8">
        <v>400</v>
      </c>
    </row>
    <row r="9" spans="1:7" x14ac:dyDescent="0.35">
      <c r="B9" t="s">
        <v>25</v>
      </c>
      <c r="E9">
        <v>450</v>
      </c>
    </row>
    <row r="10" spans="1:7" x14ac:dyDescent="0.35">
      <c r="B10" t="s">
        <v>26</v>
      </c>
      <c r="E10" s="22">
        <v>6</v>
      </c>
    </row>
    <row r="11" spans="1:7" x14ac:dyDescent="0.35">
      <c r="B11" t="s">
        <v>27</v>
      </c>
      <c r="E11" s="21">
        <v>10000</v>
      </c>
    </row>
    <row r="12" spans="1:7" x14ac:dyDescent="0.35">
      <c r="E12" s="21"/>
    </row>
    <row r="13" spans="1:7" s="1" customFormat="1" x14ac:dyDescent="0.35">
      <c r="A13" s="28"/>
      <c r="B13" s="33"/>
      <c r="C13" s="33"/>
      <c r="D13" s="33"/>
      <c r="E13" s="30" t="s">
        <v>29</v>
      </c>
      <c r="F13" s="30" t="s">
        <v>30</v>
      </c>
      <c r="G13" s="32" t="s">
        <v>31</v>
      </c>
    </row>
    <row r="14" spans="1:7" x14ac:dyDescent="0.35">
      <c r="B14" t="s">
        <v>4</v>
      </c>
      <c r="E14" s="23">
        <v>25</v>
      </c>
      <c r="F14" s="23">
        <v>50</v>
      </c>
      <c r="G14" s="23">
        <v>50</v>
      </c>
    </row>
    <row r="15" spans="1:7" x14ac:dyDescent="0.35">
      <c r="B15" t="s">
        <v>28</v>
      </c>
      <c r="E15" s="23">
        <v>10</v>
      </c>
      <c r="F15" s="23">
        <v>8</v>
      </c>
      <c r="G15" s="23">
        <v>5</v>
      </c>
    </row>
    <row r="16" spans="1:7" x14ac:dyDescent="0.35">
      <c r="B16" t="s">
        <v>6</v>
      </c>
      <c r="E16" s="23">
        <v>50</v>
      </c>
      <c r="F16" s="23">
        <v>70</v>
      </c>
      <c r="G16" s="24">
        <v>0</v>
      </c>
    </row>
    <row r="17" spans="1:8" x14ac:dyDescent="0.35">
      <c r="E17" s="23"/>
      <c r="F17" s="23"/>
      <c r="G17" s="24"/>
    </row>
    <row r="18" spans="1:8" x14ac:dyDescent="0.35">
      <c r="A18" s="28" t="s">
        <v>37</v>
      </c>
      <c r="B18" s="29"/>
      <c r="C18" s="29"/>
      <c r="D18" s="29"/>
      <c r="E18" s="30" t="s">
        <v>29</v>
      </c>
      <c r="F18" s="30" t="s">
        <v>30</v>
      </c>
      <c r="G18" s="32" t="s">
        <v>31</v>
      </c>
    </row>
    <row r="19" spans="1:8" s="1" customFormat="1" x14ac:dyDescent="0.35">
      <c r="B19" s="25" t="s">
        <v>32</v>
      </c>
      <c r="E19" s="23">
        <v>0</v>
      </c>
      <c r="F19" s="23">
        <v>0</v>
      </c>
      <c r="G19" s="23">
        <v>400</v>
      </c>
    </row>
    <row r="20" spans="1:8" s="1" customFormat="1" x14ac:dyDescent="0.35">
      <c r="A20" s="1" t="s">
        <v>36</v>
      </c>
      <c r="B20" s="25"/>
      <c r="E20" s="23"/>
      <c r="F20" s="23"/>
      <c r="G20" s="23"/>
    </row>
    <row r="21" spans="1:8" x14ac:dyDescent="0.35">
      <c r="B21" t="s">
        <v>33</v>
      </c>
      <c r="E21" s="23">
        <v>0</v>
      </c>
      <c r="F21" s="26" t="s">
        <v>34</v>
      </c>
    </row>
    <row r="22" spans="1:8" x14ac:dyDescent="0.35">
      <c r="E22" s="23"/>
      <c r="F22" s="26"/>
    </row>
    <row r="23" spans="1:8" x14ac:dyDescent="0.35">
      <c r="A23" s="28" t="s">
        <v>35</v>
      </c>
      <c r="B23" s="29"/>
      <c r="C23" s="29"/>
      <c r="D23" s="29"/>
      <c r="E23" s="30" t="s">
        <v>44</v>
      </c>
      <c r="F23" s="29"/>
      <c r="G23" s="30" t="s">
        <v>45</v>
      </c>
      <c r="H23" s="31"/>
    </row>
    <row r="24" spans="1:8" x14ac:dyDescent="0.35">
      <c r="B24" t="s">
        <v>38</v>
      </c>
      <c r="E24">
        <v>0</v>
      </c>
      <c r="F24" s="27" t="s">
        <v>46</v>
      </c>
      <c r="G24" s="21">
        <v>10000</v>
      </c>
    </row>
    <row r="25" spans="1:8" x14ac:dyDescent="0.35">
      <c r="B25" t="s">
        <v>39</v>
      </c>
      <c r="E25" s="21">
        <v>20000</v>
      </c>
      <c r="F25" s="27" t="s">
        <v>47</v>
      </c>
      <c r="G25" s="21">
        <v>20000</v>
      </c>
    </row>
    <row r="26" spans="1:8" x14ac:dyDescent="0.35">
      <c r="B26" t="s">
        <v>40</v>
      </c>
      <c r="E26">
        <v>5</v>
      </c>
      <c r="F26" s="27" t="s">
        <v>48</v>
      </c>
      <c r="G26">
        <v>6</v>
      </c>
    </row>
    <row r="27" spans="1:8" x14ac:dyDescent="0.35">
      <c r="B27" t="s">
        <v>41</v>
      </c>
      <c r="E27">
        <v>400</v>
      </c>
      <c r="F27" s="27" t="s">
        <v>46</v>
      </c>
      <c r="G27">
        <v>450</v>
      </c>
      <c r="H27" t="s">
        <v>49</v>
      </c>
    </row>
    <row r="28" spans="1:8" x14ac:dyDescent="0.35">
      <c r="B28" t="s">
        <v>42</v>
      </c>
      <c r="E28">
        <v>400</v>
      </c>
      <c r="F28" s="27" t="s">
        <v>46</v>
      </c>
      <c r="G28">
        <v>400</v>
      </c>
    </row>
    <row r="29" spans="1:8" ht="15" thickBot="1" x14ac:dyDescent="0.4">
      <c r="A29" s="34"/>
      <c r="B29" s="34" t="s">
        <v>43</v>
      </c>
      <c r="C29" s="34"/>
      <c r="D29" s="34"/>
      <c r="E29" s="34"/>
      <c r="F29" s="35"/>
      <c r="G29" s="34"/>
      <c r="H29" s="34"/>
    </row>
  </sheetData>
  <pageMargins left="0.7" right="0.7" top="0.75" bottom="0.75" header="0.3" footer="0.3"/>
  <pageSetup scale="7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C4B3-4897-4066-B3E4-923789E1674A}">
  <dimension ref="B2:R20"/>
  <sheetViews>
    <sheetView tabSelected="1" view="pageBreakPreview" zoomScale="85" zoomScaleNormal="100" zoomScaleSheetLayoutView="85" workbookViewId="0">
      <selection activeCell="F11" sqref="F11"/>
    </sheetView>
  </sheetViews>
  <sheetFormatPr defaultRowHeight="14.5" x14ac:dyDescent="0.35"/>
  <cols>
    <col min="5" max="5" width="11.1796875" customWidth="1"/>
    <col min="8" max="8" width="12.81640625" customWidth="1"/>
    <col min="9" max="9" width="20.81640625" customWidth="1"/>
  </cols>
  <sheetData>
    <row r="2" spans="2:18" x14ac:dyDescent="0.35">
      <c r="B2" s="2" t="s">
        <v>50</v>
      </c>
    </row>
    <row r="3" spans="2:18" x14ac:dyDescent="0.35">
      <c r="C3" s="19" t="s">
        <v>66</v>
      </c>
    </row>
    <row r="4" spans="2:18" x14ac:dyDescent="0.35">
      <c r="C4" s="19" t="s">
        <v>67</v>
      </c>
    </row>
    <row r="5" spans="2:18" x14ac:dyDescent="0.35">
      <c r="C5" s="19"/>
    </row>
    <row r="6" spans="2:18" x14ac:dyDescent="0.35">
      <c r="F6" s="23"/>
      <c r="G6" s="23"/>
      <c r="H6" s="24"/>
    </row>
    <row r="7" spans="2:18" x14ac:dyDescent="0.35">
      <c r="B7" s="28" t="s">
        <v>37</v>
      </c>
      <c r="C7" s="29"/>
      <c r="D7" s="29"/>
      <c r="E7" s="29"/>
      <c r="F7" s="30" t="s">
        <v>59</v>
      </c>
      <c r="G7" s="30"/>
      <c r="H7" s="32" t="s">
        <v>60</v>
      </c>
    </row>
    <row r="8" spans="2:18" x14ac:dyDescent="0.35">
      <c r="B8" s="1"/>
      <c r="C8" s="25" t="s">
        <v>64</v>
      </c>
      <c r="D8" s="1"/>
      <c r="E8" s="1"/>
      <c r="F8" s="24" t="s">
        <v>63</v>
      </c>
      <c r="G8" s="24"/>
      <c r="H8" s="24" t="s">
        <v>63</v>
      </c>
      <c r="I8" s="23"/>
    </row>
    <row r="9" spans="2:18" x14ac:dyDescent="0.35">
      <c r="B9" s="1"/>
      <c r="C9" s="25" t="s">
        <v>65</v>
      </c>
      <c r="D9" s="1"/>
      <c r="E9" s="1"/>
      <c r="F9" s="23"/>
      <c r="G9" s="23"/>
      <c r="H9" s="23"/>
      <c r="I9" s="1"/>
    </row>
    <row r="10" spans="2:18" x14ac:dyDescent="0.35">
      <c r="B10" s="1"/>
      <c r="C10" s="25"/>
      <c r="D10" s="1"/>
      <c r="E10" s="1"/>
      <c r="F10" s="23"/>
      <c r="G10" s="23"/>
      <c r="H10" s="23"/>
      <c r="I10" s="1"/>
    </row>
    <row r="11" spans="2:18" x14ac:dyDescent="0.35">
      <c r="B11" s="1" t="s">
        <v>58</v>
      </c>
      <c r="C11" s="25"/>
      <c r="D11" s="1"/>
      <c r="E11" s="1"/>
      <c r="F11" s="23"/>
      <c r="G11" s="23"/>
      <c r="H11" s="23"/>
      <c r="I11" s="1"/>
    </row>
    <row r="12" spans="2:18" x14ac:dyDescent="0.35">
      <c r="C12" t="s">
        <v>52</v>
      </c>
      <c r="F12" s="23" t="s">
        <v>54</v>
      </c>
      <c r="G12" s="26"/>
      <c r="K12" s="36" t="s">
        <v>51</v>
      </c>
      <c r="L12" s="37"/>
      <c r="M12" s="37"/>
      <c r="N12" s="37"/>
      <c r="O12" s="37"/>
      <c r="P12" s="37"/>
      <c r="Q12" s="37"/>
      <c r="R12" s="37"/>
    </row>
    <row r="13" spans="2:18" x14ac:dyDescent="0.35">
      <c r="C13" t="s">
        <v>53</v>
      </c>
      <c r="F13" s="23" t="s">
        <v>55</v>
      </c>
      <c r="G13" s="26"/>
      <c r="K13" s="37"/>
      <c r="L13" s="37"/>
      <c r="M13" s="37"/>
      <c r="N13" s="37"/>
      <c r="O13" s="37"/>
      <c r="P13" s="37"/>
      <c r="Q13" s="37"/>
      <c r="R13" s="37"/>
    </row>
    <row r="14" spans="2:18" x14ac:dyDescent="0.35">
      <c r="C14" t="s">
        <v>56</v>
      </c>
      <c r="F14" s="23" t="s">
        <v>57</v>
      </c>
      <c r="G14" s="26"/>
      <c r="K14" s="38"/>
      <c r="L14" s="38"/>
      <c r="M14" s="38"/>
      <c r="N14" s="38"/>
      <c r="O14" s="38"/>
      <c r="P14" s="38"/>
      <c r="Q14" s="38"/>
      <c r="R14" s="38"/>
    </row>
    <row r="15" spans="2:18" x14ac:dyDescent="0.35">
      <c r="F15" s="23"/>
      <c r="G15" s="26"/>
    </row>
    <row r="16" spans="2:18" x14ac:dyDescent="0.35">
      <c r="B16" s="28" t="s">
        <v>35</v>
      </c>
      <c r="C16" s="29"/>
      <c r="D16" s="29"/>
      <c r="E16" s="29"/>
      <c r="F16" s="30" t="s">
        <v>44</v>
      </c>
      <c r="G16" s="29"/>
      <c r="H16" s="30" t="s">
        <v>45</v>
      </c>
      <c r="I16" s="31"/>
    </row>
    <row r="17" spans="2:9" x14ac:dyDescent="0.35">
      <c r="C17" t="s">
        <v>61</v>
      </c>
      <c r="F17">
        <v>0</v>
      </c>
      <c r="G17" s="27" t="s">
        <v>46</v>
      </c>
      <c r="H17" s="21">
        <v>18500</v>
      </c>
    </row>
    <row r="18" spans="2:9" ht="15" thickBot="1" x14ac:dyDescent="0.4">
      <c r="B18" s="34"/>
      <c r="C18" s="34" t="s">
        <v>62</v>
      </c>
      <c r="D18" s="34"/>
      <c r="E18" s="34"/>
      <c r="F18" s="39">
        <v>0</v>
      </c>
      <c r="G18" s="35" t="s">
        <v>46</v>
      </c>
      <c r="H18" s="39">
        <v>29500</v>
      </c>
      <c r="I18" s="34"/>
    </row>
    <row r="19" spans="2:9" x14ac:dyDescent="0.35">
      <c r="F19" s="21"/>
      <c r="G19" s="27"/>
      <c r="H19" s="21"/>
    </row>
    <row r="20" spans="2:9" ht="15" thickBot="1" x14ac:dyDescent="0.4">
      <c r="B20" s="34"/>
      <c r="C20" s="34"/>
      <c r="D20" s="34"/>
      <c r="E20" s="34"/>
      <c r="F20" s="34"/>
      <c r="G20" s="35"/>
      <c r="H20" s="34"/>
      <c r="I20" s="34"/>
    </row>
  </sheetData>
  <mergeCells count="1">
    <mergeCell ref="K12:R13"/>
  </mergeCells>
  <pageMargins left="0.7" right="0.7" top="0.75" bottom="0.75" header="0.3" footer="0.3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Buses Budget Example</vt:lpstr>
      <vt:lpstr>Optimization in Excel</vt:lpstr>
      <vt:lpstr>Optimization Model Exercise_</vt:lpstr>
      <vt:lpstr>'Buses Budget Example'!Print_Area</vt:lpstr>
      <vt:lpstr>'Optimization in Excel'!Print_Area</vt:lpstr>
      <vt:lpstr>'Optimization Model Exercise_'!Print_Area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Di Fiori</dc:creator>
  <cp:lastModifiedBy>Javier Di Fiori</cp:lastModifiedBy>
  <dcterms:created xsi:type="dcterms:W3CDTF">2024-06-01T15:08:28Z</dcterms:created>
  <dcterms:modified xsi:type="dcterms:W3CDTF">2024-06-04T11:36:55Z</dcterms:modified>
</cp:coreProperties>
</file>