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 mkt\MIT Professional Certificate in Data Science &amp; Analytics\MIT Module 10. Linear Optimization 2\"/>
    </mc:Choice>
  </mc:AlternateContent>
  <xr:revisionPtr revIDLastSave="0" documentId="13_ncr:1_{FFC635F5-0E1F-40B4-AD8F-C562091EA814}" xr6:coauthVersionLast="47" xr6:coauthVersionMax="47" xr10:uidLastSave="{00000000-0000-0000-0000-000000000000}"/>
  <bookViews>
    <workbookView xWindow="-120" yWindow="-120" windowWidth="29040" windowHeight="15840" xr2:uid="{FF8DCF86-6C1C-4025-B467-9A9F381817F0}"/>
  </bookViews>
  <sheets>
    <sheet name="Glass Vase Optimization" sheetId="2" r:id="rId1"/>
  </sheets>
  <definedNames>
    <definedName name="_xlnm.Print_Area" localSheetId="0">'Glass Vase Optimization'!$A$1:$I$11</definedName>
    <definedName name="solver_adj" localSheetId="0" hidden="1">'Glass Vase Optimization'!$C$5:$C$6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'Glass Vase Optimization'!$G$4</definedName>
    <definedName name="solver_lhs1" localSheetId="0" hidden="1">'Glass Vase Optimization'!$C$5</definedName>
    <definedName name="solver_lhs2" localSheetId="0" hidden="1">'Glass Vase Optimization'!$C$6</definedName>
    <definedName name="solver_lhs3" localSheetId="0" hidden="1">'Glass Vase Optimization'!$E$4</definedName>
    <definedName name="solver_lhs4" localSheetId="0" hidden="1">'Glass Vase Optimization'!$F$4</definedName>
    <definedName name="solver_lhs5" localSheetId="0" hidden="1">'Glass Vase Optimization'!$G$4</definedName>
    <definedName name="solver_lhs6" localSheetId="0" hidden="1">'Glass Vase Optimization'!#REF!</definedName>
    <definedName name="solver_lhs7" localSheetId="0" hidden="1">'Glass Vase Optimization'!#REF!</definedName>
    <definedName name="solver_lhs8" localSheetId="0" hidden="1">'Glass Vase Optimization'!#REF!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'Glass Vase Optimization'!$B$2</definedName>
    <definedName name="solver_pre" localSheetId="0" hidden="1">0.000001</definedName>
    <definedName name="solver_rbv" localSheetId="0" hidden="1">2</definedName>
    <definedName name="solver_rel0" localSheetId="0" hidden="1">3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3</definedName>
    <definedName name="solver_rhs0" localSheetId="0" hidden="1">19%</definedName>
    <definedName name="solver_rhs1" localSheetId="0" hidden="1">0</definedName>
    <definedName name="solver_rhs2" localSheetId="0" hidden="1">0</definedName>
    <definedName name="solver_rhs3" localSheetId="0" hidden="1">2400</definedName>
    <definedName name="solver_rhs4" localSheetId="0" hidden="1">1600</definedName>
    <definedName name="solver_rhs5" localSheetId="0" hidden="1">260</definedName>
    <definedName name="solver_rhs6" localSheetId="0" hidden="1">720</definedName>
    <definedName name="solver_rhs7" localSheetId="0" hidden="1">1</definedName>
    <definedName name="solver_rhs8" localSheetId="0" hidden="1">1225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F4" i="2"/>
  <c r="E4" i="2"/>
  <c r="B2" i="2"/>
  <c r="H4" i="2" a="1"/>
  <c r="H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<sst xmlns="http://schemas.openxmlformats.org/spreadsheetml/2006/main" count="14" uniqueCount="12">
  <si>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&lt;=</t>
  </si>
  <si>
    <t>Mine</t>
  </si>
  <si>
    <t>Constraints:</t>
  </si>
  <si>
    <t>Large Vase</t>
  </si>
  <si>
    <t>Small Vase</t>
  </si>
  <si>
    <t>Profits</t>
  </si>
  <si>
    <t>Maximize Profits</t>
  </si>
  <si>
    <t>Time</t>
  </si>
  <si>
    <t>Glass</t>
  </si>
  <si>
    <t>Storage</t>
  </si>
  <si>
    <t>Non Negativity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</si>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</sst>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left"/>
    </xf>
    <xf numFmtId="165" fontId="3" fillId="2" borderId="0" xfId="2" applyNumberFormat="1" applyFont="1" applyFill="1"/>
    <xf numFmtId="164" fontId="3" fillId="2" borderId="0" xfId="1" applyNumberFormat="1" applyFont="1" applyFill="1"/>
    <xf numFmtId="164" fontId="1" fillId="2" borderId="0" xfId="1" applyNumberFormat="1" applyFont="1" applyFill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BB5-3A43-48FA-93C5-707FBCCC7B9C}">
  <dimension ref="A2:H7"/>
  <sheetViews>
    <sheetView tabSelected="1"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22.85546875" customWidth="1"/>
    <col min="2" max="4" width="14.85546875" customWidth="1"/>
    <col min="5" max="5" width="16.42578125" customWidth="1"/>
    <col min="6" max="6" width="15.140625" customWidth="1"/>
    <col min="7" max="7" width="18.28515625" customWidth="1"/>
    <col min="8" max="8" width="25.5703125" customWidth="1"/>
  </cols>
  <sheetData>
    <row r="2" spans="1:8" ht="20.25" customHeight="1" x14ac:dyDescent="0.25">
      <c r="A2" s="4" t="s">
        <v>6</v>
      </c>
      <c r="B2" s="3">
        <f>+B6*C6+B5*C5</f>
        <v>1240</v>
      </c>
      <c r="E2" s="2" t="s">
        <v>2</v>
      </c>
    </row>
    <row r="3" spans="1:8" ht="18.95" customHeight="1" x14ac:dyDescent="0.25">
      <c r="E3" s="2" t="s">
        <v>7</v>
      </c>
      <c r="F3" s="2" t="s">
        <v>8</v>
      </c>
      <c r="G3" s="2" t="s">
        <v>9</v>
      </c>
      <c r="H3" s="2" t="s">
        <v>10</v>
      </c>
    </row>
    <row r="4" spans="1:8" ht="15.75" x14ac:dyDescent="0.25">
      <c r="A4" s="1" t="s">
        <v>1</v>
      </c>
      <c r="B4" s="2" t="s">
        <v>5</v>
      </c>
      <c r="C4" s="2"/>
      <c r="D4" s="2"/>
      <c r="E4" s="6">
        <f>20*C6+20*C5</f>
        <v>2400</v>
      </c>
      <c r="F4" s="6">
        <f>10*C6+20*C5</f>
        <v>1400.0000000000002</v>
      </c>
      <c r="G4" s="6">
        <f>2*C6+3*C5</f>
        <v>260</v>
      </c>
      <c r="H4" s="5" t="e" cm="1">
        <f t="array" ref="H4">SUMPRODUCT((#REF!="Union")*(#REF!))/#REF!</f>
        <v>#REF!</v>
      </c>
    </row>
    <row r="5" spans="1:8" ht="15.75" x14ac:dyDescent="0.25">
      <c r="A5" s="4" t="s">
        <v>3</v>
      </c>
      <c r="B5" s="3">
        <v>12</v>
      </c>
      <c r="C5" s="7">
        <v>20.000000000000021</v>
      </c>
      <c r="D5" s="3"/>
      <c r="E5" s="9" t="s">
        <v>0</v>
      </c>
      <c r="F5" s="9" t="s">
        <v>0</v>
      </c>
      <c r="G5" s="9" t="s">
        <v>0</v>
      </c>
      <c r="H5" s="9" t="s">
        <v>11</v>
      </c>
    </row>
    <row r="6" spans="1:8" ht="15.75" x14ac:dyDescent="0.25">
      <c r="A6" s="4" t="s">
        <v>4</v>
      </c>
      <c r="B6" s="3">
        <v>10</v>
      </c>
      <c r="C6" s="7">
        <v>99.999999999999972</v>
      </c>
      <c r="D6" s="3"/>
      <c r="E6" s="8">
        <v>2400</v>
      </c>
      <c r="F6" s="8">
        <v>1600</v>
      </c>
      <c r="G6" s="8">
        <v>260</v>
      </c>
      <c r="H6" s="8">
        <v>0</v>
      </c>
    </row>
    <row r="7" spans="1:8" ht="15.75" x14ac:dyDescent="0.25">
      <c r="A7" s="4"/>
      <c r="B7" s="3"/>
      <c r="C7" s="3"/>
      <c r="D7" s="3"/>
    </row>
  </sheetData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Glass Vase Optimization</vt:lpstr>
      <vt:lpstr>'Glass Vase Optimization'!Print_Area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DGenao</dc:creator>
  <cp:lastModifiedBy>Javier Di Fiori</cp:lastModifiedBy>
  <dcterms:created xsi:type="dcterms:W3CDTF">2022-12-12T18:51:56Z</dcterms:created>
  <dcterms:modified xsi:type="dcterms:W3CDTF">2024-06-10T23:38:44Z</dcterms:modified>
</cp:coreProperties>
</file>