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</t>
        </is>
      </c>
      <c r="C1" s="1" t="inlineStr">
        <is>
          <t>B</t>
        </is>
      </c>
      <c r="D1" s="1" t="inlineStr">
        <is>
          <t>C</t>
        </is>
      </c>
      <c r="E1" s="1" t="inlineStr">
        <is>
          <t>D</t>
        </is>
      </c>
      <c r="F1" s="1" t="inlineStr">
        <is>
          <t>E</t>
        </is>
      </c>
      <c r="G1" s="1" t="inlineStr">
        <is>
          <t>F</t>
        </is>
      </c>
      <c r="H1" s="1" t="inlineStr">
        <is>
          <t>G</t>
        </is>
      </c>
      <c r="I1" s="1" t="inlineStr">
        <is>
          <t>H</t>
        </is>
      </c>
      <c r="J1" s="1" t="inlineStr">
        <is>
          <t>I</t>
        </is>
      </c>
    </row>
    <row r="2">
      <c r="A2" s="1" t="n">
        <v>1</v>
      </c>
      <c r="B2" t="inlineStr">
        <is>
          <t>Address</t>
        </is>
      </c>
      <c r="C2" t="inlineStr">
        <is>
          <t>11801 Franklin Blvd, Lakewood, OH 44107</t>
        </is>
      </c>
      <c r="D2" t="inlineStr">
        <is>
          <t>Beds</t>
        </is>
      </c>
      <c r="E2" t="inlineStr">
        <is>
          <t>4</t>
        </is>
      </c>
      <c r="F2" t="inlineStr">
        <is>
          <t>Baths</t>
        </is>
      </c>
      <c r="G2" t="inlineStr">
        <is>
          <t>2</t>
        </is>
      </c>
      <c r="H2" t="inlineStr">
        <is>
          <t>SQFT</t>
        </is>
      </c>
      <c r="I2" t="n">
        <v>2086</v>
      </c>
      <c r="J2" t="inlineStr"/>
    </row>
    <row r="3">
      <c r="A3" s="1" t="n">
        <v>3</v>
      </c>
      <c r="B3" t="inlineStr">
        <is>
          <t>Purchase Price</t>
        </is>
      </c>
      <c r="C3" t="n">
        <v>289000</v>
      </c>
      <c r="D3" t="inlineStr"/>
      <c r="E3" t="inlineStr">
        <is>
          <t>Income (mo)</t>
        </is>
      </c>
      <c r="F3">
        <f>B17</f>
        <v/>
      </c>
      <c r="G3" t="inlineStr"/>
      <c r="H3" t="inlineStr"/>
      <c r="I3" t="inlineStr"/>
      <c r="J3" t="inlineStr"/>
    </row>
    <row r="4">
      <c r="A4" s="1" t="n">
        <v>4</v>
      </c>
      <c r="B4" t="inlineStr">
        <is>
          <t>Closing Costs</t>
        </is>
      </c>
      <c r="C4">
        <f>B5*B3</f>
        <v/>
      </c>
      <c r="D4" t="inlineStr"/>
      <c r="E4" t="inlineStr">
        <is>
          <t>Operate Cost (mo)</t>
        </is>
      </c>
      <c r="F4">
        <f>B14+B20+B21</f>
        <v/>
      </c>
      <c r="G4" t="inlineStr"/>
      <c r="H4" t="inlineStr"/>
      <c r="I4" t="inlineStr"/>
      <c r="J4" t="inlineStr"/>
    </row>
    <row r="5">
      <c r="A5" s="1" t="n">
        <v>5</v>
      </c>
      <c r="B5" t="inlineStr">
        <is>
          <t>Closing Costs (%)</t>
        </is>
      </c>
      <c r="C5" t="n">
        <v>0.03</v>
      </c>
      <c r="D5" t="inlineStr"/>
      <c r="E5" t="inlineStr">
        <is>
          <t>Expenses (mo)</t>
        </is>
      </c>
      <c r="F5">
        <f>B14+B20+B21+C22+C23+C24+C25</f>
        <v/>
      </c>
      <c r="G5" t="inlineStr"/>
      <c r="H5" t="inlineStr"/>
      <c r="I5" t="inlineStr"/>
      <c r="J5" t="inlineStr"/>
    </row>
    <row r="6">
      <c r="A6" s="1" t="n">
        <v>6</v>
      </c>
      <c r="B6" t="inlineStr">
        <is>
          <t>Annual Growth</t>
        </is>
      </c>
      <c r="C6" t="n">
        <v>0.02</v>
      </c>
      <c r="D6" t="inlineStr"/>
      <c r="E6" t="inlineStr">
        <is>
          <t>Cash Needed</t>
        </is>
      </c>
      <c r="F6">
        <f>B4+B10</f>
        <v/>
      </c>
      <c r="G6" t="inlineStr"/>
      <c r="H6" t="inlineStr"/>
      <c r="I6" t="inlineStr"/>
      <c r="J6" t="inlineStr"/>
    </row>
    <row r="7">
      <c r="A7" s="1" t="n">
        <v>8</v>
      </c>
      <c r="B7" t="inlineStr">
        <is>
          <t>Loan</t>
        </is>
      </c>
      <c r="C7" t="inlineStr"/>
      <c r="D7" t="inlineStr"/>
      <c r="E7" t="inlineStr">
        <is>
          <t>Total CF (mo)</t>
        </is>
      </c>
      <c r="F7">
        <f>E3-E5</f>
        <v/>
      </c>
      <c r="G7" t="inlineStr"/>
      <c r="H7" t="inlineStr"/>
      <c r="I7" t="inlineStr"/>
      <c r="J7" t="inlineStr"/>
    </row>
    <row r="8">
      <c r="A8" s="1" t="n">
        <v>9</v>
      </c>
      <c r="B8" t="inlineStr">
        <is>
          <t>Downpayment (%)</t>
        </is>
      </c>
      <c r="C8" t="n">
        <v>0.12</v>
      </c>
      <c r="D8" t="inlineStr"/>
      <c r="E8" t="inlineStr">
        <is>
          <t>CoC</t>
        </is>
      </c>
      <c r="F8">
        <f>B17/B10</f>
        <v/>
      </c>
      <c r="G8" t="inlineStr"/>
      <c r="H8" t="inlineStr"/>
      <c r="I8" t="inlineStr"/>
      <c r="J8" t="inlineStr"/>
    </row>
    <row r="9">
      <c r="A9" s="1" t="n">
        <v>10</v>
      </c>
      <c r="B9" t="inlineStr">
        <is>
          <t>Downpayment ($)</t>
        </is>
      </c>
      <c r="C9">
        <f>B3*B9</f>
        <v/>
      </c>
      <c r="D9" t="inlineStr"/>
      <c r="E9" t="inlineStr"/>
      <c r="F9" t="inlineStr"/>
      <c r="G9" t="inlineStr"/>
      <c r="H9" t="inlineStr"/>
      <c r="I9" t="inlineStr"/>
      <c r="J9" t="inlineStr"/>
    </row>
    <row r="10">
      <c r="A10" s="1" t="n">
        <v>11</v>
      </c>
      <c r="B10" t="inlineStr">
        <is>
          <t>Loan</t>
        </is>
      </c>
      <c r="C10">
        <f>B3-B10</f>
        <v/>
      </c>
      <c r="D10" t="inlineStr"/>
      <c r="E10" t="inlineStr">
        <is>
          <t>1-2% Rule</t>
        </is>
      </c>
      <c r="F10">
        <f>B17/B3</f>
        <v/>
      </c>
      <c r="G10" t="inlineStr"/>
      <c r="H10" t="inlineStr"/>
      <c r="I10" t="inlineStr"/>
      <c r="J10" t="inlineStr"/>
    </row>
    <row r="11">
      <c r="A11" s="1" t="n">
        <v>12</v>
      </c>
      <c r="B11" t="inlineStr">
        <is>
          <t>Interest Rate (%)</t>
        </is>
      </c>
      <c r="C11" t="n">
        <v>0.06</v>
      </c>
      <c r="D11" t="inlineStr"/>
      <c r="E11" t="inlineStr">
        <is>
          <t>50% Rule</t>
        </is>
      </c>
      <c r="F11">
        <f>B17/2</f>
        <v/>
      </c>
      <c r="G11" t="inlineStr"/>
      <c r="H11" t="inlineStr"/>
      <c r="I11" t="inlineStr"/>
      <c r="J11" t="inlineStr"/>
    </row>
    <row r="12">
      <c r="A12" s="1" t="n">
        <v>13</v>
      </c>
      <c r="B12" t="inlineStr">
        <is>
          <t>Loan Term (Yrs)</t>
        </is>
      </c>
      <c r="C12" t="n">
        <v>30</v>
      </c>
      <c r="D12" t="inlineStr"/>
      <c r="E12" t="inlineStr">
        <is>
          <t>50% Rule (CF)</t>
        </is>
      </c>
      <c r="F12">
        <f>E12-B14</f>
        <v/>
      </c>
      <c r="G12" t="inlineStr"/>
      <c r="H12" t="inlineStr"/>
      <c r="I12" t="inlineStr"/>
      <c r="J12" t="inlineStr"/>
    </row>
    <row r="13">
      <c r="A13" s="1" t="n">
        <v>14</v>
      </c>
      <c r="B13" t="inlineStr">
        <is>
          <t>Monthly Payment</t>
        </is>
      </c>
      <c r="C13">
        <f>(B11*(B12/12)*(1+B12/12)^(B13*12))/((1+B12/12)^(B13*12)-1)</f>
        <v/>
      </c>
      <c r="D13" t="inlineStr"/>
      <c r="E13" t="inlineStr"/>
      <c r="F13" t="inlineStr"/>
      <c r="G13" t="inlineStr"/>
      <c r="H13" t="inlineStr"/>
      <c r="I13" t="inlineStr"/>
      <c r="J13" t="inlineStr"/>
    </row>
    <row r="14">
      <c r="A14" s="1" t="n">
        <v>16</v>
      </c>
      <c r="B14" t="inlineStr">
        <is>
          <t>Rental Income</t>
        </is>
      </c>
      <c r="C14" t="inlineStr"/>
      <c r="D14" t="inlineStr"/>
      <c r="E14" t="inlineStr">
        <is>
          <t>NOI (P&amp;I not included)</t>
        </is>
      </c>
      <c r="F14">
        <f>B17*12-D22-D23-D24-D25-B20*12-B21*12</f>
        <v/>
      </c>
      <c r="G14" t="inlineStr"/>
      <c r="H14" t="inlineStr"/>
      <c r="I14" t="inlineStr"/>
      <c r="J14" t="inlineStr"/>
    </row>
    <row r="15">
      <c r="A15" s="1" t="n">
        <v>17</v>
      </c>
      <c r="B15" t="inlineStr">
        <is>
          <t>Rent</t>
        </is>
      </c>
      <c r="C15" t="n">
        <v>2738</v>
      </c>
      <c r="D15" t="inlineStr"/>
      <c r="E15" t="inlineStr">
        <is>
          <t>Pro Forma Cap</t>
        </is>
      </c>
      <c r="F15">
        <f>E16/B3</f>
        <v/>
      </c>
      <c r="G15" t="inlineStr"/>
      <c r="H15" t="inlineStr"/>
      <c r="I15" t="inlineStr"/>
      <c r="J15" t="inlineStr"/>
    </row>
    <row r="16">
      <c r="A16" s="1" t="n">
        <v>19</v>
      </c>
      <c r="B16" t="inlineStr">
        <is>
          <t>Expenses</t>
        </is>
      </c>
      <c r="C16" t="inlineStr"/>
      <c r="D16" t="inlineStr">
        <is>
          <t>Monthly</t>
        </is>
      </c>
      <c r="E16" t="inlineStr">
        <is>
          <t>Yearly</t>
        </is>
      </c>
      <c r="F16" t="inlineStr">
        <is>
          <t>Yearly</t>
        </is>
      </c>
      <c r="G16" t="inlineStr"/>
      <c r="H16" t="inlineStr"/>
      <c r="I16" t="inlineStr"/>
      <c r="J16" t="inlineStr"/>
    </row>
    <row r="17">
      <c r="A17" s="1" t="n">
        <v>20</v>
      </c>
      <c r="B17" t="inlineStr">
        <is>
          <t>Property Taxes (mo)</t>
        </is>
      </c>
      <c r="C17" t="n">
        <v>251</v>
      </c>
      <c r="D17">
        <f>B20</f>
        <v/>
      </c>
      <c r="E17">
        <f>C20*12</f>
        <v/>
      </c>
      <c r="F17">
        <f>C20*12</f>
        <v/>
      </c>
      <c r="G17" t="inlineStr"/>
      <c r="H17" t="inlineStr"/>
      <c r="I17" t="inlineStr"/>
      <c r="J17" t="inlineStr"/>
    </row>
    <row r="18">
      <c r="A18" s="1" t="n">
        <v>21</v>
      </c>
      <c r="B18" t="inlineStr">
        <is>
          <t>Insurance (mo)</t>
        </is>
      </c>
      <c r="C18" t="n">
        <v>144.5</v>
      </c>
      <c r="D18">
        <f>B21</f>
        <v/>
      </c>
      <c r="E18">
        <f>C21*12</f>
        <v/>
      </c>
      <c r="F18">
        <f>C21*12</f>
        <v/>
      </c>
      <c r="G18" t="inlineStr"/>
      <c r="H18" t="inlineStr"/>
      <c r="I18" t="inlineStr"/>
      <c r="J18" t="inlineStr"/>
    </row>
    <row r="19">
      <c r="A19" s="1" t="n">
        <v>22</v>
      </c>
      <c r="B19" t="inlineStr">
        <is>
          <t>Repairs (%-mo)</t>
        </is>
      </c>
      <c r="C19" t="n">
        <v>136.9</v>
      </c>
      <c r="D19">
        <f>B22*B17</f>
        <v/>
      </c>
      <c r="E19">
        <f>C22*12</f>
        <v/>
      </c>
      <c r="F19">
        <f>C22*12</f>
        <v/>
      </c>
      <c r="G19" t="inlineStr"/>
      <c r="H19" t="inlineStr"/>
      <c r="I19" t="inlineStr"/>
      <c r="J19" t="inlineStr"/>
    </row>
    <row r="20">
      <c r="A20" s="1" t="n">
        <v>23</v>
      </c>
      <c r="B20" t="inlineStr">
        <is>
          <t>Vacancy (%-mo)</t>
        </is>
      </c>
      <c r="C20" t="n">
        <v>246.42</v>
      </c>
      <c r="D20">
        <f>B23*B17</f>
        <v/>
      </c>
      <c r="E20">
        <f>C23*12</f>
        <v/>
      </c>
      <c r="F20">
        <f>C23*12</f>
        <v/>
      </c>
      <c r="G20" t="inlineStr"/>
      <c r="H20" t="inlineStr"/>
      <c r="I20" t="inlineStr"/>
      <c r="J20" t="inlineStr"/>
    </row>
    <row r="21">
      <c r="A21" s="1" t="n">
        <v>24</v>
      </c>
      <c r="B21" t="inlineStr">
        <is>
          <t>Capital Expenses (%-mo)</t>
        </is>
      </c>
      <c r="C21" t="n">
        <v>273.8</v>
      </c>
      <c r="D21">
        <f>B24*B17</f>
        <v/>
      </c>
      <c r="E21">
        <f>C24*12</f>
        <v/>
      </c>
      <c r="F21">
        <f>C24*12</f>
        <v/>
      </c>
      <c r="G21" t="inlineStr"/>
      <c r="H21" t="inlineStr"/>
      <c r="I21" t="inlineStr"/>
      <c r="J21" t="inlineStr"/>
    </row>
    <row r="22">
      <c r="A22" s="1" t="n">
        <v>25</v>
      </c>
      <c r="B22" t="inlineStr">
        <is>
          <t>Management Fees (%-mo)</t>
        </is>
      </c>
      <c r="C22" t="n">
        <v>273.8</v>
      </c>
      <c r="D22">
        <f>B25*B17</f>
        <v/>
      </c>
      <c r="E22">
        <f>C25*12</f>
        <v/>
      </c>
      <c r="F22">
        <f>C25*12</f>
        <v/>
      </c>
      <c r="G22" t="inlineStr"/>
      <c r="H22" t="inlineStr"/>
      <c r="I22" t="inlineStr"/>
      <c r="J22" t="inlineStr"/>
    </row>
    <row r="23">
      <c r="A23" s="1" t="n">
        <v>27</v>
      </c>
      <c r="B23" t="inlineStr">
        <is>
          <t>Year</t>
        </is>
      </c>
      <c r="C23" t="n">
        <v>0</v>
      </c>
      <c r="D23" t="n">
        <v>1</v>
      </c>
      <c r="E23" t="n">
        <v>2</v>
      </c>
      <c r="F23" t="n">
        <v>3</v>
      </c>
      <c r="G23" t="n">
        <v>4</v>
      </c>
      <c r="H23" t="n">
        <v>5</v>
      </c>
      <c r="I23" t="n">
        <v>10</v>
      </c>
      <c r="J23" t="n">
        <v>10</v>
      </c>
    </row>
    <row r="24">
      <c r="A24" s="1" t="n">
        <v>28</v>
      </c>
      <c r="B24" t="inlineStr">
        <is>
          <t>Property Value</t>
        </is>
      </c>
      <c r="C24">
        <f>B3*(1+B6)^B27</f>
        <v/>
      </c>
      <c r="D24">
        <f>B3*(1+B6)^C27</f>
        <v/>
      </c>
      <c r="E24">
        <f>B3*(1+B6)^D27</f>
        <v/>
      </c>
      <c r="F24">
        <f>B3*(1+B6)^E27</f>
        <v/>
      </c>
      <c r="G24">
        <f>B3*(1+B6)^F27</f>
        <v/>
      </c>
      <c r="H24">
        <f>B3*(1+B6)^G27</f>
        <v/>
      </c>
      <c r="I24">
        <f>B3*(1+B6)^H27</f>
        <v/>
      </c>
      <c r="J24">
        <f>B3*(1+B6)^I27</f>
        <v/>
      </c>
    </row>
    <row r="25">
      <c r="A25" s="1" t="n">
        <v>29</v>
      </c>
      <c r="B25" t="inlineStr">
        <is>
          <t>Equity</t>
        </is>
      </c>
      <c r="C25">
        <f>B28-B30</f>
        <v/>
      </c>
      <c r="D25">
        <f>C28-C30</f>
        <v/>
      </c>
      <c r="E25">
        <f>D28-D30</f>
        <v/>
      </c>
      <c r="F25">
        <f>E28-E30</f>
        <v/>
      </c>
      <c r="G25">
        <f>F28-F30</f>
        <v/>
      </c>
      <c r="H25">
        <f>G28-G30</f>
        <v/>
      </c>
      <c r="I25">
        <f>H28-H30</f>
        <v/>
      </c>
      <c r="J25">
        <f>I28-I30</f>
        <v/>
      </c>
    </row>
    <row r="26">
      <c r="A26" s="1" t="n">
        <v>30</v>
      </c>
      <c r="B26" t="inlineStr">
        <is>
          <t>Loan Balance</t>
        </is>
      </c>
      <c r="C26">
        <f>B3-B10</f>
        <v/>
      </c>
      <c r="D26">
        <f>(B14/(B12/12))*(1-(1/((1+B12/12)^(B13*12-C27*12))))</f>
        <v/>
      </c>
      <c r="E26">
        <f>(B14/(B12/12))*(1-(1/((1+B12/12)^(B13*12-D27*12))))</f>
        <v/>
      </c>
      <c r="F26">
        <f>(B14/(B12/12))*(1-(1/((1+B12/12)^(B13*12-E27*12))))</f>
        <v/>
      </c>
      <c r="G26">
        <f>(B14/(B12/12))*(1-(1/((1+B12/12)^(B13*12-F27*12))))</f>
        <v/>
      </c>
      <c r="H26">
        <f>(B14/(B12/12))*(1-(1/((1+B12/12)^(B13*12-G27*12))))</f>
        <v/>
      </c>
      <c r="I26">
        <f>(B14/(B12/12))*(1-(1/((1+B12/12)^(B13*12-H27*12))))</f>
        <v/>
      </c>
      <c r="J26">
        <f>(B14/(B12/12))*(1-(1/((1+B12/12)^(B13*12-I27*12))))</f>
        <v/>
      </c>
    </row>
    <row r="27">
      <c r="A27" s="1" t="n">
        <v>31</v>
      </c>
      <c r="B27" t="inlineStr">
        <is>
          <t>Rent</t>
        </is>
      </c>
      <c r="C27">
        <f>(B17*(1+B6)^B27)</f>
        <v/>
      </c>
      <c r="D27">
        <f>(B17*(1+B6)^C27)</f>
        <v/>
      </c>
      <c r="E27">
        <f>(B17*(1+B6)^D27)</f>
        <v/>
      </c>
      <c r="F27">
        <f>(B17*(1+B6)^E27)</f>
        <v/>
      </c>
      <c r="G27">
        <f>(B17*(1+B6)^F27)</f>
        <v/>
      </c>
      <c r="H27">
        <f>(B17*(1+B6)^G27)</f>
        <v/>
      </c>
      <c r="I27">
        <f>(B17*(1+B6)^H27)</f>
        <v/>
      </c>
      <c r="J27">
        <f>(B17*(1+B6)^I27)</f>
        <v/>
      </c>
    </row>
    <row r="28">
      <c r="A28" s="1" t="n">
        <v>32</v>
      </c>
      <c r="B28" t="inlineStr">
        <is>
          <t>Cash Flow</t>
        </is>
      </c>
      <c r="C28">
        <f>(B31-B31*B22-B31*B23-B31*B24-B31*B25-B21*(1+B6)^B27-B20*(1+B6)^B27-B14)*12</f>
        <v/>
      </c>
      <c r="D28">
        <f>(C31-C31*B22-C31*B23-C31*B24-C31*B25-B21*(1+B6)^C27-B20*(1+B6)^C27-B14)*12</f>
        <v/>
      </c>
      <c r="E28">
        <f>(D31-D31*B22-D31*B23-D31*B24-D31*B25-B21*(1+B6)^D27-B20*(1+B6)^D27-B14)*12</f>
        <v/>
      </c>
      <c r="F28">
        <f>(E31-E31*B22-E31*B23-E31*B24-E31*B25-B21*(1+B6)^E27-B20*(1+B6)^E27-B14)*12</f>
        <v/>
      </c>
      <c r="G28">
        <f>(F31-F31*B22-F31*B23-F31*B24-F31*B25-B21*(1+B6)^F27-B20*(1+B6)^F27-B14)*12</f>
        <v/>
      </c>
      <c r="H28">
        <f>(G31-G31*B22-G31*B23-G31*B24-G31*B25-B21*(1+B6)^G27-B20*(1+B6)^G27-B14)*12</f>
        <v/>
      </c>
      <c r="I28">
        <f>(H31-H31*B22-H31*B23-H31*B24-H31*B25-B21*(1+B6)^H27-B20*(1+B6)^H27-B14)*12</f>
        <v/>
      </c>
      <c r="J28">
        <f>(I31-I31*B22-I31*B23-I31*B24-I31*B25-B21*(1+B6)^I27-B20*(1+B6)^I27-B14)*12</f>
        <v/>
      </c>
    </row>
    <row r="29">
      <c r="A29" s="1" t="n">
        <v>33</v>
      </c>
      <c r="B29" t="inlineStr">
        <is>
          <t>Profit If Sold</t>
        </is>
      </c>
      <c r="C29">
        <f>B28*(1-0.08)-E6-B30</f>
        <v/>
      </c>
      <c r="D29">
        <f>C28*(1-0.08)+B32-E6-C30</f>
        <v/>
      </c>
      <c r="E29">
        <f>D28*(1-B5)+sum(B32:C32)-E6-D30</f>
        <v/>
      </c>
      <c r="F29">
        <f>E28*(1-B5)+sum(B32:D32)-E6-E30</f>
        <v/>
      </c>
      <c r="G29">
        <f>F28*(1-B5)+sum(B32:E32)-E6-F30</f>
        <v/>
      </c>
      <c r="H29">
        <f>G28*(1-B5)+sum(B32:F32)-E6-G30</f>
        <v/>
      </c>
      <c r="I29" t="inlineStr"/>
      <c r="J29" t="inlineStr"/>
    </row>
    <row r="30">
      <c r="A30" s="1" t="n">
        <v>34</v>
      </c>
      <c r="B30" t="inlineStr">
        <is>
          <t>Annualized Return</t>
        </is>
      </c>
      <c r="C30">
        <f>((B28/B3)-1)/1</f>
        <v/>
      </c>
      <c r="D30">
        <f>((C33+E6)/E6)^(1/C27)-1</f>
        <v/>
      </c>
      <c r="E30">
        <f>((D33+E6)/E6)^(1/D27)-1</f>
        <v/>
      </c>
      <c r="F30">
        <f>((E33+E6)/E6)^(1/E27)-1</f>
        <v/>
      </c>
      <c r="G30">
        <f>((F33+E6)/E6)^(1/F27)-1</f>
        <v/>
      </c>
      <c r="H30">
        <f>((G33+E6)/E6)^(1/G27)-1</f>
        <v/>
      </c>
      <c r="I30" t="inlineStr"/>
      <c r="J3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2024-02-16T20:06:27Z</dcterms:created>
  <dcterms:modified xmlns:dcterms="http://purl.org/dc/terms/" xmlns:xsi="http://www.w3.org/2001/XMLSchema-instance" xsi:type="dcterms:W3CDTF">2024-02-16T20:06:27Z</dcterms:modified>
</cp:coreProperties>
</file>