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66925"/>
  <mc:AlternateContent xmlns:mc="http://schemas.openxmlformats.org/markup-compatibility/2006">
    <mc:Choice Requires="x15">
      <x15ac:absPath xmlns:x15ac="http://schemas.microsoft.com/office/spreadsheetml/2010/11/ac" url="/Users/Jadyn/Desktop/"/>
    </mc:Choice>
  </mc:AlternateContent>
  <xr:revisionPtr revIDLastSave="0" documentId="13_ncr:1_{47094DED-1AA1-F346-94AD-E672957CBE42}" xr6:coauthVersionLast="46" xr6:coauthVersionMax="46" xr10:uidLastSave="{00000000-0000-0000-0000-000000000000}"/>
  <bookViews>
    <workbookView xWindow="14580" yWindow="500" windowWidth="14080" windowHeight="16300" xr2:uid="{00000000-000D-0000-FFFF-FFFF00000000}"/>
  </bookViews>
  <sheets>
    <sheet name="Summary" sheetId="2" r:id="rId1"/>
    <sheet name="RAW"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0" i="2" l="1"/>
  <c r="I19" i="2"/>
  <c r="I18" i="2"/>
  <c r="I17" i="2"/>
  <c r="I15" i="2"/>
  <c r="I14" i="2"/>
  <c r="I13" i="2"/>
  <c r="I12" i="2"/>
  <c r="I10" i="2"/>
  <c r="I9" i="2"/>
  <c r="I8" i="2"/>
  <c r="I7" i="2"/>
  <c r="I5" i="2"/>
  <c r="I4" i="2"/>
  <c r="I3" i="2"/>
  <c r="I2" i="2"/>
  <c r="K20" i="2"/>
  <c r="K19" i="2"/>
  <c r="J19" i="2"/>
  <c r="K18" i="2"/>
  <c r="J18" i="2"/>
  <c r="K17" i="2"/>
  <c r="J17" i="2"/>
  <c r="J20" i="2" s="1"/>
  <c r="K15" i="2"/>
  <c r="J15" i="2"/>
  <c r="K14" i="2"/>
  <c r="J14" i="2"/>
  <c r="K13" i="2"/>
  <c r="J13" i="2"/>
  <c r="K12" i="2"/>
  <c r="J12" i="2"/>
  <c r="K10" i="2"/>
  <c r="K9" i="2"/>
  <c r="K8" i="2"/>
  <c r="K7" i="2"/>
  <c r="J9" i="2"/>
  <c r="J8" i="2"/>
  <c r="J7" i="2"/>
  <c r="K5" i="2"/>
  <c r="K4" i="2"/>
  <c r="J4" i="2"/>
  <c r="K3" i="2"/>
  <c r="J3" i="2"/>
  <c r="K2" i="2"/>
  <c r="J2" i="2"/>
  <c r="J10" i="2" l="1"/>
  <c r="J5" i="2"/>
</calcChain>
</file>

<file path=xl/sharedStrings.xml><?xml version="1.0" encoding="utf-8"?>
<sst xmlns="http://schemas.openxmlformats.org/spreadsheetml/2006/main" count="240" uniqueCount="177">
  <si>
    <t>StartDate</t>
  </si>
  <si>
    <t>EndDate</t>
  </si>
  <si>
    <t>Status</t>
  </si>
  <si>
    <t>IPAddress</t>
  </si>
  <si>
    <t>Progress</t>
  </si>
  <si>
    <t>Duration (in seconds)</t>
  </si>
  <si>
    <t>Finished</t>
  </si>
  <si>
    <t>RecordedDate</t>
  </si>
  <si>
    <t>ResponseId</t>
  </si>
  <si>
    <t>RecipientLastName</t>
  </si>
  <si>
    <t>RecipientFirstName</t>
  </si>
  <si>
    <t>RecipientEmail</t>
  </si>
  <si>
    <t>ExternalReference</t>
  </si>
  <si>
    <t>LocationLatitude</t>
  </si>
  <si>
    <t>LocationLongitude</t>
  </si>
  <si>
    <t>DistributionChannel</t>
  </si>
  <si>
    <t>UserLanguage</t>
  </si>
  <si>
    <t>5_unjumbled</t>
  </si>
  <si>
    <t>5_rating_1</t>
  </si>
  <si>
    <t>5_hard</t>
  </si>
  <si>
    <t>10_unjumbled</t>
  </si>
  <si>
    <t>10_rating_1</t>
  </si>
  <si>
    <t>10_hard</t>
  </si>
  <si>
    <t>12_unjumbled</t>
  </si>
  <si>
    <t>12_rating_1</t>
  </si>
  <si>
    <t>12_hard</t>
  </si>
  <si>
    <t>8_unjumbled</t>
  </si>
  <si>
    <t>8_rating_1</t>
  </si>
  <si>
    <t>8_hard</t>
  </si>
  <si>
    <t>2_unjumbled</t>
  </si>
  <si>
    <t>2_rating_1</t>
  </si>
  <si>
    <t>2_hard</t>
  </si>
  <si>
    <t>3_unjumbled</t>
  </si>
  <si>
    <t>3_rating_1</t>
  </si>
  <si>
    <t>3_hard</t>
  </si>
  <si>
    <t>4_unjumbled</t>
  </si>
  <si>
    <t>4_rating_1</t>
  </si>
  <si>
    <t>4_hard</t>
  </si>
  <si>
    <t>1_unjumbled</t>
  </si>
  <si>
    <t>1_rating_1</t>
  </si>
  <si>
    <t>1_rating</t>
  </si>
  <si>
    <t>9_unjumbled</t>
  </si>
  <si>
    <t>9_rating_1</t>
  </si>
  <si>
    <t>9_hard</t>
  </si>
  <si>
    <t>11_unjumbled</t>
  </si>
  <si>
    <t>11_rating_1</t>
  </si>
  <si>
    <t>11_hard</t>
  </si>
  <si>
    <t>7_unjumbled</t>
  </si>
  <si>
    <t>7_rating_1</t>
  </si>
  <si>
    <t>7_hard</t>
  </si>
  <si>
    <t>6_unjumbled</t>
  </si>
  <si>
    <t>6_rating_1</t>
  </si>
  <si>
    <t>6_hard</t>
  </si>
  <si>
    <t>comments</t>
  </si>
  <si>
    <t>Start Date</t>
  </si>
  <si>
    <t>End Date</t>
  </si>
  <si>
    <t>Response Type</t>
  </si>
  <si>
    <t>IP Address</t>
  </si>
  <si>
    <t>Recorded Date</t>
  </si>
  <si>
    <t>Response ID</t>
  </si>
  <si>
    <t>Recipient Last Name</t>
  </si>
  <si>
    <t>Recipient First Name</t>
  </si>
  <si>
    <t>Recipient Email</t>
  </si>
  <si>
    <t>External Data Reference</t>
  </si>
  <si>
    <t>Location Latitude</t>
  </si>
  <si>
    <t>Location Longitude</t>
  </si>
  <si>
    <t>Distribution Channel</t>
  </si>
  <si>
    <t>User Language</t>
  </si>
  <si>
    <t>Unjumbled:</t>
  </si>
  <si>
    <t>How difficult was it to solve the sentence? - Select Difficulty</t>
  </si>
  <si>
    <t>If you had any, please write the words that were difficult to solve in particular</t>
  </si>
  <si>
    <t>How was the overall difficulty? How long did it take you to complete the entire task? Did you use any strategies when you were reading the sentences? 
Please leave any comments below.</t>
  </si>
  <si>
    <t>EN</t>
  </si>
  <si>
    <t>24.1.110.81</t>
  </si>
  <si>
    <t>anonymous</t>
  </si>
  <si>
    <t>73.9.49.160</t>
  </si>
  <si>
    <t>R_305zJJjFazeSpAd</t>
  </si>
  <si>
    <t>Some were very easy, otherwise quite hard! (this is Trevor)</t>
  </si>
  <si>
    <t>98.226.138.217</t>
  </si>
  <si>
    <t>R_1gRXKYrMPI2WW5y</t>
  </si>
  <si>
    <t>I completed it in a few mins!</t>
  </si>
  <si>
    <t>71.34.6.73</t>
  </si>
  <si>
    <t>R_tXoB55l6TUHPGc9</t>
  </si>
  <si>
    <t>72.190.73.160</t>
  </si>
  <si>
    <t>R_Rw95C08z0Y78xvX</t>
  </si>
  <si>
    <t>The neighbor often stayed up late and made a lot of noise.</t>
  </si>
  <si>
    <t>You should wear the yellow skirt tonight when you go to the movies.</t>
  </si>
  <si>
    <t>The test was hard, but they were surely given ample time to study</t>
  </si>
  <si>
    <t>amelp</t>
  </si>
  <si>
    <t>I was shocked to learn that my cousin plays guitar in a local rock band</t>
  </si>
  <si>
    <t>The kids were thankful that the huge couch covered the hole in the wall.</t>
  </si>
  <si>
    <t>The crime rate within urban jails continues to rise each year.</t>
  </si>
  <si>
    <t>My mother owned a large business later in her life.</t>
  </si>
  <si>
    <t>The voters argued that they deserve lower taxes and better schools.</t>
  </si>
  <si>
    <t>Sadly, the rapid creek swept the child's toy sailboat away</t>
  </si>
  <si>
    <t>spewt</t>
  </si>
  <si>
    <t>The child watched the adult shave himself carefully with the razor.</t>
  </si>
  <si>
    <t>I think the wooden hanging clock in the dining room stopped working</t>
  </si>
  <si>
    <t>I began to wonder if my friend would arrive before night.</t>
  </si>
  <si>
    <t>It was a moderate difficulty. The task took me about 10 minutes to complete. I read the sentences out loud and used logic to unjumble the words if I was stuck.</t>
  </si>
  <si>
    <t>98.23.75.18</t>
  </si>
  <si>
    <t>R_1BRek92rGI8wK7b</t>
  </si>
  <si>
    <t xml:space="preserve">The neighbors often stayed up late and made a lot of noise. </t>
  </si>
  <si>
    <t xml:space="preserve">You should wear the yellow skirt tonight when you go to the movies. </t>
  </si>
  <si>
    <t>wear</t>
  </si>
  <si>
    <t xml:space="preserve">The test was hard, but they were surely given ample time to study. </t>
  </si>
  <si>
    <t>ample</t>
  </si>
  <si>
    <t xml:space="preserve">I was shocked to learn that my cousin plays guitar in a local rock band. </t>
  </si>
  <si>
    <t xml:space="preserve">The kids were thankful that the huge couch covered the hole in the wall. </t>
  </si>
  <si>
    <t xml:space="preserve">The crime rate within urban jails continues to rise each year. </t>
  </si>
  <si>
    <t xml:space="preserve">My mother owned a large business later in her life. </t>
  </si>
  <si>
    <t xml:space="preserve">The voters argued that they deserve lower taxes and better schools. </t>
  </si>
  <si>
    <t xml:space="preserve">Sadly, the rapid creek swept the child's toy sailboat away. </t>
  </si>
  <si>
    <t>sadly, swept</t>
  </si>
  <si>
    <t xml:space="preserve">The child watched the adult shave himself carefully with the razor. </t>
  </si>
  <si>
    <t xml:space="preserve">I think the wooden clock hanging in the dining room stopped working. </t>
  </si>
  <si>
    <t xml:space="preserve">I began to wonder if my friend would arrive before night. </t>
  </si>
  <si>
    <t>The overall difficulty was not too hard. There were only a few words that did take me a while to figure out. I would try unscrambling the difficult words in various letter orders before it started to resemble a familiar word</t>
  </si>
  <si>
    <t>R_1I9FIEmQveUCuY4</t>
  </si>
  <si>
    <t>165.124.85.143</t>
  </si>
  <si>
    <t>R_z716Qa9ommg5bUt</t>
  </si>
  <si>
    <t>2.84.88.190</t>
  </si>
  <si>
    <t>R_Z1z1uo711BNvkRj</t>
  </si>
  <si>
    <t>The neighbors often stayed up late and made a lot of noise</t>
  </si>
  <si>
    <t>stayed and late</t>
  </si>
  <si>
    <t>You should wear the yellow skirt tonight when you go to the moviews</t>
  </si>
  <si>
    <t>The test was hard, but they were surely given ample time to study.</t>
  </si>
  <si>
    <t xml:space="preserve">test </t>
  </si>
  <si>
    <t>I was shocked to learn in a that my cousin plays guitar in a local rock band</t>
  </si>
  <si>
    <t>learn</t>
  </si>
  <si>
    <t>The kids were thankful that the huge couch covered the hole in the wall</t>
  </si>
  <si>
    <t>The crime rate whithin urban jails continues to rise each year</t>
  </si>
  <si>
    <t>crime</t>
  </si>
  <si>
    <t>My mother owned a large business trail in her life</t>
  </si>
  <si>
    <t>The voters argued that they deserve lower taxes and better schools</t>
  </si>
  <si>
    <t>sadly, creek</t>
  </si>
  <si>
    <t>The child watched the adult shave himself carefully with the razor</t>
  </si>
  <si>
    <t>i think the wooden clock hanging in the dinning room stopped working</t>
  </si>
  <si>
    <t>I began to wonder if my friend would arrive before night</t>
  </si>
  <si>
    <t>10 minutes</t>
  </si>
  <si>
    <t>68.197.181.3</t>
  </si>
  <si>
    <t>R_2bUlhYcKzgjsCPN</t>
  </si>
  <si>
    <t xml:space="preserve">the neighbors often stayed up late and made a lot of noise. </t>
  </si>
  <si>
    <t>you should wear the yellow skirt tonight when you go to the movies</t>
  </si>
  <si>
    <t>the test was hard, they were surely given ample time to study</t>
  </si>
  <si>
    <t>test, surely, and ample</t>
  </si>
  <si>
    <t xml:space="preserve">I was shocked to learn that my cousin plays guitar in a local rock band </t>
  </si>
  <si>
    <t xml:space="preserve">the kids were thankful that the huge couch covered the hole in the wall. </t>
  </si>
  <si>
    <t xml:space="preserve">The crime rate within urban jails continues to raise to each year. </t>
  </si>
  <si>
    <t xml:space="preserve">My mother owned a large business later in her life </t>
  </si>
  <si>
    <t>the voters argued that they deserve lower taxes and better schools.</t>
  </si>
  <si>
    <t xml:space="preserve">Sadly, the rapid creek swept the child's to sailboat away </t>
  </si>
  <si>
    <t>rapid and creek</t>
  </si>
  <si>
    <t>The child watched the adult himself carefully with the razor</t>
  </si>
  <si>
    <t>with</t>
  </si>
  <si>
    <t>I think the wooden clock hanging in the dining room stopped working</t>
  </si>
  <si>
    <t xml:space="preserve">I began to wonder if my friends would arrive before night </t>
  </si>
  <si>
    <t>arrive</t>
  </si>
  <si>
    <t>Easy: internal letters only to words with &gt;= 4 letters, distance = 1 (Trevor’s difficulty level 1) </t>
  </si>
  <si>
    <t>Medium-1: external included (last letter only) with &gt;=4 letters, distance = 1 (Kasia’s difficulty level 2)</t>
  </si>
  <si>
    <t>Mean</t>
  </si>
  <si>
    <t>SD</t>
  </si>
  <si>
    <t>2. The kids were thankful that the huge couch covered the hole in the wall</t>
  </si>
  <si>
    <t>1. The voters argued that they deserve lower taxes and better schools</t>
  </si>
  <si>
    <t>3. The crime rate within urban jails continues to rise each year</t>
  </si>
  <si>
    <t>4. My mother owned a large business later in her life</t>
  </si>
  <si>
    <t>5. The neighbors stayed up late and made a lot of noise.</t>
  </si>
  <si>
    <t>6. I began to wonder if my friend would arrive before night.</t>
  </si>
  <si>
    <t>Medium-2: internal letters only to words with &gt;=4 letters, distance = 2 (Trevor’s difficulty level 3)</t>
  </si>
  <si>
    <t>7. I think the wooden clock hanging in the dining room stopped working</t>
  </si>
  <si>
    <t xml:space="preserve">8. I was shocked to learn that my cousin plays guitar in a local rock band </t>
  </si>
  <si>
    <t>9. Sadly, the rapid creek swept the child’s toy sailboat away</t>
  </si>
  <si>
    <t>Hard: external included (last letter only) with &gt;= 4 letters, distance = 2 (Kasia’s difficulty level 4)</t>
  </si>
  <si>
    <t>10. You should wear the yellow skirt tonight when you go to the movies</t>
  </si>
  <si>
    <t>11. The child watched the adult shave himself carefully with the razor</t>
  </si>
  <si>
    <t>12. The test was hard, but they were surely given ample time to study</t>
  </si>
  <si>
    <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</si>
</sst>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1"/>
      <color rgb="FF000000"/>
      <name val="Arial"/>
      <family val="2"/>
    </font>
    <font>
      <sz val="11"/>
      <color rgb="FF000000"/>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9.9978637043366805E-2"/>
        <bgColor indexed="64"/>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0" borderId="0" xfId="0" applyAlignment="1">
      <alignment wrapText="1"/>
    </xf>
    <xf numFmtId="22" fontId="0" fillId="0" borderId="0" xfId="0" applyNumberFormat="1"/>
    <xf numFmtId="22" fontId="0" fillId="33" borderId="0" xfId="0" applyNumberFormat="1" applyFill="1"/>
    <xf numFmtId="0" fontId="0" fillId="33" borderId="0" xfId="0" applyFill="1"/>
    <xf numFmtId="0" fontId="18" fillId="0" borderId="0" xfId="0" applyFont="1"/>
    <xf numFmtId="0" fontId="19" fillId="0" borderId="0" xfId="0" applyFont="1"/>
    <xf numFmtId="0" fontId="0" fillId="34" borderId="0" xfId="0" applyFill="1"/>
    <xf numFmtId="0" fontId="16" fillId="0" borderId="0" xfId="0" applyNumberFormat="1" applyFont="1" applyAlignment="1">
      <alignment horizontal="center"/>
    </xf>
    <xf numFmtId="0" fontId="0" fillId="0" borderId="0" xfId="0" applyNumberFormat="1"/>
    <xf numFmtId="0" fontId="0" fillId="34" borderId="0" xfId="0" applyNumberFormat="1" applyFill="1"/>
    <xf numFmtId="0" fontId="16"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0"/>
  <sheetViews>
    <sheetView tabSelected="1" zoomScale="75" workbookViewId="0">
      <selection activeCell="K22" sqref="K22"/>
    </sheetView>
  </sheetViews>
  <sheetFormatPr baseColWidth="10" defaultRowHeight="16" x14ac:dyDescent="0.2"/>
  <cols>
    <col min="8" max="8" width="13.33203125" customWidth="1"/>
    <col min="10" max="11" width="10.83203125" style="9"/>
  </cols>
  <sheetData>
    <row r="1" spans="1:11" x14ac:dyDescent="0.2">
      <c r="A1" s="5" t="s">
        <v>158</v>
      </c>
      <c r="I1" s="11" t="s">
        <v>176</v>
      </c>
      <c r="J1" s="8" t="s">
        <v>160</v>
      </c>
      <c r="K1" s="8" t="s">
        <v>161</v>
      </c>
    </row>
    <row r="2" spans="1:11" x14ac:dyDescent="0.2">
      <c r="A2" t="s">
        <v>163</v>
      </c>
      <c r="I2">
        <f>COUNT(RAW!AZ3:AZ8,RAW!AZ10:AZ11)</f>
        <v>8</v>
      </c>
      <c r="J2" s="9">
        <f>AVERAGE(RAW!AN3:AN8,RAW!AN10:AN11)</f>
        <v>2</v>
      </c>
      <c r="K2" s="9">
        <f>STDEV(RAW!AN3:AN8,RAW!AN10:AN11)</f>
        <v>1.0690449676496976</v>
      </c>
    </row>
    <row r="3" spans="1:11" x14ac:dyDescent="0.2">
      <c r="A3" t="s">
        <v>162</v>
      </c>
      <c r="I3">
        <f>COUNT(RAW!AZ3:AZ8,RAW!AZ10:AZ11)</f>
        <v>8</v>
      </c>
      <c r="J3" s="9">
        <f>AVERAGE(RAW!AE3:AE8,RAW!AE10:AE11)</f>
        <v>3</v>
      </c>
      <c r="K3" s="9">
        <f>STDEV(RAW!AE3:AE8,RAW!AE10:AE11)</f>
        <v>2.0701966780270626</v>
      </c>
    </row>
    <row r="4" spans="1:11" x14ac:dyDescent="0.2">
      <c r="A4" s="6" t="s">
        <v>164</v>
      </c>
      <c r="I4">
        <f>COUNT(RAW!AZ3:AZ8,RAW!AZ10:AZ11)</f>
        <v>8</v>
      </c>
      <c r="J4" s="9">
        <f>AVERAGE(RAW!AH3:AH8,RAW!AH10:AH11)</f>
        <v>2.5</v>
      </c>
      <c r="K4" s="9">
        <f>STDEV(RAW!AH3:AH8,RAW!AH10:AH11)</f>
        <v>1.8516401995451028</v>
      </c>
    </row>
    <row r="5" spans="1:11" x14ac:dyDescent="0.2">
      <c r="A5" s="7"/>
      <c r="B5" s="7"/>
      <c r="C5" s="7"/>
      <c r="D5" s="7"/>
      <c r="E5" s="7"/>
      <c r="F5" s="7"/>
      <c r="G5" s="7"/>
      <c r="H5" s="7"/>
      <c r="I5" s="7">
        <f>COUNT(RAW!AZ3:AZ8,RAW!AZ10:AZ11)</f>
        <v>8</v>
      </c>
      <c r="J5" s="10">
        <f>AVERAGE(J2:J4)</f>
        <v>2.5</v>
      </c>
      <c r="K5" s="10">
        <f>STDEV(RAW!AN3:AN8,RAW!AN10:AN11,RAW!AE3:AE8,RAW!AE10:AE11,RAW!AH3:AH8,RAW!AH10:AH11)</f>
        <v>1.6939791077198396</v>
      </c>
    </row>
    <row r="6" spans="1:11" x14ac:dyDescent="0.2">
      <c r="A6" s="5" t="s">
        <v>159</v>
      </c>
    </row>
    <row r="7" spans="1:11" x14ac:dyDescent="0.2">
      <c r="A7" t="s">
        <v>165</v>
      </c>
      <c r="I7">
        <f>COUNT(RAW!AZ3:AZ8,RAW!AZ10:AZ11)</f>
        <v>8</v>
      </c>
      <c r="J7" s="9">
        <f>AVERAGE(RAW!AK3:AK8,RAW!AK10:AK11)</f>
        <v>2.125</v>
      </c>
      <c r="K7" s="9">
        <f>STDEV(RAW!AK3:AK8,RAW!AK10:AK11)</f>
        <v>1.3562026818605375</v>
      </c>
    </row>
    <row r="8" spans="1:11" x14ac:dyDescent="0.2">
      <c r="A8" t="s">
        <v>166</v>
      </c>
      <c r="I8">
        <f>COUNT(RAW!AZ3:AZ8,RAW!AZ10:AZ11)</f>
        <v>8</v>
      </c>
      <c r="J8" s="9">
        <f>AVERAGE(RAW!S3:S8,RAW!S10:S11)</f>
        <v>2.25</v>
      </c>
      <c r="K8" s="9">
        <f>STDEV(RAW!S3:S8,RAW!S10:S11)</f>
        <v>1.1649647450214351</v>
      </c>
    </row>
    <row r="9" spans="1:11" x14ac:dyDescent="0.2">
      <c r="A9" t="s">
        <v>167</v>
      </c>
      <c r="I9">
        <f>COUNT(RAW!AZ3:AZ8,RAW!AZ10:AZ11)</f>
        <v>8</v>
      </c>
      <c r="J9" s="9">
        <f>AVERAGE(RAW!AZ3:AZ8,RAW!AZ10:AZ11)</f>
        <v>2.75</v>
      </c>
      <c r="K9" s="9">
        <f>STDEV(RAW!AZ3:AZ8,RAW!AZ10:AZ11)</f>
        <v>1.4880476182856899</v>
      </c>
    </row>
    <row r="10" spans="1:11" x14ac:dyDescent="0.2">
      <c r="A10" s="7"/>
      <c r="B10" s="7"/>
      <c r="C10" s="7"/>
      <c r="D10" s="7"/>
      <c r="E10" s="7"/>
      <c r="F10" s="7"/>
      <c r="G10" s="7"/>
      <c r="H10" s="7"/>
      <c r="I10" s="7">
        <f>COUNT(RAW!AZ3:AZ8,RAW!AZ10:AZ11)</f>
        <v>8</v>
      </c>
      <c r="J10" s="10">
        <f>AVERAGE(J7:J9)</f>
        <v>2.375</v>
      </c>
      <c r="K10" s="10">
        <f>STDEV(RAW!AZ3:AZ8,RAW!AZ10:AZ11,RAW!AK3:AK8,RAW!AK10:AK11,RAW!S3:S8,RAW!S10:S11)</f>
        <v>1.3125646981983485</v>
      </c>
    </row>
    <row r="11" spans="1:11" x14ac:dyDescent="0.2">
      <c r="A11" s="5" t="s">
        <v>168</v>
      </c>
    </row>
    <row r="12" spans="1:11" x14ac:dyDescent="0.2">
      <c r="A12" t="s">
        <v>169</v>
      </c>
      <c r="I12">
        <f>COUNT(RAW!AZ3:AZ8,RAW!AZ10:AZ11)</f>
        <v>8</v>
      </c>
      <c r="J12" s="9">
        <f>AVERAGE(RAW!AW3:AW8,RAW!AW10:AW11)</f>
        <v>3.375</v>
      </c>
      <c r="K12" s="9">
        <f>STDEV(RAW!AW3:AW8,RAW!AW10:AW11)</f>
        <v>1.7677669529663689</v>
      </c>
    </row>
    <row r="13" spans="1:11" x14ac:dyDescent="0.2">
      <c r="A13" s="6" t="s">
        <v>170</v>
      </c>
      <c r="I13">
        <f>COUNT(RAW!AZ3:AZ8,RAW!AZ10:AZ11)</f>
        <v>8</v>
      </c>
      <c r="J13" s="9">
        <f>AVERAGE(RAW!AB3:AB8,RAW!AB10:AB11)</f>
        <v>3.5</v>
      </c>
      <c r="K13" s="9">
        <f>STDEV(RAW!AB3:AB8,RAW!AB10:AB11)</f>
        <v>1.6903085094570331</v>
      </c>
    </row>
    <row r="14" spans="1:11" x14ac:dyDescent="0.2">
      <c r="A14" t="s">
        <v>171</v>
      </c>
      <c r="I14">
        <f>COUNT(RAW!AZ3:AZ8,RAW!AZ10:AZ11)</f>
        <v>8</v>
      </c>
      <c r="J14" s="9">
        <f>AVERAGE(RAW!AQ3:AQ8,RAW!AQ10:AQ11)</f>
        <v>6.375</v>
      </c>
      <c r="K14" s="9">
        <f>STDEV(RAW!AQ3:AQ8,RAW!AQ10:AQ11)</f>
        <v>2.9730936268953445</v>
      </c>
    </row>
    <row r="15" spans="1:11" x14ac:dyDescent="0.2">
      <c r="A15" s="7"/>
      <c r="B15" s="7"/>
      <c r="C15" s="7"/>
      <c r="D15" s="7"/>
      <c r="E15" s="7"/>
      <c r="F15" s="7"/>
      <c r="G15" s="7"/>
      <c r="H15" s="7"/>
      <c r="I15" s="7">
        <f>COUNT(RAW!AZ3:AZ8,RAW!AZ10:AZ11)</f>
        <v>8</v>
      </c>
      <c r="J15" s="10">
        <f>AVERAGE(J12:J14)</f>
        <v>4.416666666666667</v>
      </c>
      <c r="K15" s="10">
        <f>STDEV(RAW!AB3:AB8,RAW!AB10:AB11,RAW!AQ3:AQ8,RAW!AQ10:AQ11,RAW!AW3:AW8,RAW!AW10:AW11)</f>
        <v>2.5523504370723051</v>
      </c>
    </row>
    <row r="16" spans="1:11" x14ac:dyDescent="0.2">
      <c r="A16" s="5" t="s">
        <v>172</v>
      </c>
    </row>
    <row r="17" spans="1:11" x14ac:dyDescent="0.2">
      <c r="A17" t="s">
        <v>173</v>
      </c>
      <c r="I17">
        <f>COUNT(RAW!AZ3:AZ8,RAW!AZ10:AZ11)</f>
        <v>8</v>
      </c>
      <c r="J17" s="9">
        <f>AVERAGE(RAW!V3:V8,RAW!V10:V11)</f>
        <v>3.375</v>
      </c>
      <c r="K17" s="9">
        <f>STDEV(RAW!V3:V8,RAW!V10:V11)</f>
        <v>2.615202805574687</v>
      </c>
    </row>
    <row r="18" spans="1:11" x14ac:dyDescent="0.2">
      <c r="A18" t="s">
        <v>174</v>
      </c>
      <c r="I18">
        <f>COUNT(RAW!AZ3:AZ8,RAW!AZ10:AZ11)</f>
        <v>8</v>
      </c>
      <c r="J18" s="9">
        <f>AVERAGE(RAW!AT3:AT8,RAW!AT10:AT11)</f>
        <v>3.125</v>
      </c>
      <c r="K18" s="9">
        <f>STDEV(RAW!AT3:AT8,RAW!AT10:AT11)</f>
        <v>2.5877458475338284</v>
      </c>
    </row>
    <row r="19" spans="1:11" x14ac:dyDescent="0.2">
      <c r="A19" t="s">
        <v>175</v>
      </c>
      <c r="I19">
        <f>COUNT(RAW!AZ3:AZ8,RAW!AZ10:AZ11)</f>
        <v>8</v>
      </c>
      <c r="J19" s="9">
        <f>AVERAGE(RAW!Y3:Y8,RAW!Y10:Y11)</f>
        <v>6.25</v>
      </c>
      <c r="K19" s="9">
        <f>STDEV(RAW!Y3:Y8,RAW!Y10:Y11)</f>
        <v>2.6592157812837551</v>
      </c>
    </row>
    <row r="20" spans="1:11" x14ac:dyDescent="0.2">
      <c r="A20" s="7"/>
      <c r="B20" s="7"/>
      <c r="C20" s="7"/>
      <c r="D20" s="7"/>
      <c r="E20" s="7"/>
      <c r="F20" s="7"/>
      <c r="G20" s="7"/>
      <c r="H20" s="7"/>
      <c r="I20" s="7">
        <f>COUNT(RAW!AZ3:AZ8,RAW!AZ10:AZ11)</f>
        <v>8</v>
      </c>
      <c r="J20" s="10">
        <f>AVERAGE(J17:J19)</f>
        <v>4.25</v>
      </c>
      <c r="K20" s="7">
        <f>STDEV(RAW!V3:V8,RAW!V10:V11, RAW!AT3:AT8,RAW!AT1:AT10, RAW!Y3:Y8,RAW!Y10:Y11)</f>
        <v>3.0754870654345421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B11"/>
  <sheetViews>
    <sheetView topLeftCell="AO1" workbookViewId="0">
      <selection activeCell="BB3" sqref="BB3"/>
    </sheetView>
  </sheetViews>
  <sheetFormatPr baseColWidth="10" defaultRowHeight="16" x14ac:dyDescent="0.2"/>
  <sheetData>
    <row r="1" spans="1:54"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row>
    <row r="2" spans="1:54" x14ac:dyDescent="0.2">
      <c r="A2" t="s">
        <v>54</v>
      </c>
      <c r="B2" t="s">
        <v>55</v>
      </c>
      <c r="C2" t="s">
        <v>56</v>
      </c>
      <c r="D2" t="s">
        <v>57</v>
      </c>
      <c r="E2" t="s">
        <v>4</v>
      </c>
      <c r="F2" t="s">
        <v>5</v>
      </c>
      <c r="G2" t="s">
        <v>6</v>
      </c>
      <c r="H2" t="s">
        <v>58</v>
      </c>
      <c r="I2" t="s">
        <v>59</v>
      </c>
      <c r="J2" t="s">
        <v>60</v>
      </c>
      <c r="K2" t="s">
        <v>61</v>
      </c>
      <c r="L2" t="s">
        <v>62</v>
      </c>
      <c r="M2" t="s">
        <v>63</v>
      </c>
      <c r="N2" t="s">
        <v>64</v>
      </c>
      <c r="O2" t="s">
        <v>65</v>
      </c>
      <c r="P2" t="s">
        <v>66</v>
      </c>
      <c r="Q2" t="s">
        <v>67</v>
      </c>
      <c r="R2" t="s">
        <v>68</v>
      </c>
      <c r="S2" t="s">
        <v>69</v>
      </c>
      <c r="T2" t="s">
        <v>70</v>
      </c>
      <c r="U2" t="s">
        <v>68</v>
      </c>
      <c r="V2" t="s">
        <v>69</v>
      </c>
      <c r="W2" t="s">
        <v>70</v>
      </c>
      <c r="X2" t="s">
        <v>68</v>
      </c>
      <c r="Y2" t="s">
        <v>69</v>
      </c>
      <c r="Z2" t="s">
        <v>70</v>
      </c>
      <c r="AA2" t="s">
        <v>68</v>
      </c>
      <c r="AB2" t="s">
        <v>69</v>
      </c>
      <c r="AC2" t="s">
        <v>70</v>
      </c>
      <c r="AD2" t="s">
        <v>68</v>
      </c>
      <c r="AE2" t="s">
        <v>69</v>
      </c>
      <c r="AF2" t="s">
        <v>70</v>
      </c>
      <c r="AG2" t="s">
        <v>68</v>
      </c>
      <c r="AH2" t="s">
        <v>69</v>
      </c>
      <c r="AI2" t="s">
        <v>70</v>
      </c>
      <c r="AJ2" t="s">
        <v>68</v>
      </c>
      <c r="AK2" t="s">
        <v>69</v>
      </c>
      <c r="AL2" t="s">
        <v>70</v>
      </c>
      <c r="AM2" t="s">
        <v>68</v>
      </c>
      <c r="AN2" t="s">
        <v>69</v>
      </c>
      <c r="AO2" t="s">
        <v>70</v>
      </c>
      <c r="AP2" t="s">
        <v>68</v>
      </c>
      <c r="AQ2" t="s">
        <v>69</v>
      </c>
      <c r="AR2" t="s">
        <v>70</v>
      </c>
      <c r="AS2" t="s">
        <v>68</v>
      </c>
      <c r="AT2" t="s">
        <v>69</v>
      </c>
      <c r="AU2" t="s">
        <v>70</v>
      </c>
      <c r="AV2" t="s">
        <v>68</v>
      </c>
      <c r="AW2" t="s">
        <v>69</v>
      </c>
      <c r="AX2" t="s">
        <v>70</v>
      </c>
      <c r="AY2" t="s">
        <v>68</v>
      </c>
      <c r="AZ2" t="s">
        <v>69</v>
      </c>
      <c r="BA2" t="s">
        <v>70</v>
      </c>
      <c r="BB2" s="1" t="s">
        <v>71</v>
      </c>
    </row>
    <row r="3" spans="1:54" x14ac:dyDescent="0.2">
      <c r="A3" s="2">
        <v>44180.863298611112</v>
      </c>
      <c r="B3" s="2">
        <v>44180.866782407407</v>
      </c>
      <c r="C3" t="s">
        <v>57</v>
      </c>
      <c r="D3" t="s">
        <v>75</v>
      </c>
      <c r="E3">
        <v>100</v>
      </c>
      <c r="F3">
        <v>301</v>
      </c>
      <c r="G3" t="b">
        <v>1</v>
      </c>
      <c r="H3" s="2">
        <v>44180.866793981484</v>
      </c>
      <c r="I3" t="s">
        <v>76</v>
      </c>
      <c r="N3">
        <v>41.970306396484297</v>
      </c>
      <c r="O3">
        <v>-87.664001464843693</v>
      </c>
      <c r="P3" t="s">
        <v>74</v>
      </c>
      <c r="Q3" t="s">
        <v>72</v>
      </c>
      <c r="S3">
        <v>3</v>
      </c>
      <c r="V3">
        <v>5</v>
      </c>
      <c r="Y3">
        <v>8</v>
      </c>
      <c r="AB3">
        <v>4</v>
      </c>
      <c r="AE3">
        <v>7</v>
      </c>
      <c r="AH3">
        <v>4</v>
      </c>
      <c r="AK3">
        <v>4</v>
      </c>
      <c r="AN3">
        <v>4</v>
      </c>
      <c r="AQ3">
        <v>10</v>
      </c>
      <c r="AT3">
        <v>8</v>
      </c>
      <c r="AW3">
        <v>6</v>
      </c>
      <c r="AZ3">
        <v>5</v>
      </c>
      <c r="BB3" t="s">
        <v>77</v>
      </c>
    </row>
    <row r="4" spans="1:54" x14ac:dyDescent="0.2">
      <c r="A4" s="2">
        <v>44180.789467592593</v>
      </c>
      <c r="B4" s="2">
        <v>44181.416585648149</v>
      </c>
      <c r="C4" t="s">
        <v>57</v>
      </c>
      <c r="D4" t="s">
        <v>78</v>
      </c>
      <c r="E4">
        <v>100</v>
      </c>
      <c r="F4">
        <v>54182</v>
      </c>
      <c r="G4" t="b">
        <v>1</v>
      </c>
      <c r="H4" s="2">
        <v>44181.416585648149</v>
      </c>
      <c r="I4" t="s">
        <v>79</v>
      </c>
      <c r="N4">
        <v>42.0549926757812</v>
      </c>
      <c r="O4">
        <v>-87.695098876953097</v>
      </c>
      <c r="P4" t="s">
        <v>74</v>
      </c>
      <c r="Q4" t="s">
        <v>72</v>
      </c>
      <c r="S4">
        <v>3</v>
      </c>
      <c r="V4">
        <v>2</v>
      </c>
      <c r="Y4">
        <v>8</v>
      </c>
      <c r="AB4">
        <v>4</v>
      </c>
      <c r="AE4">
        <v>3</v>
      </c>
      <c r="AH4">
        <v>1</v>
      </c>
      <c r="AK4">
        <v>1</v>
      </c>
      <c r="AN4">
        <v>1</v>
      </c>
      <c r="AQ4">
        <v>10</v>
      </c>
      <c r="AT4">
        <v>6</v>
      </c>
      <c r="AW4">
        <v>5</v>
      </c>
      <c r="AZ4">
        <v>2</v>
      </c>
      <c r="BB4" t="s">
        <v>80</v>
      </c>
    </row>
    <row r="5" spans="1:54" x14ac:dyDescent="0.2">
      <c r="A5" s="2">
        <v>44181.60423611111</v>
      </c>
      <c r="B5" s="2">
        <v>44186.417766203704</v>
      </c>
      <c r="C5" t="s">
        <v>57</v>
      </c>
      <c r="D5" t="s">
        <v>81</v>
      </c>
      <c r="E5">
        <v>100</v>
      </c>
      <c r="F5">
        <v>415888</v>
      </c>
      <c r="G5" t="b">
        <v>1</v>
      </c>
      <c r="H5" s="2">
        <v>44186.417766203704</v>
      </c>
      <c r="I5" t="s">
        <v>82</v>
      </c>
      <c r="N5">
        <v>44.939895629882798</v>
      </c>
      <c r="O5">
        <v>-93.254798889160099</v>
      </c>
      <c r="P5" t="s">
        <v>74</v>
      </c>
      <c r="Q5" t="s">
        <v>72</v>
      </c>
      <c r="S5">
        <v>4</v>
      </c>
      <c r="V5">
        <v>9</v>
      </c>
      <c r="Y5">
        <v>10</v>
      </c>
      <c r="AB5">
        <v>7</v>
      </c>
      <c r="AE5">
        <v>5</v>
      </c>
      <c r="AH5">
        <v>6</v>
      </c>
      <c r="AK5">
        <v>3</v>
      </c>
      <c r="AN5">
        <v>3</v>
      </c>
      <c r="AQ5">
        <v>8</v>
      </c>
      <c r="AT5">
        <v>3</v>
      </c>
      <c r="AW5">
        <v>4</v>
      </c>
      <c r="AZ5">
        <v>4</v>
      </c>
    </row>
    <row r="6" spans="1:54" x14ac:dyDescent="0.2">
      <c r="A6" s="2">
        <v>44186.49113425926</v>
      </c>
      <c r="B6" s="2">
        <v>44186.495243055557</v>
      </c>
      <c r="C6" t="s">
        <v>57</v>
      </c>
      <c r="D6" t="s">
        <v>83</v>
      </c>
      <c r="E6">
        <v>100</v>
      </c>
      <c r="F6">
        <v>354</v>
      </c>
      <c r="G6" t="b">
        <v>1</v>
      </c>
      <c r="H6" s="2">
        <v>44186.495254629626</v>
      </c>
      <c r="I6" t="s">
        <v>84</v>
      </c>
      <c r="N6">
        <v>33.137100219726499</v>
      </c>
      <c r="O6">
        <v>-96.748802185058494</v>
      </c>
      <c r="P6" t="s">
        <v>74</v>
      </c>
      <c r="Q6" t="s">
        <v>72</v>
      </c>
      <c r="R6" t="s">
        <v>85</v>
      </c>
      <c r="S6">
        <v>1</v>
      </c>
      <c r="U6" t="s">
        <v>86</v>
      </c>
      <c r="V6">
        <v>2</v>
      </c>
      <c r="X6" t="s">
        <v>87</v>
      </c>
      <c r="Y6">
        <v>6</v>
      </c>
      <c r="Z6" t="s">
        <v>88</v>
      </c>
      <c r="AA6" t="s">
        <v>89</v>
      </c>
      <c r="AB6">
        <v>3</v>
      </c>
      <c r="AD6" t="s">
        <v>90</v>
      </c>
      <c r="AE6">
        <v>2</v>
      </c>
      <c r="AG6" t="s">
        <v>91</v>
      </c>
      <c r="AH6">
        <v>1</v>
      </c>
      <c r="AJ6" t="s">
        <v>92</v>
      </c>
      <c r="AK6">
        <v>1</v>
      </c>
      <c r="AM6" t="s">
        <v>93</v>
      </c>
      <c r="AN6">
        <v>1</v>
      </c>
      <c r="AP6" t="s">
        <v>94</v>
      </c>
      <c r="AQ6">
        <v>5</v>
      </c>
      <c r="AR6" t="s">
        <v>95</v>
      </c>
      <c r="AS6" t="s">
        <v>96</v>
      </c>
      <c r="AT6">
        <v>1</v>
      </c>
      <c r="AV6" t="s">
        <v>97</v>
      </c>
      <c r="AW6">
        <v>3</v>
      </c>
      <c r="AY6" t="s">
        <v>98</v>
      </c>
      <c r="AZ6">
        <v>2</v>
      </c>
      <c r="BB6" t="s">
        <v>99</v>
      </c>
    </row>
    <row r="7" spans="1:54" x14ac:dyDescent="0.2">
      <c r="A7" s="2">
        <v>44186.770092592589</v>
      </c>
      <c r="B7" s="2">
        <v>44186.774918981479</v>
      </c>
      <c r="C7" t="s">
        <v>57</v>
      </c>
      <c r="D7" t="s">
        <v>100</v>
      </c>
      <c r="E7">
        <v>100</v>
      </c>
      <c r="F7">
        <v>416</v>
      </c>
      <c r="G7" t="b">
        <v>1</v>
      </c>
      <c r="H7" s="2">
        <v>44186.774930555555</v>
      </c>
      <c r="I7" t="s">
        <v>101</v>
      </c>
      <c r="N7">
        <v>36.867401123046797</v>
      </c>
      <c r="O7">
        <v>-84.825401306152301</v>
      </c>
      <c r="P7" t="s">
        <v>74</v>
      </c>
      <c r="Q7" t="s">
        <v>72</v>
      </c>
      <c r="R7" t="s">
        <v>102</v>
      </c>
      <c r="S7">
        <v>2</v>
      </c>
      <c r="U7" t="s">
        <v>103</v>
      </c>
      <c r="V7">
        <v>4</v>
      </c>
      <c r="W7" t="s">
        <v>104</v>
      </c>
      <c r="X7" t="s">
        <v>105</v>
      </c>
      <c r="Y7">
        <v>5</v>
      </c>
      <c r="Z7" t="s">
        <v>106</v>
      </c>
      <c r="AA7" t="s">
        <v>107</v>
      </c>
      <c r="AB7">
        <v>2</v>
      </c>
      <c r="AD7" t="s">
        <v>108</v>
      </c>
      <c r="AE7">
        <v>3</v>
      </c>
      <c r="AG7" t="s">
        <v>109</v>
      </c>
      <c r="AH7">
        <v>3</v>
      </c>
      <c r="AJ7" t="s">
        <v>110</v>
      </c>
      <c r="AK7">
        <v>1</v>
      </c>
      <c r="AM7" t="s">
        <v>111</v>
      </c>
      <c r="AN7">
        <v>2</v>
      </c>
      <c r="AP7" t="s">
        <v>112</v>
      </c>
      <c r="AQ7">
        <v>5</v>
      </c>
      <c r="AR7" t="s">
        <v>113</v>
      </c>
      <c r="AS7" t="s">
        <v>114</v>
      </c>
      <c r="AT7">
        <v>1</v>
      </c>
      <c r="AV7" t="s">
        <v>115</v>
      </c>
      <c r="AW7">
        <v>1</v>
      </c>
      <c r="AY7" t="s">
        <v>116</v>
      </c>
      <c r="AZ7">
        <v>1</v>
      </c>
      <c r="BB7" t="s">
        <v>117</v>
      </c>
    </row>
    <row r="8" spans="1:54" x14ac:dyDescent="0.2">
      <c r="A8" s="2">
        <v>44181.351666666669</v>
      </c>
      <c r="B8" s="2">
        <v>44181.352210648147</v>
      </c>
      <c r="C8" t="s">
        <v>57</v>
      </c>
      <c r="D8" t="s">
        <v>73</v>
      </c>
      <c r="E8">
        <v>96</v>
      </c>
      <c r="F8">
        <v>46</v>
      </c>
      <c r="G8" t="b">
        <v>0</v>
      </c>
      <c r="H8" s="2">
        <v>44188.352789351855</v>
      </c>
      <c r="I8" t="s">
        <v>118</v>
      </c>
      <c r="P8" t="s">
        <v>74</v>
      </c>
      <c r="Q8" t="s">
        <v>72</v>
      </c>
      <c r="S8">
        <v>1</v>
      </c>
      <c r="V8">
        <v>1</v>
      </c>
      <c r="Y8">
        <v>1</v>
      </c>
      <c r="AB8">
        <v>2</v>
      </c>
      <c r="AE8">
        <v>1</v>
      </c>
      <c r="AH8">
        <v>1</v>
      </c>
      <c r="AK8">
        <v>1</v>
      </c>
      <c r="AN8">
        <v>1</v>
      </c>
      <c r="AQ8">
        <v>1</v>
      </c>
      <c r="AT8">
        <v>1</v>
      </c>
      <c r="AW8">
        <v>1</v>
      </c>
      <c r="AZ8">
        <v>1</v>
      </c>
    </row>
    <row r="9" spans="1:54" s="4" customFormat="1" x14ac:dyDescent="0.2">
      <c r="A9" s="3">
        <v>44183.341111111113</v>
      </c>
      <c r="B9" s="3">
        <v>44183.370625000003</v>
      </c>
      <c r="C9" s="4" t="s">
        <v>57</v>
      </c>
      <c r="D9" s="4" t="s">
        <v>119</v>
      </c>
      <c r="E9" s="4">
        <v>98</v>
      </c>
      <c r="F9" s="4">
        <v>2550</v>
      </c>
      <c r="G9" s="4" t="b">
        <v>0</v>
      </c>
      <c r="H9" s="3">
        <v>44190.370648148149</v>
      </c>
      <c r="I9" s="4" t="s">
        <v>120</v>
      </c>
      <c r="P9" s="4" t="s">
        <v>74</v>
      </c>
      <c r="Q9" s="4" t="s">
        <v>72</v>
      </c>
      <c r="S9" s="4">
        <v>10</v>
      </c>
      <c r="V9" s="4">
        <v>10</v>
      </c>
      <c r="Y9" s="4">
        <v>10</v>
      </c>
      <c r="AB9" s="4">
        <v>10</v>
      </c>
      <c r="AE9" s="4">
        <v>10</v>
      </c>
      <c r="AH9" s="4">
        <v>10</v>
      </c>
      <c r="AK9" s="4">
        <v>10</v>
      </c>
      <c r="AN9" s="4">
        <v>10</v>
      </c>
      <c r="AQ9" s="4">
        <v>10</v>
      </c>
      <c r="AT9" s="4">
        <v>10</v>
      </c>
      <c r="AW9" s="4">
        <v>10</v>
      </c>
      <c r="AZ9" s="4">
        <v>10</v>
      </c>
    </row>
    <row r="10" spans="1:54" x14ac:dyDescent="0.2">
      <c r="A10" s="2">
        <v>44193.392534722225</v>
      </c>
      <c r="B10" s="2">
        <v>44193.403263888889</v>
      </c>
      <c r="C10" t="s">
        <v>57</v>
      </c>
      <c r="D10" t="s">
        <v>121</v>
      </c>
      <c r="E10">
        <v>100</v>
      </c>
      <c r="F10">
        <v>927</v>
      </c>
      <c r="G10" t="b">
        <v>1</v>
      </c>
      <c r="H10" s="2">
        <v>44193.403275462966</v>
      </c>
      <c r="I10" t="s">
        <v>122</v>
      </c>
      <c r="N10">
        <v>37.984207153320298</v>
      </c>
      <c r="O10">
        <v>23.735305786132798</v>
      </c>
      <c r="P10" t="s">
        <v>74</v>
      </c>
      <c r="Q10" t="s">
        <v>72</v>
      </c>
      <c r="R10" t="s">
        <v>123</v>
      </c>
      <c r="S10">
        <v>3</v>
      </c>
      <c r="T10" t="s">
        <v>124</v>
      </c>
      <c r="U10" t="s">
        <v>125</v>
      </c>
      <c r="V10">
        <v>2</v>
      </c>
      <c r="W10" t="s">
        <v>104</v>
      </c>
      <c r="X10" t="s">
        <v>126</v>
      </c>
      <c r="Y10">
        <v>6</v>
      </c>
      <c r="Z10" t="s">
        <v>127</v>
      </c>
      <c r="AA10" t="s">
        <v>128</v>
      </c>
      <c r="AB10">
        <v>4</v>
      </c>
      <c r="AC10" t="s">
        <v>129</v>
      </c>
      <c r="AD10" t="s">
        <v>130</v>
      </c>
      <c r="AE10">
        <v>2</v>
      </c>
      <c r="AG10" t="s">
        <v>131</v>
      </c>
      <c r="AH10">
        <v>3</v>
      </c>
      <c r="AI10" t="s">
        <v>132</v>
      </c>
      <c r="AJ10" t="s">
        <v>133</v>
      </c>
      <c r="AK10">
        <v>4</v>
      </c>
      <c r="AM10" t="s">
        <v>134</v>
      </c>
      <c r="AN10">
        <v>2</v>
      </c>
      <c r="AP10" t="s">
        <v>94</v>
      </c>
      <c r="AQ10">
        <v>6</v>
      </c>
      <c r="AR10" t="s">
        <v>135</v>
      </c>
      <c r="AS10" t="s">
        <v>136</v>
      </c>
      <c r="AT10">
        <v>2</v>
      </c>
      <c r="AV10" t="s">
        <v>137</v>
      </c>
      <c r="AW10">
        <v>3</v>
      </c>
      <c r="AY10" t="s">
        <v>138</v>
      </c>
      <c r="AZ10">
        <v>3</v>
      </c>
      <c r="BB10" t="s">
        <v>139</v>
      </c>
    </row>
    <row r="11" spans="1:54" x14ac:dyDescent="0.2">
      <c r="A11" s="2">
        <v>44192.807951388888</v>
      </c>
      <c r="B11" s="2">
        <v>44197.538854166669</v>
      </c>
      <c r="C11" t="s">
        <v>57</v>
      </c>
      <c r="D11" t="s">
        <v>140</v>
      </c>
      <c r="E11">
        <v>100</v>
      </c>
      <c r="F11">
        <v>408750</v>
      </c>
      <c r="G11" t="b">
        <v>1</v>
      </c>
      <c r="H11" s="2">
        <v>44197.538854166669</v>
      </c>
      <c r="I11" t="s">
        <v>141</v>
      </c>
      <c r="N11">
        <v>41.037994384765597</v>
      </c>
      <c r="O11">
        <v>-73.581100463867102</v>
      </c>
      <c r="P11" t="s">
        <v>74</v>
      </c>
      <c r="Q11" t="s">
        <v>72</v>
      </c>
      <c r="R11" t="s">
        <v>142</v>
      </c>
      <c r="S11">
        <v>1</v>
      </c>
      <c r="U11" t="s">
        <v>143</v>
      </c>
      <c r="V11">
        <v>2</v>
      </c>
      <c r="X11" t="s">
        <v>144</v>
      </c>
      <c r="Y11">
        <v>6</v>
      </c>
      <c r="Z11" t="s">
        <v>145</v>
      </c>
      <c r="AA11" t="s">
        <v>146</v>
      </c>
      <c r="AB11">
        <v>2</v>
      </c>
      <c r="AD11" t="s">
        <v>147</v>
      </c>
      <c r="AE11">
        <v>1</v>
      </c>
      <c r="AG11" t="s">
        <v>148</v>
      </c>
      <c r="AH11">
        <v>1</v>
      </c>
      <c r="AJ11" t="s">
        <v>149</v>
      </c>
      <c r="AK11">
        <v>2</v>
      </c>
      <c r="AM11" t="s">
        <v>150</v>
      </c>
      <c r="AN11">
        <v>2</v>
      </c>
      <c r="AP11" t="s">
        <v>151</v>
      </c>
      <c r="AQ11">
        <v>6</v>
      </c>
      <c r="AR11" t="s">
        <v>152</v>
      </c>
      <c r="AS11" t="s">
        <v>153</v>
      </c>
      <c r="AT11">
        <v>3</v>
      </c>
      <c r="AU11" t="s">
        <v>154</v>
      </c>
      <c r="AV11" t="s">
        <v>155</v>
      </c>
      <c r="AW11">
        <v>4</v>
      </c>
      <c r="AY11" t="s">
        <v>156</v>
      </c>
      <c r="AZ11">
        <v>4</v>
      </c>
      <c r="BA11" t="s">
        <v>157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Summary</vt:lpstr>
      <vt:lpstr>RAW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Jadyn Park</dc:creator>
  <cp:lastModifiedBy>Jadyn Park</cp:lastModifiedBy>
  <dcterms:created xsi:type="dcterms:W3CDTF">2021-01-08T01:07:46Z</dcterms:created>
  <dcterms:modified xsi:type="dcterms:W3CDTF">2021-01-11T17:10:14Z</dcterms:modified>
</cp:coreProperties>
</file>