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195" yWindow="-210" windowWidth="26895" windowHeight="12330" activeTab="2"/>
  </bookViews>
  <sheets>
    <sheet name="KTBF" sheetId="4" r:id="rId1"/>
    <sheet name="10초봉" sheetId="16" r:id="rId2"/>
    <sheet name="tick" sheetId="17" r:id="rId3"/>
  </sheets>
  <definedNames>
    <definedName name="_xlnm._FilterDatabase" localSheetId="0" hidden="1">KTBF!$B$1:$R$28</definedName>
    <definedName name="END_DAY">#REF!</definedName>
    <definedName name="START_DAY">#REF!</definedName>
  </definedNames>
  <calcPr calcId="145621"/>
</workbook>
</file>

<file path=xl/calcChain.xml><?xml version="1.0" encoding="utf-8"?>
<calcChain xmlns="http://schemas.openxmlformats.org/spreadsheetml/2006/main">
  <c r="E2" i="4" l="1"/>
  <c r="E1" i="4"/>
  <c r="C2" i="4"/>
  <c r="C1" i="4"/>
  <c r="A4" i="4"/>
  <c r="L4" i="4"/>
  <c r="T11" i="4" l="1"/>
  <c r="U12" i="4"/>
  <c r="V11" i="4"/>
  <c r="T10" i="4" l="1"/>
  <c r="U10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V24" i="4"/>
  <c r="U24" i="4" s="1"/>
</calcChain>
</file>

<file path=xl/comments1.xml><?xml version="1.0" encoding="utf-8"?>
<comments xmlns="http://schemas.openxmlformats.org/spreadsheetml/2006/main">
  <authors>
    <author>infomax</author>
  </authors>
  <commentList>
    <comment ref="J1" authorId="0">
      <text>
        <r>
          <rPr>
            <b/>
            <sz val="9"/>
            <color indexed="81"/>
            <rFont val="Tahoma"/>
            <family val="2"/>
          </rPr>
          <t xml:space="preserve">D:시간순으로
A:시간 반대순서대로 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0  : 거래일자 기준
1  : 토/일 제외, 비거래일 이전값
2  : 모든일자, 비거래일 이전값
11 : 토/일 제외, 비거래일 공란
12 : 모든일자, 비거래일 공란
21 : 토/일 제외, 비거래일0값
22 : 모든일자, 비거래일0값
111: 토/일 제외, 휴장일공란, 비거래일공란
112: 모든일자, 휴장일공란, 비거래일공란
121: 토/일 제외, 휴장일공란, 비거래일0값
122: 모든일자, 휴장일공란, 비거래일0값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평균(AVG) 또는 종가 
(주/월/분기/년인 경우)</t>
        </r>
      </text>
    </comment>
  </commentList>
</comments>
</file>

<file path=xl/sharedStrings.xml><?xml version="1.0" encoding="utf-8"?>
<sst xmlns="http://schemas.openxmlformats.org/spreadsheetml/2006/main" count="102" uniqueCount="64">
  <si>
    <t>종가</t>
  </si>
  <si>
    <t>현재가</t>
  </si>
  <si>
    <t>일자</t>
  </si>
  <si>
    <t>시세산출</t>
  </si>
  <si>
    <t>정렬</t>
  </si>
  <si>
    <t>주기</t>
  </si>
  <si>
    <t>Data 개수</t>
  </si>
  <si>
    <t>종료</t>
  </si>
  <si>
    <t>시작</t>
  </si>
  <si>
    <t>시간</t>
    <phoneticPr fontId="2" type="noConversion"/>
  </si>
  <si>
    <t>165Q3000</t>
    <phoneticPr fontId="2" type="noConversion"/>
  </si>
  <si>
    <t>167Q3000</t>
    <phoneticPr fontId="2" type="noConversion"/>
  </si>
  <si>
    <t>165Q9000</t>
    <phoneticPr fontId="2" type="noConversion"/>
  </si>
  <si>
    <t>167Q9000</t>
    <phoneticPr fontId="2" type="noConversion"/>
  </si>
  <si>
    <t>167R3000</t>
    <phoneticPr fontId="2" type="noConversion"/>
  </si>
  <si>
    <t>165R6000</t>
    <phoneticPr fontId="2" type="noConversion"/>
  </si>
  <si>
    <t>167R6000</t>
    <phoneticPr fontId="2" type="noConversion"/>
  </si>
  <si>
    <t>거래량</t>
    <phoneticPr fontId="2" type="noConversion"/>
  </si>
  <si>
    <t>165Q6000</t>
    <phoneticPr fontId="2" type="noConversion"/>
  </si>
  <si>
    <t>167Q6000</t>
    <phoneticPr fontId="2" type="noConversion"/>
  </si>
  <si>
    <t>165R3000</t>
    <phoneticPr fontId="2" type="noConversion"/>
  </si>
  <si>
    <t>165PC000</t>
  </si>
  <si>
    <t>165P9000</t>
  </si>
  <si>
    <t>167P9000</t>
  </si>
  <si>
    <t>165P6000</t>
  </si>
  <si>
    <t>167P6000</t>
  </si>
  <si>
    <t>165P3000</t>
  </si>
  <si>
    <t>167P3000</t>
  </si>
  <si>
    <t>3년</t>
    <phoneticPr fontId="2" type="noConversion"/>
  </si>
  <si>
    <t>10년</t>
    <phoneticPr fontId="2" type="noConversion"/>
  </si>
  <si>
    <t>LAST TRADE</t>
    <phoneticPr fontId="2" type="noConversion"/>
  </si>
  <si>
    <t>조회종료일</t>
    <phoneticPr fontId="2" type="noConversion"/>
  </si>
  <si>
    <t>조회시작일</t>
    <phoneticPr fontId="2" type="noConversion"/>
  </si>
  <si>
    <t>요일</t>
    <phoneticPr fontId="2" type="noConversion"/>
  </si>
  <si>
    <t>167NC000</t>
  </si>
  <si>
    <t>165NC000</t>
  </si>
  <si>
    <t>165N9000</t>
  </si>
  <si>
    <t>165N6000</t>
  </si>
  <si>
    <t>165N3000</t>
  </si>
  <si>
    <t>167N9000</t>
  </si>
  <si>
    <t>167N6000</t>
  </si>
  <si>
    <t>167N3000</t>
  </si>
  <si>
    <t>167MC000</t>
    <phoneticPr fontId="2" type="noConversion"/>
  </si>
  <si>
    <t>인포맥스 3632 과거월물 조회</t>
    <phoneticPr fontId="2" type="noConversion"/>
  </si>
  <si>
    <t>167PC000</t>
    <phoneticPr fontId="2" type="noConversion"/>
  </si>
  <si>
    <t>영업일</t>
    <phoneticPr fontId="2" type="noConversion"/>
  </si>
  <si>
    <t>코드</t>
    <phoneticPr fontId="2" type="noConversion"/>
  </si>
  <si>
    <t>틱</t>
    <phoneticPr fontId="2" type="noConversion"/>
  </si>
  <si>
    <t>A</t>
    <phoneticPr fontId="2" type="noConversion"/>
  </si>
  <si>
    <t>165MC000</t>
    <phoneticPr fontId="2" type="noConversion"/>
  </si>
  <si>
    <t>165QC000</t>
    <phoneticPr fontId="2" type="noConversion"/>
  </si>
  <si>
    <t>167QC000</t>
    <phoneticPr fontId="2" type="noConversion"/>
  </si>
  <si>
    <t>일자</t>
    <phoneticPr fontId="2" type="noConversion"/>
  </si>
  <si>
    <t>시간</t>
    <phoneticPr fontId="2" type="noConversion"/>
  </si>
  <si>
    <t>시가</t>
    <phoneticPr fontId="2" type="noConversion"/>
  </si>
  <si>
    <t>고가</t>
    <phoneticPr fontId="2" type="noConversion"/>
  </si>
  <si>
    <t>저가</t>
    <phoneticPr fontId="2" type="noConversion"/>
  </si>
  <si>
    <t>거래량</t>
    <phoneticPr fontId="2" type="noConversion"/>
  </si>
  <si>
    <t>tick</t>
    <phoneticPr fontId="2" type="noConversion"/>
  </si>
  <si>
    <t>10초봉</t>
    <phoneticPr fontId="2" type="noConversion"/>
  </si>
  <si>
    <t>초</t>
    <phoneticPr fontId="2" type="noConversion"/>
  </si>
  <si>
    <t>165R9000</t>
    <phoneticPr fontId="2" type="noConversion"/>
  </si>
  <si>
    <t>165R9000</t>
    <phoneticPr fontId="2" type="noConversion"/>
  </si>
  <si>
    <t>165R9000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</si>
</sst>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hh:mm:ss"/>
    <numFmt numFmtId="177" formatCode="_-* #,##0.00_-;\-* #,##0.0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14" fontId="0" fillId="2" borderId="0" xfId="0" applyNumberFormat="1" applyFill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49" fontId="0" fillId="3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0" fillId="4" borderId="0" xfId="0" applyFill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4" borderId="0" xfId="0" applyFill="1">
      <alignment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41" fontId="0" fillId="2" borderId="0" xfId="1" applyFont="1" applyFill="1" applyBorder="1">
      <alignment vertical="center"/>
    </xf>
    <xf numFmtId="41" fontId="0" fillId="0" borderId="0" xfId="1" applyFont="1">
      <alignment vertical="center"/>
    </xf>
    <xf numFmtId="177" fontId="0" fillId="0" borderId="1" xfId="1" applyNumberFormat="1" applyFont="1" applyBorder="1">
      <alignment vertical="center"/>
    </xf>
    <xf numFmtId="177" fontId="0" fillId="0" borderId="0" xfId="1" applyNumberFormat="1" applyFont="1">
      <alignment vertical="center"/>
    </xf>
    <xf numFmtId="177" fontId="0" fillId="2" borderId="1" xfId="1" applyNumberFormat="1" applyFont="1" applyFill="1" applyBorder="1">
      <alignment vertical="center"/>
    </xf>
    <xf numFmtId="3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14" fontId="1" fillId="0" borderId="0" xfId="0" applyNumberFormat="1" applyFont="1" applyFill="1">
      <alignment vertical="center"/>
    </xf>
    <xf numFmtId="3" fontId="1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14" fontId="1" fillId="0" borderId="0" xfId="0" applyNumberFormat="1" applyFont="1" applyAlignment="1">
      <alignment horizontal="center" vertical="center"/>
    </xf>
    <xf numFmtId="49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0" fillId="6" borderId="0" xfId="0" applyNumberFormat="1" applyFill="1">
      <alignment vertical="center"/>
    </xf>
    <xf numFmtId="0" fontId="0" fillId="0" borderId="0" xfId="1" applyNumberFormat="1" applyFont="1">
      <alignment vertical="center"/>
    </xf>
    <xf numFmtId="0" fontId="0" fillId="0" borderId="0" xfId="1" applyNumberFormat="1" applyFont="1" applyFill="1">
      <alignment vertical="center"/>
    </xf>
    <xf numFmtId="0" fontId="0" fillId="0" borderId="0" xfId="1" applyNumberFormat="1" applyFont="1" applyBorder="1">
      <alignment vertical="center"/>
    </xf>
    <xf numFmtId="14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infomax.xlrtd">
      <tp>
        <v>0</v>
        <stp/>
        <stp>H</stp>
        <stp>x2.ZmVW1</stp>
        <stp>58</stp>
        <stp>18351922</stp>
        <tr r="L4" s="4"/>
      </tp>
      <tp>
        <v>0</v>
        <stp/>
        <stp>H</stp>
        <stp>x1.ZmVW1</stp>
        <stp>57</stp>
        <stp>18351922</stp>
        <tr r="A4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28"/>
  <sheetViews>
    <sheetView zoomScale="85" zoomScaleNormal="85" workbookViewId="0">
      <pane ySplit="5" topLeftCell="A1048539" activePane="bottomLeft" state="frozen"/>
      <selection activeCell="L9686" sqref="A1:XFD1048576"/>
      <selection pane="bottomLeft"/>
    </sheetView>
  </sheetViews>
  <sheetFormatPr defaultRowHeight="16.5" x14ac:dyDescent="0.3"/>
  <cols>
    <col min="1" max="1" width="15" bestFit="1" customWidth="1"/>
    <col min="2" max="2" width="12.125" customWidth="1"/>
    <col min="3" max="3" width="11.125" style="17" bestFit="1" customWidth="1"/>
    <col min="4" max="4" width="9" style="17"/>
    <col min="5" max="5" width="11.125" style="17" bestFit="1" customWidth="1"/>
    <col min="6" max="6" width="15" style="17" bestFit="1" customWidth="1"/>
    <col min="7" max="7" width="12.25" style="17" customWidth="1"/>
    <col min="8" max="8" width="10.875" customWidth="1"/>
    <col min="9" max="9" width="9.875" bestFit="1" customWidth="1"/>
    <col min="12" max="12" width="13.5" bestFit="1" customWidth="1"/>
    <col min="13" max="13" width="9" customWidth="1"/>
    <col min="14" max="17" width="11.75" customWidth="1"/>
    <col min="18" max="18" width="11.375" style="11" bestFit="1" customWidth="1"/>
    <col min="19" max="19" width="12.25" bestFit="1" customWidth="1"/>
    <col min="20" max="20" width="7.5" bestFit="1" customWidth="1"/>
    <col min="21" max="21" width="11.625" style="10" bestFit="1" customWidth="1"/>
    <col min="22" max="22" width="11.625" bestFit="1" customWidth="1"/>
    <col min="23" max="23" width="11" bestFit="1" customWidth="1"/>
  </cols>
  <sheetData>
    <row r="1" spans="1:23" x14ac:dyDescent="0.3">
      <c r="B1" s="6" t="s">
        <v>8</v>
      </c>
      <c r="C1" s="15">
        <f ca="1">TODAY()</f>
        <v>44371</v>
      </c>
      <c r="D1" s="6" t="s">
        <v>7</v>
      </c>
      <c r="E1" s="15">
        <f ca="1">TODAY()</f>
        <v>44371</v>
      </c>
      <c r="F1" s="6" t="s">
        <v>6</v>
      </c>
      <c r="G1" s="24">
        <v>99999999</v>
      </c>
      <c r="H1" s="6" t="s">
        <v>5</v>
      </c>
      <c r="I1" t="s">
        <v>60</v>
      </c>
      <c r="J1" s="6" t="s">
        <v>4</v>
      </c>
      <c r="K1" s="7" t="s">
        <v>48</v>
      </c>
      <c r="L1" s="6" t="s">
        <v>45</v>
      </c>
      <c r="M1">
        <v>0</v>
      </c>
      <c r="N1" s="6" t="s">
        <v>3</v>
      </c>
      <c r="O1" t="s">
        <v>0</v>
      </c>
    </row>
    <row r="2" spans="1:23" s="11" customFormat="1" x14ac:dyDescent="0.3">
      <c r="B2" s="6" t="s">
        <v>8</v>
      </c>
      <c r="C2" s="15">
        <f ca="1">TODAY()</f>
        <v>44371</v>
      </c>
      <c r="D2" s="6" t="s">
        <v>7</v>
      </c>
      <c r="E2" s="15">
        <f ca="1">TODAY()</f>
        <v>44371</v>
      </c>
      <c r="F2" s="6" t="s">
        <v>6</v>
      </c>
      <c r="G2" s="24">
        <v>99999999</v>
      </c>
      <c r="H2" s="6" t="s">
        <v>5</v>
      </c>
      <c r="I2" s="11" t="s">
        <v>47</v>
      </c>
      <c r="J2" s="6" t="s">
        <v>4</v>
      </c>
      <c r="K2" s="11" t="s">
        <v>48</v>
      </c>
      <c r="L2" s="6" t="s">
        <v>45</v>
      </c>
      <c r="M2" s="11">
        <v>0</v>
      </c>
      <c r="N2" s="6" t="s">
        <v>3</v>
      </c>
      <c r="O2" s="11" t="s">
        <v>0</v>
      </c>
      <c r="U2" s="10"/>
    </row>
    <row r="3" spans="1:23" x14ac:dyDescent="0.3">
      <c r="A3" s="12" t="s">
        <v>61</v>
      </c>
      <c r="B3" s="12"/>
      <c r="C3" s="14"/>
      <c r="D3" s="11"/>
      <c r="E3" s="11"/>
      <c r="F3" s="14"/>
      <c r="G3" s="14"/>
      <c r="L3" s="13" t="s">
        <v>62</v>
      </c>
    </row>
    <row r="4" spans="1:23" x14ac:dyDescent="0.3">
      <c r="A4" s="11" t="str">
        <f ca="1">_xll.IMDH("FUT", A3,A5:G5,$C$1,$E$1,$G$1,"Per="&amp;$I$1&amp;",Cycle=10,sort="&amp;$K$1&amp;",real=true,Bizday="&amp;$M$1&amp;",Quote="&amp;$O$1&amp;",Pos=20,Orient=V,Title=3년국채선물,DtFmt=1,TmFmt=1,unit=true")</f>
        <v>3년국채선물</v>
      </c>
      <c r="B4" s="9" t="s">
        <v>59</v>
      </c>
      <c r="C4" s="21"/>
      <c r="D4" s="22"/>
      <c r="E4" s="22"/>
      <c r="F4" s="23"/>
      <c r="G4" s="19"/>
      <c r="L4" t="str">
        <f ca="1">_xll.IMDH("FUT", L3,L5:O5,$C$2,$E$2,$G$2,"Per="&amp;$I$2&amp;",Cycle=10,sort="&amp;$K$2&amp;",real=true,Bizday="&amp;$M$2&amp;",Quote="&amp;$O$2&amp;",Pos=20,Orient=V,Title=3년국채선물,DtFmt=1,TmFmt=1,unit=true")</f>
        <v>3년국채선물</v>
      </c>
      <c r="M4" t="s">
        <v>58</v>
      </c>
      <c r="Q4" s="11" t="s">
        <v>43</v>
      </c>
      <c r="T4" s="11"/>
      <c r="U4"/>
    </row>
    <row r="5" spans="1:23" x14ac:dyDescent="0.3">
      <c r="A5" s="12" t="s">
        <v>52</v>
      </c>
      <c r="B5" s="12" t="s">
        <v>53</v>
      </c>
      <c r="C5" s="35" t="s">
        <v>54</v>
      </c>
      <c r="D5" s="35" t="s">
        <v>55</v>
      </c>
      <c r="E5" s="35" t="s">
        <v>56</v>
      </c>
      <c r="F5" s="33" t="s">
        <v>1</v>
      </c>
      <c r="G5" s="34" t="s">
        <v>57</v>
      </c>
      <c r="H5" s="14"/>
      <c r="I5" s="11"/>
      <c r="L5" s="5" t="s">
        <v>2</v>
      </c>
      <c r="M5" s="8" t="s">
        <v>9</v>
      </c>
      <c r="N5" s="4" t="s">
        <v>1</v>
      </c>
      <c r="O5" s="14" t="s">
        <v>17</v>
      </c>
      <c r="Q5" s="11"/>
      <c r="T5" s="11"/>
      <c r="U5"/>
    </row>
    <row r="6" spans="1:23" x14ac:dyDescent="0.3">
      <c r="A6" s="39">
        <v>44371</v>
      </c>
      <c r="B6" s="40">
        <v>0.37511574074074072</v>
      </c>
      <c r="C6" s="38">
        <v>110.3</v>
      </c>
      <c r="D6" s="38">
        <v>110.3</v>
      </c>
      <c r="E6" s="38">
        <v>110.29</v>
      </c>
      <c r="F6" s="38">
        <v>110.29</v>
      </c>
      <c r="G6" s="38">
        <v>803</v>
      </c>
      <c r="L6" s="15">
        <v>44371</v>
      </c>
      <c r="M6" s="16">
        <v>0.375</v>
      </c>
      <c r="N6">
        <v>110.3</v>
      </c>
      <c r="O6">
        <v>800</v>
      </c>
      <c r="Q6" s="11"/>
      <c r="T6" s="11"/>
      <c r="U6"/>
    </row>
    <row r="7" spans="1:23" x14ac:dyDescent="0.3">
      <c r="A7" s="39">
        <v>44371</v>
      </c>
      <c r="B7" s="40">
        <v>0.37523148148148144</v>
      </c>
      <c r="C7" s="38">
        <v>110.29</v>
      </c>
      <c r="D7" s="38">
        <v>110.29</v>
      </c>
      <c r="E7" s="38">
        <v>110.29</v>
      </c>
      <c r="F7" s="38">
        <v>110.29</v>
      </c>
      <c r="G7" s="38">
        <v>0</v>
      </c>
      <c r="L7" s="15">
        <v>44371</v>
      </c>
      <c r="M7" s="16">
        <v>0.37501157407407404</v>
      </c>
      <c r="N7">
        <v>110.29</v>
      </c>
      <c r="O7">
        <v>1</v>
      </c>
      <c r="Q7" s="11"/>
      <c r="T7" s="11"/>
      <c r="U7"/>
    </row>
    <row r="8" spans="1:23" x14ac:dyDescent="0.3">
      <c r="A8" s="39">
        <v>44371</v>
      </c>
      <c r="B8" s="40">
        <v>0.37534722222222222</v>
      </c>
      <c r="C8" s="38">
        <v>110.3</v>
      </c>
      <c r="D8" s="38">
        <v>110.3</v>
      </c>
      <c r="E8" s="38">
        <v>110.29</v>
      </c>
      <c r="F8" s="38">
        <v>110.29</v>
      </c>
      <c r="G8" s="38">
        <v>104</v>
      </c>
      <c r="L8" s="15">
        <v>44371</v>
      </c>
      <c r="M8" s="16">
        <v>0.37508101851851849</v>
      </c>
      <c r="N8">
        <v>110.29</v>
      </c>
      <c r="O8">
        <v>1</v>
      </c>
      <c r="Q8" s="11" t="s">
        <v>28</v>
      </c>
      <c r="R8" s="11" t="s">
        <v>29</v>
      </c>
      <c r="S8" t="s">
        <v>30</v>
      </c>
      <c r="T8" s="11" t="s">
        <v>33</v>
      </c>
      <c r="U8" t="s">
        <v>32</v>
      </c>
      <c r="V8" t="s">
        <v>31</v>
      </c>
    </row>
    <row r="9" spans="1:23" x14ac:dyDescent="0.3">
      <c r="A9" s="39">
        <v>44371</v>
      </c>
      <c r="B9" s="40">
        <v>0.37546296296296294</v>
      </c>
      <c r="C9" s="38">
        <v>110.29</v>
      </c>
      <c r="D9" s="38">
        <v>110.29</v>
      </c>
      <c r="E9" s="38">
        <v>110.29</v>
      </c>
      <c r="F9" s="38">
        <v>110.29</v>
      </c>
      <c r="G9" s="38">
        <v>300</v>
      </c>
      <c r="L9" s="15">
        <v>44371</v>
      </c>
      <c r="M9" s="16">
        <v>0.37508101851851849</v>
      </c>
      <c r="N9">
        <v>110.29</v>
      </c>
      <c r="O9">
        <v>1</v>
      </c>
      <c r="Q9" s="13" t="s">
        <v>61</v>
      </c>
      <c r="R9" s="29"/>
      <c r="S9" s="2">
        <v>44456</v>
      </c>
      <c r="T9" s="2"/>
      <c r="U9" s="15">
        <v>44362</v>
      </c>
      <c r="V9" s="1">
        <v>44455</v>
      </c>
      <c r="W9" s="24"/>
    </row>
    <row r="10" spans="1:23" x14ac:dyDescent="0.3">
      <c r="A10" s="39">
        <v>44371</v>
      </c>
      <c r="B10" s="40">
        <v>0.37557870370370366</v>
      </c>
      <c r="C10" s="38">
        <v>110.29</v>
      </c>
      <c r="D10" s="38">
        <v>110.29</v>
      </c>
      <c r="E10" s="38">
        <v>110.29</v>
      </c>
      <c r="F10" s="38">
        <v>110.29</v>
      </c>
      <c r="G10" s="38">
        <v>428</v>
      </c>
      <c r="L10" s="15">
        <v>44371</v>
      </c>
      <c r="M10" s="16">
        <v>0.37525462962962963</v>
      </c>
      <c r="N10">
        <v>110.3</v>
      </c>
      <c r="O10">
        <v>4</v>
      </c>
      <c r="Q10" s="13" t="s">
        <v>15</v>
      </c>
      <c r="R10" s="29" t="s">
        <v>16</v>
      </c>
      <c r="S10" s="15">
        <v>44362</v>
      </c>
      <c r="T10" s="2" t="str">
        <f t="shared" ref="T10" si="0">TEXT(S10,"ddd")</f>
        <v>Tue</v>
      </c>
      <c r="U10" s="15">
        <f>+S11</f>
        <v>44271</v>
      </c>
      <c r="V10" s="15">
        <v>44361</v>
      </c>
      <c r="W10" s="24">
        <v>1</v>
      </c>
    </row>
    <row r="11" spans="1:23" x14ac:dyDescent="0.3">
      <c r="A11" s="15">
        <v>44371</v>
      </c>
      <c r="B11" s="16">
        <v>0.37569444444444444</v>
      </c>
      <c r="C11" s="36">
        <v>110.29</v>
      </c>
      <c r="D11" s="36">
        <v>110.29</v>
      </c>
      <c r="E11" s="36">
        <v>110.29</v>
      </c>
      <c r="F11" s="36">
        <v>110.29</v>
      </c>
      <c r="G11" s="36">
        <v>0</v>
      </c>
      <c r="L11" s="15">
        <v>44371</v>
      </c>
      <c r="M11" s="16">
        <v>0.37531249999999999</v>
      </c>
      <c r="N11">
        <v>110.29</v>
      </c>
      <c r="O11">
        <v>100</v>
      </c>
      <c r="Q11" s="25" t="s">
        <v>20</v>
      </c>
      <c r="R11" s="25" t="s">
        <v>14</v>
      </c>
      <c r="S11" s="26">
        <v>44271</v>
      </c>
      <c r="T11" s="27" t="str">
        <f t="shared" ref="T11" si="1">TEXT(S11,"ddd")</f>
        <v>Tue</v>
      </c>
      <c r="U11" s="30">
        <v>44180</v>
      </c>
      <c r="V11" s="26">
        <f t="shared" ref="V11" si="2">+S11-1</f>
        <v>44270</v>
      </c>
      <c r="W11" s="28">
        <v>1</v>
      </c>
    </row>
    <row r="12" spans="1:23" x14ac:dyDescent="0.3">
      <c r="A12" s="15">
        <v>44371</v>
      </c>
      <c r="B12" s="16">
        <v>0.37581018518518516</v>
      </c>
      <c r="C12" s="36">
        <v>110.29</v>
      </c>
      <c r="D12" s="36">
        <v>110.29</v>
      </c>
      <c r="E12" s="36">
        <v>110.29</v>
      </c>
      <c r="F12" s="36">
        <v>110.29</v>
      </c>
      <c r="G12" s="36">
        <v>0</v>
      </c>
      <c r="L12" s="15">
        <v>44371</v>
      </c>
      <c r="M12" s="16">
        <v>0.37542824074074072</v>
      </c>
      <c r="N12">
        <v>110.29</v>
      </c>
      <c r="O12">
        <v>300</v>
      </c>
      <c r="Q12" s="31" t="s">
        <v>50</v>
      </c>
      <c r="R12" s="31" t="s">
        <v>51</v>
      </c>
      <c r="S12" s="31"/>
      <c r="T12" s="31"/>
      <c r="U12" s="26">
        <f t="shared" ref="U12:U23" si="3">+S13</f>
        <v>44089</v>
      </c>
      <c r="V12" s="32">
        <v>44544</v>
      </c>
    </row>
    <row r="13" spans="1:23" x14ac:dyDescent="0.3">
      <c r="A13" s="15">
        <v>44371</v>
      </c>
      <c r="B13" s="16">
        <v>0.37592592592592589</v>
      </c>
      <c r="C13" s="36">
        <v>110.29</v>
      </c>
      <c r="D13" s="36">
        <v>110.29</v>
      </c>
      <c r="E13" s="36">
        <v>110.29</v>
      </c>
      <c r="F13" s="36">
        <v>110.29</v>
      </c>
      <c r="G13" s="36">
        <v>0</v>
      </c>
      <c r="L13" s="15">
        <v>44371</v>
      </c>
      <c r="M13" s="16">
        <v>0.37546296296296294</v>
      </c>
      <c r="N13">
        <v>110.29</v>
      </c>
      <c r="O13">
        <v>300</v>
      </c>
      <c r="Q13" s="25" t="s">
        <v>12</v>
      </c>
      <c r="R13" s="25" t="s">
        <v>13</v>
      </c>
      <c r="S13" s="26">
        <v>44089</v>
      </c>
      <c r="T13" s="27" t="str">
        <f t="shared" ref="T13:T24" si="4">TEXT(S13,"ddd")</f>
        <v>Tue</v>
      </c>
      <c r="U13" s="26">
        <f t="shared" si="3"/>
        <v>43998</v>
      </c>
      <c r="V13" s="26">
        <f t="shared" ref="V13:V24" si="5">+S13-1</f>
        <v>44088</v>
      </c>
      <c r="W13" s="28">
        <v>1</v>
      </c>
    </row>
    <row r="14" spans="1:23" x14ac:dyDescent="0.3">
      <c r="A14" s="15">
        <v>44371</v>
      </c>
      <c r="B14" s="16">
        <v>0.37604166666666666</v>
      </c>
      <c r="C14" s="36">
        <v>110.29</v>
      </c>
      <c r="D14" s="36">
        <v>110.29</v>
      </c>
      <c r="E14" s="36">
        <v>110.29</v>
      </c>
      <c r="F14" s="36">
        <v>110.29</v>
      </c>
      <c r="G14" s="36">
        <v>0</v>
      </c>
      <c r="L14" s="15">
        <v>44371</v>
      </c>
      <c r="M14" s="16">
        <v>0.37546296296296294</v>
      </c>
      <c r="N14">
        <v>110.29</v>
      </c>
      <c r="O14">
        <v>7</v>
      </c>
      <c r="Q14" s="25" t="s">
        <v>18</v>
      </c>
      <c r="R14" s="25" t="s">
        <v>19</v>
      </c>
      <c r="S14" s="26">
        <v>43998</v>
      </c>
      <c r="T14" s="27" t="str">
        <f t="shared" si="4"/>
        <v>Tue</v>
      </c>
      <c r="U14" s="26">
        <f t="shared" si="3"/>
        <v>43907</v>
      </c>
      <c r="V14" s="26">
        <f t="shared" si="5"/>
        <v>43997</v>
      </c>
      <c r="W14" s="28">
        <v>1</v>
      </c>
    </row>
    <row r="15" spans="1:23" x14ac:dyDescent="0.3">
      <c r="A15" s="15">
        <v>44371</v>
      </c>
      <c r="B15" s="16">
        <v>0.37615740740740738</v>
      </c>
      <c r="C15" s="36">
        <v>110.29</v>
      </c>
      <c r="D15" s="36">
        <v>110.29</v>
      </c>
      <c r="E15" s="36">
        <v>110.29</v>
      </c>
      <c r="F15" s="36">
        <v>110.29</v>
      </c>
      <c r="G15" s="36">
        <v>0</v>
      </c>
      <c r="L15" s="15">
        <v>44371</v>
      </c>
      <c r="M15" s="16">
        <v>0.37546296296296294</v>
      </c>
      <c r="N15">
        <v>110.29</v>
      </c>
      <c r="O15">
        <v>70</v>
      </c>
      <c r="Q15" s="25" t="s">
        <v>10</v>
      </c>
      <c r="R15" s="25" t="s">
        <v>11</v>
      </c>
      <c r="S15" s="26">
        <v>43907</v>
      </c>
      <c r="T15" s="27" t="str">
        <f t="shared" si="4"/>
        <v>Tue</v>
      </c>
      <c r="U15" s="26">
        <f t="shared" si="3"/>
        <v>43816</v>
      </c>
      <c r="V15" s="26">
        <f t="shared" si="5"/>
        <v>43906</v>
      </c>
      <c r="W15" s="28">
        <v>1</v>
      </c>
    </row>
    <row r="16" spans="1:23" x14ac:dyDescent="0.3">
      <c r="A16" s="15">
        <v>44371</v>
      </c>
      <c r="B16" s="16">
        <v>0.37627314814814811</v>
      </c>
      <c r="C16" s="36">
        <v>110.29</v>
      </c>
      <c r="D16" s="36">
        <v>110.29</v>
      </c>
      <c r="E16" s="36">
        <v>110.29</v>
      </c>
      <c r="F16" s="36">
        <v>110.29</v>
      </c>
      <c r="G16" s="36">
        <v>0</v>
      </c>
      <c r="L16" s="15">
        <v>44371</v>
      </c>
      <c r="M16" s="16">
        <v>0.37546296296296294</v>
      </c>
      <c r="N16">
        <v>110.29</v>
      </c>
      <c r="O16">
        <v>51</v>
      </c>
      <c r="Q16" s="25" t="s">
        <v>21</v>
      </c>
      <c r="R16" s="25" t="s">
        <v>44</v>
      </c>
      <c r="S16" s="26">
        <v>43816</v>
      </c>
      <c r="T16" s="27" t="str">
        <f t="shared" si="4"/>
        <v>Tue</v>
      </c>
      <c r="U16" s="26">
        <f t="shared" si="3"/>
        <v>43725</v>
      </c>
      <c r="V16" s="26">
        <f t="shared" si="5"/>
        <v>43815</v>
      </c>
      <c r="W16" s="28">
        <v>1</v>
      </c>
    </row>
    <row r="17" spans="1:23" x14ac:dyDescent="0.3">
      <c r="A17" s="2">
        <v>44371</v>
      </c>
      <c r="B17" s="18">
        <v>0.37638888888888888</v>
      </c>
      <c r="C17" s="37">
        <v>110.3</v>
      </c>
      <c r="D17" s="37">
        <v>110.3</v>
      </c>
      <c r="E17" s="37">
        <v>110.3</v>
      </c>
      <c r="F17" s="37">
        <v>110.3</v>
      </c>
      <c r="G17" s="37">
        <v>1006</v>
      </c>
      <c r="L17" s="15">
        <v>44371</v>
      </c>
      <c r="M17" s="16">
        <v>0.37630787037037033</v>
      </c>
      <c r="N17">
        <v>110.3</v>
      </c>
      <c r="O17">
        <v>300</v>
      </c>
      <c r="Q17" s="25" t="s">
        <v>22</v>
      </c>
      <c r="R17" s="25" t="s">
        <v>23</v>
      </c>
      <c r="S17" s="26">
        <v>43725</v>
      </c>
      <c r="T17" s="27" t="str">
        <f t="shared" si="4"/>
        <v>Tue</v>
      </c>
      <c r="U17" s="26">
        <f t="shared" si="3"/>
        <v>43634</v>
      </c>
      <c r="V17" s="26">
        <f t="shared" si="5"/>
        <v>43724</v>
      </c>
      <c r="W17" s="28">
        <v>1</v>
      </c>
    </row>
    <row r="18" spans="1:23" x14ac:dyDescent="0.3">
      <c r="A18" s="15">
        <v>44371</v>
      </c>
      <c r="B18" s="16">
        <v>0.37650462962962961</v>
      </c>
      <c r="C18" s="36">
        <v>110.3</v>
      </c>
      <c r="D18" s="36">
        <v>110.3</v>
      </c>
      <c r="E18" s="36">
        <v>110.3</v>
      </c>
      <c r="F18" s="36">
        <v>110.3</v>
      </c>
      <c r="G18" s="36">
        <v>0</v>
      </c>
      <c r="L18" s="15">
        <v>44371</v>
      </c>
      <c r="M18" s="16">
        <v>0.37630787037037033</v>
      </c>
      <c r="N18">
        <v>110.3</v>
      </c>
      <c r="O18">
        <v>175</v>
      </c>
      <c r="Q18" s="25" t="s">
        <v>24</v>
      </c>
      <c r="R18" s="25" t="s">
        <v>25</v>
      </c>
      <c r="S18" s="26">
        <v>43634</v>
      </c>
      <c r="T18" s="27" t="str">
        <f t="shared" si="4"/>
        <v>Tue</v>
      </c>
      <c r="U18" s="26">
        <f t="shared" si="3"/>
        <v>43543</v>
      </c>
      <c r="V18" s="26">
        <f t="shared" si="5"/>
        <v>43633</v>
      </c>
      <c r="W18" s="28">
        <v>1</v>
      </c>
    </row>
    <row r="19" spans="1:23" s="3" customFormat="1" x14ac:dyDescent="0.3">
      <c r="A19" s="15">
        <v>44371</v>
      </c>
      <c r="B19" s="16">
        <v>0.37662037037037033</v>
      </c>
      <c r="C19" s="36">
        <v>110.3</v>
      </c>
      <c r="D19" s="36">
        <v>110.3</v>
      </c>
      <c r="E19" s="36">
        <v>110.3</v>
      </c>
      <c r="F19" s="36">
        <v>110.3</v>
      </c>
      <c r="G19" s="36">
        <v>0</v>
      </c>
      <c r="L19" s="2">
        <v>44371</v>
      </c>
      <c r="M19" s="18">
        <v>0.37630787037037033</v>
      </c>
      <c r="N19" s="3">
        <v>110.3</v>
      </c>
      <c r="O19" s="3">
        <v>100</v>
      </c>
      <c r="Q19" s="25" t="s">
        <v>26</v>
      </c>
      <c r="R19" s="25" t="s">
        <v>27</v>
      </c>
      <c r="S19" s="26">
        <v>43543</v>
      </c>
      <c r="T19" s="27" t="str">
        <f t="shared" si="4"/>
        <v>Tue</v>
      </c>
      <c r="U19" s="26">
        <f t="shared" si="3"/>
        <v>43452</v>
      </c>
      <c r="V19" s="26">
        <f t="shared" si="5"/>
        <v>43542</v>
      </c>
      <c r="W19" s="28">
        <v>1</v>
      </c>
    </row>
    <row r="20" spans="1:23" x14ac:dyDescent="0.3">
      <c r="A20" s="15">
        <v>44371</v>
      </c>
      <c r="B20" s="16">
        <v>0.3767361111111111</v>
      </c>
      <c r="C20" s="36">
        <v>110.31</v>
      </c>
      <c r="D20" s="36">
        <v>110.31</v>
      </c>
      <c r="E20" s="36">
        <v>110.3</v>
      </c>
      <c r="F20" s="36">
        <v>110.3</v>
      </c>
      <c r="G20" s="36">
        <v>315</v>
      </c>
      <c r="L20" s="15">
        <v>44371</v>
      </c>
      <c r="M20" s="16">
        <v>0.37630787037037033</v>
      </c>
      <c r="N20">
        <v>110.3</v>
      </c>
      <c r="O20">
        <v>309</v>
      </c>
      <c r="Q20" s="25" t="s">
        <v>35</v>
      </c>
      <c r="R20" s="25" t="s">
        <v>34</v>
      </c>
      <c r="S20" s="26">
        <v>43452</v>
      </c>
      <c r="T20" s="27" t="str">
        <f t="shared" si="4"/>
        <v>Tue</v>
      </c>
      <c r="U20" s="26">
        <f t="shared" si="3"/>
        <v>43361</v>
      </c>
      <c r="V20" s="26">
        <f t="shared" si="5"/>
        <v>43451</v>
      </c>
      <c r="W20" s="28">
        <v>1</v>
      </c>
    </row>
    <row r="21" spans="1:23" x14ac:dyDescent="0.3">
      <c r="A21" s="15">
        <v>44371</v>
      </c>
      <c r="B21" s="16">
        <v>0.37685185185185183</v>
      </c>
      <c r="C21" s="36">
        <v>110.3</v>
      </c>
      <c r="D21" s="36">
        <v>110.3</v>
      </c>
      <c r="E21" s="36">
        <v>110.3</v>
      </c>
      <c r="F21" s="36">
        <v>110.3</v>
      </c>
      <c r="G21" s="36">
        <v>0</v>
      </c>
      <c r="L21" s="15">
        <v>44371</v>
      </c>
      <c r="M21" s="16">
        <v>0.37630787037037033</v>
      </c>
      <c r="N21">
        <v>110.3</v>
      </c>
      <c r="O21">
        <v>19</v>
      </c>
      <c r="Q21" s="25" t="s">
        <v>36</v>
      </c>
      <c r="R21" s="25" t="s">
        <v>39</v>
      </c>
      <c r="S21" s="26">
        <v>43361</v>
      </c>
      <c r="T21" s="27" t="str">
        <f t="shared" si="4"/>
        <v>Tue</v>
      </c>
      <c r="U21" s="26">
        <f t="shared" si="3"/>
        <v>43270</v>
      </c>
      <c r="V21" s="26">
        <f t="shared" si="5"/>
        <v>43360</v>
      </c>
      <c r="W21" s="28">
        <v>1</v>
      </c>
    </row>
    <row r="22" spans="1:23" x14ac:dyDescent="0.3">
      <c r="A22" s="15">
        <v>44371</v>
      </c>
      <c r="B22" s="16">
        <v>0.37696759259259255</v>
      </c>
      <c r="C22" s="36">
        <v>110.3</v>
      </c>
      <c r="D22" s="36">
        <v>110.3</v>
      </c>
      <c r="E22" s="36">
        <v>110.3</v>
      </c>
      <c r="F22" s="36">
        <v>110.3</v>
      </c>
      <c r="G22" s="36">
        <v>0</v>
      </c>
      <c r="L22" s="15">
        <v>44371</v>
      </c>
      <c r="M22" s="16">
        <v>0.37630787037037033</v>
      </c>
      <c r="N22">
        <v>110.3</v>
      </c>
      <c r="O22">
        <v>88</v>
      </c>
      <c r="Q22" s="25" t="s">
        <v>37</v>
      </c>
      <c r="R22" s="25" t="s">
        <v>40</v>
      </c>
      <c r="S22" s="26">
        <v>43270</v>
      </c>
      <c r="T22" s="27" t="str">
        <f t="shared" si="4"/>
        <v>Tue</v>
      </c>
      <c r="U22" s="26">
        <f t="shared" si="3"/>
        <v>43179</v>
      </c>
      <c r="V22" s="26">
        <f t="shared" si="5"/>
        <v>43269</v>
      </c>
      <c r="W22" s="28">
        <v>1</v>
      </c>
    </row>
    <row r="23" spans="1:23" x14ac:dyDescent="0.3">
      <c r="A23" s="15">
        <v>44371</v>
      </c>
      <c r="B23" s="16">
        <v>0.37708333333333333</v>
      </c>
      <c r="C23" s="36">
        <v>110.3</v>
      </c>
      <c r="D23" s="36">
        <v>110.3</v>
      </c>
      <c r="E23" s="36">
        <v>110.3</v>
      </c>
      <c r="F23" s="36">
        <v>110.3</v>
      </c>
      <c r="G23" s="36">
        <v>0</v>
      </c>
      <c r="L23" s="15">
        <v>44371</v>
      </c>
      <c r="M23" s="16">
        <v>0.37634259259259256</v>
      </c>
      <c r="N23">
        <v>110.3</v>
      </c>
      <c r="O23">
        <v>15</v>
      </c>
      <c r="Q23" s="25" t="s">
        <v>38</v>
      </c>
      <c r="R23" s="25" t="s">
        <v>41</v>
      </c>
      <c r="S23" s="26">
        <v>43179</v>
      </c>
      <c r="T23" s="27" t="str">
        <f t="shared" si="4"/>
        <v>Tue</v>
      </c>
      <c r="U23" s="26">
        <f t="shared" si="3"/>
        <v>43088</v>
      </c>
      <c r="V23" s="26">
        <f t="shared" si="5"/>
        <v>43178</v>
      </c>
      <c r="W23" s="28">
        <v>1</v>
      </c>
    </row>
    <row r="24" spans="1:23" x14ac:dyDescent="0.3">
      <c r="A24" s="15">
        <v>44371</v>
      </c>
      <c r="B24" s="16">
        <v>0.37719907407407405</v>
      </c>
      <c r="C24" s="36">
        <v>110.3</v>
      </c>
      <c r="D24" s="36">
        <v>110.3</v>
      </c>
      <c r="E24" s="36">
        <v>110.3</v>
      </c>
      <c r="F24" s="36">
        <v>110.3</v>
      </c>
      <c r="G24" s="36">
        <v>0</v>
      </c>
      <c r="L24" s="15">
        <v>44371</v>
      </c>
      <c r="M24" s="16">
        <v>0.37665509259259256</v>
      </c>
      <c r="N24">
        <v>110.31</v>
      </c>
      <c r="O24">
        <v>151</v>
      </c>
      <c r="Q24" s="25" t="s">
        <v>49</v>
      </c>
      <c r="R24" s="25" t="s">
        <v>42</v>
      </c>
      <c r="S24" s="26">
        <v>43088</v>
      </c>
      <c r="T24" s="27" t="str">
        <f t="shared" si="4"/>
        <v>Tue</v>
      </c>
      <c r="U24" s="26">
        <f>+V24-90</f>
        <v>42997</v>
      </c>
      <c r="V24" s="26">
        <f t="shared" si="5"/>
        <v>43087</v>
      </c>
      <c r="W24" s="28">
        <v>1</v>
      </c>
    </row>
    <row r="25" spans="1:23" x14ac:dyDescent="0.3">
      <c r="A25" s="15">
        <v>44371</v>
      </c>
      <c r="B25" s="16">
        <v>0.37731481481481477</v>
      </c>
      <c r="C25" s="36">
        <v>110.3</v>
      </c>
      <c r="D25" s="36">
        <v>110.3</v>
      </c>
      <c r="E25" s="36">
        <v>110.3</v>
      </c>
      <c r="F25" s="36">
        <v>110.3</v>
      </c>
      <c r="G25" s="36">
        <v>0</v>
      </c>
      <c r="L25" s="15">
        <v>44371</v>
      </c>
      <c r="M25" s="16">
        <v>0.37665509259259256</v>
      </c>
      <c r="N25">
        <v>110.31</v>
      </c>
      <c r="O25">
        <v>151</v>
      </c>
      <c r="S25" s="20"/>
    </row>
    <row r="26" spans="1:23" x14ac:dyDescent="0.3">
      <c r="A26" s="15">
        <v>44371</v>
      </c>
      <c r="B26" s="16">
        <v>0.37743055555555555</v>
      </c>
      <c r="C26" s="36">
        <v>110.3</v>
      </c>
      <c r="D26" s="36">
        <v>110.3</v>
      </c>
      <c r="E26" s="36">
        <v>110.3</v>
      </c>
      <c r="F26" s="36">
        <v>110.3</v>
      </c>
      <c r="G26" s="36">
        <v>0</v>
      </c>
      <c r="L26" s="15">
        <v>44371</v>
      </c>
      <c r="M26" s="16">
        <v>0.37665509259259256</v>
      </c>
      <c r="N26">
        <v>110.31</v>
      </c>
      <c r="O26">
        <v>10</v>
      </c>
      <c r="S26" s="20"/>
    </row>
    <row r="27" spans="1:23" x14ac:dyDescent="0.3">
      <c r="A27" s="15">
        <v>44371</v>
      </c>
      <c r="B27" s="16">
        <v>0.37754629629629627</v>
      </c>
      <c r="C27" s="36">
        <v>110.31</v>
      </c>
      <c r="D27" s="36">
        <v>110.31</v>
      </c>
      <c r="E27" s="36">
        <v>110.31</v>
      </c>
      <c r="F27" s="36">
        <v>110.31</v>
      </c>
      <c r="G27" s="36">
        <v>98</v>
      </c>
      <c r="L27" s="15">
        <v>44371</v>
      </c>
      <c r="M27" s="16">
        <v>0.37665509259259256</v>
      </c>
      <c r="N27">
        <v>110.31</v>
      </c>
      <c r="O27">
        <v>2</v>
      </c>
      <c r="S27" s="20"/>
    </row>
    <row r="28" spans="1:23" x14ac:dyDescent="0.3">
      <c r="A28" s="15">
        <v>44371</v>
      </c>
      <c r="B28" s="16">
        <v>0.37766203703703699</v>
      </c>
      <c r="C28" s="36">
        <v>110.31</v>
      </c>
      <c r="D28" s="36">
        <v>110.31</v>
      </c>
      <c r="E28" s="36">
        <v>110.31</v>
      </c>
      <c r="F28" s="36">
        <v>110.31</v>
      </c>
      <c r="G28" s="36">
        <v>0</v>
      </c>
      <c r="L28" s="15">
        <v>44371</v>
      </c>
      <c r="M28" s="16">
        <v>0.37666666666666665</v>
      </c>
      <c r="N28">
        <v>110.3</v>
      </c>
      <c r="O28">
        <v>1</v>
      </c>
      <c r="S28" s="20"/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2"/>
  <sheetViews>
    <sheetView workbookViewId="0"/>
  </sheetViews>
  <sheetFormatPr defaultRowHeight="16.5" x14ac:dyDescent="0.3"/>
  <cols>
    <col min="1" max="1" width="9" style="11"/>
    <col min="2" max="4" width="11.125" style="11" bestFit="1" customWidth="1"/>
    <col min="5" max="5" width="11.125" bestFit="1" customWidth="1"/>
  </cols>
  <sheetData>
    <row r="1" spans="1:8" x14ac:dyDescent="0.3">
      <c r="A1" s="11" t="s">
        <v>46</v>
      </c>
      <c r="B1" s="12" t="s">
        <v>52</v>
      </c>
      <c r="C1" s="12" t="s">
        <v>53</v>
      </c>
      <c r="D1" s="35" t="s">
        <v>54</v>
      </c>
      <c r="E1" s="35" t="s">
        <v>55</v>
      </c>
      <c r="F1" s="35" t="s">
        <v>56</v>
      </c>
      <c r="G1" s="33" t="s">
        <v>1</v>
      </c>
      <c r="H1" s="34" t="s">
        <v>57</v>
      </c>
    </row>
    <row r="2" spans="1:8" x14ac:dyDescent="0.3">
      <c r="A2" s="11" t="s">
        <v>63</v>
      </c>
      <c r="B2" s="39">
        <v>44371</v>
      </c>
      <c r="C2" s="40">
        <v>0.37511574074074072</v>
      </c>
      <c r="D2" s="38">
        <v>110.3</v>
      </c>
      <c r="E2" s="38">
        <v>110.3</v>
      </c>
      <c r="F2" s="38">
        <v>110.29</v>
      </c>
      <c r="G2" s="38">
        <v>110.29</v>
      </c>
      <c r="H2" s="38">
        <v>803</v>
      </c>
    </row>
    <row r="3" spans="1:8" x14ac:dyDescent="0.3">
      <c r="A3" s="11" t="s">
        <v>63</v>
      </c>
      <c r="B3" s="39">
        <v>44371</v>
      </c>
      <c r="C3" s="40">
        <v>0.37523148148148144</v>
      </c>
      <c r="D3" s="38">
        <v>110.29</v>
      </c>
      <c r="E3" s="38">
        <v>110.29</v>
      </c>
      <c r="F3" s="38">
        <v>110.29</v>
      </c>
      <c r="G3" s="38">
        <v>110.29</v>
      </c>
      <c r="H3" s="38">
        <v>0</v>
      </c>
    </row>
    <row r="4" spans="1:8" x14ac:dyDescent="0.3">
      <c r="A4" s="11" t="s">
        <v>63</v>
      </c>
      <c r="B4" s="39">
        <v>44371</v>
      </c>
      <c r="C4" s="40">
        <v>0.37534722222222222</v>
      </c>
      <c r="D4" s="38">
        <v>110.3</v>
      </c>
      <c r="E4" s="38">
        <v>110.3</v>
      </c>
      <c r="F4" s="38">
        <v>110.29</v>
      </c>
      <c r="G4" s="38">
        <v>110.29</v>
      </c>
      <c r="H4" s="38">
        <v>104</v>
      </c>
    </row>
    <row r="5" spans="1:8" x14ac:dyDescent="0.3">
      <c r="A5" s="11" t="s">
        <v>63</v>
      </c>
      <c r="B5" s="39">
        <v>44371</v>
      </c>
      <c r="C5" s="40">
        <v>0.37546296296296294</v>
      </c>
      <c r="D5" s="38">
        <v>110.29</v>
      </c>
      <c r="E5" s="38">
        <v>110.29</v>
      </c>
      <c r="F5" s="38">
        <v>110.29</v>
      </c>
      <c r="G5" s="38">
        <v>110.29</v>
      </c>
      <c r="H5" s="38">
        <v>300</v>
      </c>
    </row>
    <row r="6" spans="1:8" x14ac:dyDescent="0.3">
      <c r="A6" s="11" t="s">
        <v>63</v>
      </c>
      <c r="B6" s="39">
        <v>44371</v>
      </c>
      <c r="C6" s="40">
        <v>0.37557870370370366</v>
      </c>
      <c r="D6" s="38">
        <v>110.29</v>
      </c>
      <c r="E6" s="38">
        <v>110.29</v>
      </c>
      <c r="F6" s="38">
        <v>110.29</v>
      </c>
      <c r="G6" s="38">
        <v>110.29</v>
      </c>
      <c r="H6" s="38">
        <v>428</v>
      </c>
    </row>
    <row r="7" spans="1:8" x14ac:dyDescent="0.3">
      <c r="A7" s="11" t="s">
        <v>63</v>
      </c>
      <c r="B7" s="15">
        <v>44371</v>
      </c>
      <c r="C7" s="16">
        <v>0.37569444444444444</v>
      </c>
      <c r="D7" s="36">
        <v>110.29</v>
      </c>
      <c r="E7" s="36">
        <v>110.29</v>
      </c>
      <c r="F7" s="36">
        <v>110.29</v>
      </c>
      <c r="G7" s="36">
        <v>110.29</v>
      </c>
      <c r="H7" s="36">
        <v>0</v>
      </c>
    </row>
    <row r="8" spans="1:8" x14ac:dyDescent="0.3">
      <c r="A8" s="11" t="s">
        <v>63</v>
      </c>
      <c r="B8" s="15">
        <v>44371</v>
      </c>
      <c r="C8" s="16">
        <v>0.37581018518518516</v>
      </c>
      <c r="D8" s="36">
        <v>110.29</v>
      </c>
      <c r="E8" s="36">
        <v>110.29</v>
      </c>
      <c r="F8" s="36">
        <v>110.29</v>
      </c>
      <c r="G8" s="36">
        <v>110.29</v>
      </c>
      <c r="H8" s="36">
        <v>0</v>
      </c>
    </row>
    <row r="9" spans="1:8" x14ac:dyDescent="0.3">
      <c r="A9" s="11" t="s">
        <v>63</v>
      </c>
      <c r="B9" s="15">
        <v>44371</v>
      </c>
      <c r="C9" s="16">
        <v>0.37592592592592589</v>
      </c>
      <c r="D9" s="36">
        <v>110.29</v>
      </c>
      <c r="E9" s="36">
        <v>110.29</v>
      </c>
      <c r="F9" s="36">
        <v>110.29</v>
      </c>
      <c r="G9" s="36">
        <v>110.29</v>
      </c>
      <c r="H9" s="36">
        <v>0</v>
      </c>
    </row>
    <row r="10" spans="1:8" x14ac:dyDescent="0.3">
      <c r="A10" s="11" t="s">
        <v>63</v>
      </c>
      <c r="B10" s="15">
        <v>44371</v>
      </c>
      <c r="C10" s="16">
        <v>0.37604166666666666</v>
      </c>
      <c r="D10" s="36">
        <v>110.29</v>
      </c>
      <c r="E10" s="36">
        <v>110.29</v>
      </c>
      <c r="F10" s="36">
        <v>110.29</v>
      </c>
      <c r="G10" s="36">
        <v>110.29</v>
      </c>
      <c r="H10" s="36">
        <v>0</v>
      </c>
    </row>
    <row r="11" spans="1:8" x14ac:dyDescent="0.3">
      <c r="A11" s="11" t="s">
        <v>63</v>
      </c>
      <c r="B11" s="15">
        <v>44371</v>
      </c>
      <c r="C11" s="16">
        <v>0.37615740740740738</v>
      </c>
      <c r="D11" s="36">
        <v>110.29</v>
      </c>
      <c r="E11" s="36">
        <v>110.29</v>
      </c>
      <c r="F11" s="36">
        <v>110.29</v>
      </c>
      <c r="G11" s="36">
        <v>110.29</v>
      </c>
      <c r="H11" s="36">
        <v>0</v>
      </c>
    </row>
    <row r="12" spans="1:8" x14ac:dyDescent="0.3">
      <c r="A12" s="11" t="s">
        <v>63</v>
      </c>
      <c r="B12" s="15">
        <v>44371</v>
      </c>
      <c r="C12" s="16">
        <v>0.37627314814814811</v>
      </c>
      <c r="D12" s="36">
        <v>110.29</v>
      </c>
      <c r="E12" s="36">
        <v>110.29</v>
      </c>
      <c r="F12" s="36">
        <v>110.29</v>
      </c>
      <c r="G12" s="36">
        <v>110.29</v>
      </c>
      <c r="H12" s="36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F3" sqref="F3"/>
    </sheetView>
  </sheetViews>
  <sheetFormatPr defaultRowHeight="16.5" x14ac:dyDescent="0.3"/>
  <cols>
    <col min="2" max="2" width="11.125" bestFit="1" customWidth="1"/>
  </cols>
  <sheetData>
    <row r="1" spans="1:5" x14ac:dyDescent="0.3">
      <c r="A1" s="11" t="s">
        <v>46</v>
      </c>
      <c r="B1" s="12" t="s">
        <v>2</v>
      </c>
      <c r="C1" s="12" t="s">
        <v>9</v>
      </c>
      <c r="D1" s="14" t="s">
        <v>1</v>
      </c>
      <c r="E1" s="14" t="s">
        <v>17</v>
      </c>
    </row>
    <row r="2" spans="1:5" x14ac:dyDescent="0.3">
      <c r="A2" s="13" t="s">
        <v>61</v>
      </c>
      <c r="B2" s="15">
        <v>44371</v>
      </c>
      <c r="C2" s="16">
        <v>0.375</v>
      </c>
      <c r="D2" s="11">
        <v>110.3</v>
      </c>
      <c r="E2" s="11">
        <v>800</v>
      </c>
    </row>
    <row r="3" spans="1:5" x14ac:dyDescent="0.3">
      <c r="A3" s="13" t="s">
        <v>61</v>
      </c>
      <c r="B3" s="15">
        <v>44371</v>
      </c>
      <c r="C3" s="16">
        <v>0.37501157407407404</v>
      </c>
      <c r="D3" s="11">
        <v>110.29</v>
      </c>
      <c r="E3" s="11">
        <v>1</v>
      </c>
    </row>
    <row r="4" spans="1:5" x14ac:dyDescent="0.3">
      <c r="A4" s="13" t="s">
        <v>61</v>
      </c>
      <c r="B4" s="15">
        <v>44371</v>
      </c>
      <c r="C4" s="16">
        <v>0.37508101851851849</v>
      </c>
      <c r="D4" s="11">
        <v>110.29</v>
      </c>
      <c r="E4" s="11">
        <v>1</v>
      </c>
    </row>
    <row r="5" spans="1:5" x14ac:dyDescent="0.3">
      <c r="A5" s="13" t="s">
        <v>61</v>
      </c>
      <c r="B5" s="15">
        <v>44371</v>
      </c>
      <c r="C5" s="16">
        <v>0.37508101851851849</v>
      </c>
      <c r="D5" s="11">
        <v>110.29</v>
      </c>
      <c r="E5" s="11">
        <v>1</v>
      </c>
    </row>
    <row r="6" spans="1:5" x14ac:dyDescent="0.3">
      <c r="A6" s="13" t="s">
        <v>61</v>
      </c>
      <c r="B6" s="15">
        <v>44371</v>
      </c>
      <c r="C6" s="16">
        <v>0.37525462962962963</v>
      </c>
      <c r="D6" s="11">
        <v>110.3</v>
      </c>
      <c r="E6" s="11"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KTBF</vt:lpstr>
      <vt:lpstr>10초봉</vt:lpstr>
      <vt:lpstr>tick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cp:lastPrinted>2019-04-23T00:43:46Z</cp:lastPrinted>
  <dcterms:created xsi:type="dcterms:W3CDTF">2019-03-20T06:20:25Z</dcterms:created>
  <dcterms:modified xsi:type="dcterms:W3CDTF">2021-06-24T07:58:13Z</dcterms:modified>
</cp:coreProperties>
</file>