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800" windowHeight="12405" tabRatio="741" firstSheet="16" activeTab="18"/>
  </bookViews>
  <sheets>
    <sheet name="공통양식" sheetId="4" r:id="rId1"/>
    <sheet name="TEMP" sheetId="24" r:id="rId2"/>
    <sheet name="BOKBUY" sheetId="48" r:id="rId3"/>
    <sheet name="gap-up" sheetId="57" r:id="rId4"/>
    <sheet name="TEMP2" sheetId="40" r:id="rId5"/>
    <sheet name="FUT_MAT_YEAREND" sheetId="39" r:id="rId6"/>
    <sheet name="FUT_MAT" sheetId="49" r:id="rId7"/>
    <sheet name="FOREIGN" sheetId="38" r:id="rId8"/>
    <sheet name="ALL_DAYS" sheetId="37" r:id="rId9"/>
    <sheet name="EOY" sheetId="50" r:id="rId10"/>
    <sheet name="EOM" sheetId="52" r:id="rId11"/>
    <sheet name="EOQ" sheetId="53" r:id="rId12"/>
    <sheet name="SOY" sheetId="51" r:id="rId13"/>
    <sheet name="AUCT" sheetId="26" r:id="rId14"/>
    <sheet name="AUCT2_1ST" sheetId="44" r:id="rId15"/>
    <sheet name="AUCT2_2ND" sheetId="45" r:id="rId16"/>
    <sheet name="통안입찰_인포#4519" sheetId="46" r:id="rId17"/>
    <sheet name="AUCT30" sheetId="30" r:id="rId18"/>
    <sheet name="AUCT5" sheetId="29" r:id="rId19"/>
    <sheet name="AUCT3" sheetId="55" r:id="rId20"/>
    <sheet name="AUCT10" sheetId="32" r:id="rId21"/>
    <sheet name="AUCT20" sheetId="31" r:id="rId22"/>
    <sheet name="AUCTNONE" sheetId="54" r:id="rId23"/>
    <sheet name="AUCT50" sheetId="33" r:id="rId24"/>
    <sheet name="입찰정보_인포맥스#4516" sheetId="25" r:id="rId25"/>
    <sheet name="US_AUCT10" sheetId="41" r:id="rId26"/>
    <sheet name="US_AUCT5" sheetId="42" r:id="rId27"/>
    <sheet name="PCE_SHOK" sheetId="15" r:id="rId28"/>
    <sheet name="장중급락" sheetId="17" r:id="rId29"/>
    <sheet name="개롱장" sheetId="19" r:id="rId30"/>
    <sheet name="장중급락보합마감" sheetId="20" r:id="rId31"/>
    <sheet name="BOKMPC_ALL" sheetId="34" r:id="rId32"/>
    <sheet name="BOKMPC_YREND" sheetId="47" r:id="rId33"/>
    <sheet name="BOKMPC_data" sheetId="36" r:id="rId34"/>
    <sheet name="BOKMPC" sheetId="35" r:id="rId35"/>
    <sheet name="개숏장" sheetId="23" r:id="rId36"/>
    <sheet name="인상시그널" sheetId="56" r:id="rId37"/>
    <sheet name="HOLI_KR" sheetId="28" r:id="rId38"/>
    <sheet name="HOLI_US" sheetId="43" r:id="rId39"/>
  </sheets>
  <definedNames>
    <definedName name="_xlnm._FilterDatabase" localSheetId="8" hidden="1">ALL_DAYS!$C$32:$C$64</definedName>
    <definedName name="_xlnm._FilterDatabase" localSheetId="13" hidden="1">AUCT!#REF!</definedName>
    <definedName name="_xlnm._FilterDatabase" localSheetId="20" hidden="1">AUCT10!#REF!</definedName>
    <definedName name="_xlnm._FilterDatabase" localSheetId="14" hidden="1">AUCT2_1ST!#REF!</definedName>
    <definedName name="_xlnm._FilterDatabase" localSheetId="15" hidden="1">AUCT2_2ND!#REF!</definedName>
    <definedName name="_xlnm._FilterDatabase" localSheetId="21" hidden="1">AUCT20!#REF!</definedName>
    <definedName name="_xlnm._FilterDatabase" localSheetId="19" hidden="1">AUCT3!#REF!</definedName>
    <definedName name="_xlnm._FilterDatabase" localSheetId="17" hidden="1">AUCT30!#REF!</definedName>
    <definedName name="_xlnm._FilterDatabase" localSheetId="18" hidden="1">AUCT5!#REF!</definedName>
    <definedName name="_xlnm._FilterDatabase" localSheetId="23" hidden="1">AUCT50!#REF!</definedName>
    <definedName name="_xlnm._FilterDatabase" localSheetId="22" hidden="1">AUCTNONE!#REF!</definedName>
    <definedName name="_xlnm._FilterDatabase" localSheetId="2" hidden="1">BOKBUY!$F$35:$G$67</definedName>
    <definedName name="_xlnm._FilterDatabase" localSheetId="34" hidden="1">BOKMPC!$U$85:$V$119</definedName>
    <definedName name="_xlnm._FilterDatabase" localSheetId="31" hidden="1">BOKMPC_ALL!$U$85:$V$119</definedName>
    <definedName name="_xlnm._FilterDatabase" localSheetId="33" hidden="1">BOKMPC_data!$M$85:$N$119</definedName>
    <definedName name="_xlnm._FilterDatabase" localSheetId="32" hidden="1">BOKMPC_YREND!#REF!</definedName>
    <definedName name="_xlnm._FilterDatabase" localSheetId="10" hidden="1">EOM!$C$26:$C$58</definedName>
    <definedName name="_xlnm._FilterDatabase" localSheetId="11" hidden="1">EOQ!$C$32:$C$64</definedName>
    <definedName name="_xlnm._FilterDatabase" localSheetId="9" hidden="1">EOY!$C$32:$C$64</definedName>
    <definedName name="_xlnm._FilterDatabase" localSheetId="7" hidden="1">FOREIGN!#REF!</definedName>
    <definedName name="_xlnm._FilterDatabase" localSheetId="6" hidden="1">FUT_MAT!$D$32:$E$64</definedName>
    <definedName name="_xlnm._FilterDatabase" localSheetId="5" hidden="1">FUT_MAT_YEAREND!$D$32:$E$64</definedName>
    <definedName name="_xlnm._FilterDatabase" localSheetId="3" hidden="1">'gap-up'!$F$35:$G$67</definedName>
    <definedName name="_xlnm._FilterDatabase" localSheetId="12" hidden="1">SOY!$C$32:$C$64</definedName>
    <definedName name="_xlnm._FilterDatabase" localSheetId="1" hidden="1">TEMP!$AI$32:$AJ$64</definedName>
    <definedName name="_xlnm._FilterDatabase" localSheetId="4" hidden="1">TEMP2!#REF!</definedName>
    <definedName name="_xlnm._FilterDatabase" localSheetId="25" hidden="1">US_AUCT10!#REF!</definedName>
    <definedName name="_xlnm._FilterDatabase" localSheetId="26" hidden="1">US_AUCT5!#REF!</definedName>
    <definedName name="_xlnm._FilterDatabase" localSheetId="24" hidden="1">'입찰정보_인포맥스#4516'!$A$2:$V$503</definedName>
    <definedName name="_xlnm._FilterDatabase" localSheetId="16" hidden="1">'통안입찰_인포#4519'!$A$1:$S$101</definedName>
  </definedNames>
  <calcPr calcId="145621" calcMode="manual"/>
</workbook>
</file>

<file path=xl/calcChain.xml><?xml version="1.0" encoding="utf-8"?>
<calcChain xmlns="http://schemas.openxmlformats.org/spreadsheetml/2006/main">
  <c r="B3" i="30" l="1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4" i="29"/>
  <c r="B5" i="29"/>
  <c r="B6" i="29"/>
  <c r="B7" i="29"/>
  <c r="B8" i="29"/>
  <c r="B9" i="29"/>
  <c r="B3" i="32"/>
  <c r="B3" i="55" l="1"/>
  <c r="B13" i="57" l="1"/>
  <c r="B14" i="57"/>
  <c r="B15" i="57"/>
  <c r="B16" i="57"/>
  <c r="B17" i="57"/>
  <c r="B18" i="57"/>
  <c r="B19" i="57"/>
  <c r="B20" i="57"/>
  <c r="B21" i="57"/>
  <c r="B22" i="57"/>
  <c r="B23" i="57"/>
  <c r="B24" i="57"/>
  <c r="B25" i="57"/>
  <c r="B26" i="57"/>
  <c r="B27" i="57"/>
  <c r="B28" i="57"/>
  <c r="B29" i="57"/>
  <c r="B30" i="57"/>
  <c r="B31" i="57"/>
  <c r="B4" i="57"/>
  <c r="B5" i="57"/>
  <c r="B6" i="57"/>
  <c r="B7" i="57"/>
  <c r="B8" i="57"/>
  <c r="B9" i="57"/>
  <c r="B10" i="57"/>
  <c r="B11" i="57"/>
  <c r="B12" i="57"/>
  <c r="B3" i="57"/>
  <c r="B19" i="49" l="1"/>
  <c r="B18" i="49"/>
  <c r="B4" i="49"/>
  <c r="B3" i="49"/>
  <c r="H19" i="49" l="1"/>
  <c r="H18" i="49"/>
  <c r="H15" i="49"/>
  <c r="H11" i="49"/>
  <c r="H7" i="49"/>
  <c r="H4" i="49"/>
  <c r="H3" i="49"/>
  <c r="E3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B3" i="42" l="1"/>
  <c r="B4" i="42"/>
  <c r="B5" i="42"/>
  <c r="C4" i="41"/>
  <c r="B4" i="41"/>
  <c r="C5" i="41"/>
  <c r="B5" i="41"/>
  <c r="B4" i="32" l="1"/>
  <c r="B3" i="29"/>
  <c r="B4" i="55"/>
  <c r="B5" i="48" l="1"/>
  <c r="B4" i="48"/>
  <c r="B3" i="48"/>
  <c r="B5" i="32" l="1"/>
  <c r="B5" i="55" l="1"/>
  <c r="B9" i="55" l="1"/>
  <c r="B8" i="55"/>
  <c r="B7" i="55"/>
  <c r="B6" i="55"/>
  <c r="B6" i="32" l="1"/>
  <c r="B6" i="33" l="1"/>
  <c r="B7" i="33"/>
  <c r="B8" i="33"/>
  <c r="B9" i="33"/>
  <c r="C6" i="41" l="1"/>
  <c r="B6" i="41"/>
  <c r="B5" i="54" l="1"/>
  <c r="B6" i="54"/>
  <c r="B7" i="54"/>
  <c r="B8" i="54"/>
  <c r="B9" i="54"/>
  <c r="B10" i="54"/>
  <c r="B11" i="54"/>
  <c r="B12" i="54"/>
  <c r="B13" i="54"/>
  <c r="B4" i="54"/>
  <c r="G87" i="31"/>
  <c r="H87" i="31" s="1"/>
  <c r="G84" i="31"/>
  <c r="H84" i="31" s="1"/>
  <c r="G81" i="31"/>
  <c r="H81" i="31" s="1"/>
  <c r="G75" i="31"/>
  <c r="H75" i="31" s="1"/>
  <c r="G72" i="31"/>
  <c r="H72" i="31" s="1"/>
  <c r="G69" i="31"/>
  <c r="H69" i="31" s="1"/>
  <c r="G61" i="31"/>
  <c r="H61" i="31" s="1"/>
  <c r="G53" i="31"/>
  <c r="H53" i="31" s="1"/>
  <c r="G50" i="31"/>
  <c r="H50" i="31" s="1"/>
  <c r="G33" i="31"/>
  <c r="H33" i="31" s="1"/>
  <c r="G26" i="31"/>
  <c r="H26" i="31" s="1"/>
  <c r="G11" i="31"/>
  <c r="H11" i="31" s="1"/>
  <c r="G9" i="31"/>
  <c r="H9" i="31" s="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7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B3" i="31" l="1"/>
  <c r="B4" i="31"/>
  <c r="B5" i="31"/>
  <c r="B6" i="42" l="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7" i="32" l="1"/>
  <c r="B7" i="52" l="1"/>
  <c r="B8" i="52"/>
  <c r="B9" i="52"/>
  <c r="B10" i="52"/>
  <c r="B11" i="52"/>
  <c r="B12" i="52"/>
  <c r="B13" i="52"/>
  <c r="B14" i="52"/>
  <c r="B15" i="52"/>
  <c r="B16" i="52"/>
  <c r="B17" i="52"/>
  <c r="B7" i="53"/>
  <c r="B6" i="53"/>
  <c r="B5" i="53"/>
  <c r="B4" i="53"/>
  <c r="B3" i="53"/>
  <c r="B6" i="52"/>
  <c r="B5" i="52"/>
  <c r="B4" i="52"/>
  <c r="B3" i="52"/>
  <c r="C7" i="41" l="1"/>
  <c r="B7" i="41"/>
  <c r="B8" i="32" l="1"/>
  <c r="B7" i="42" l="1"/>
  <c r="C8" i="41"/>
  <c r="B8" i="41"/>
  <c r="B8" i="42" l="1"/>
  <c r="C9" i="41" l="1"/>
  <c r="B9" i="41"/>
  <c r="B9" i="32" l="1"/>
  <c r="B3" i="51" l="1"/>
  <c r="B4" i="51"/>
  <c r="B5" i="51"/>
  <c r="B6" i="51"/>
  <c r="B7" i="51"/>
  <c r="B9" i="42" l="1"/>
  <c r="B7" i="50" l="1"/>
  <c r="B4" i="50"/>
  <c r="B5" i="50"/>
  <c r="B6" i="50"/>
  <c r="B3" i="50"/>
  <c r="B6" i="31" l="1"/>
  <c r="B10" i="32" l="1"/>
  <c r="E4" i="39" l="1"/>
  <c r="E5" i="39"/>
  <c r="E6" i="39"/>
  <c r="E7" i="39"/>
  <c r="E8" i="39"/>
  <c r="E9" i="39"/>
  <c r="E10" i="39"/>
  <c r="E11" i="39"/>
  <c r="E12" i="39"/>
  <c r="E13" i="39"/>
  <c r="E14" i="39"/>
  <c r="E15" i="39"/>
  <c r="E3" i="39"/>
  <c r="E3" i="29" l="1"/>
  <c r="I9" i="41" l="1"/>
  <c r="H9" i="41"/>
  <c r="C10" i="41"/>
  <c r="B10" i="41"/>
  <c r="B12" i="48"/>
  <c r="B11" i="48"/>
  <c r="B10" i="48"/>
  <c r="B9" i="48"/>
  <c r="B8" i="48"/>
  <c r="B7" i="48"/>
  <c r="B6" i="48"/>
  <c r="J9" i="41" l="1"/>
  <c r="B9" i="24"/>
  <c r="B8" i="24"/>
  <c r="B7" i="24"/>
  <c r="B6" i="24"/>
  <c r="B5" i="24"/>
  <c r="B4" i="24"/>
  <c r="B3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9" i="24" l="1"/>
  <c r="D8" i="24"/>
  <c r="D7" i="24"/>
  <c r="D6" i="24"/>
  <c r="D5" i="24"/>
  <c r="D4" i="24"/>
  <c r="D3" i="24"/>
  <c r="B45" i="42" l="1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B76" i="42"/>
  <c r="B77" i="42"/>
  <c r="B78" i="42"/>
  <c r="B79" i="42"/>
  <c r="B80" i="42"/>
  <c r="B81" i="42"/>
  <c r="B82" i="42"/>
  <c r="B83" i="42"/>
  <c r="B84" i="42"/>
  <c r="B85" i="42"/>
  <c r="B86" i="42"/>
  <c r="B87" i="42"/>
  <c r="B88" i="42"/>
  <c r="B89" i="42"/>
  <c r="B90" i="42"/>
  <c r="B91" i="42"/>
  <c r="B92" i="42"/>
  <c r="B10" i="42"/>
  <c r="B78" i="31" l="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23" i="29" l="1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I10" i="41" l="1"/>
  <c r="H10" i="41"/>
  <c r="C11" i="41"/>
  <c r="B11" i="41"/>
  <c r="J10" i="41" l="1"/>
  <c r="B7" i="31" l="1"/>
  <c r="B11" i="32"/>
  <c r="F23" i="24" l="1"/>
  <c r="Z7" i="40" l="1"/>
  <c r="Z8" i="40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31" i="40"/>
  <c r="Z32" i="40"/>
  <c r="Z6" i="40"/>
  <c r="B8" i="31" l="1"/>
  <c r="B11" i="42" l="1"/>
  <c r="B10" i="33" l="1"/>
  <c r="B12" i="32" l="1"/>
  <c r="B3" i="45" l="1"/>
  <c r="R101" i="46"/>
  <c r="R100" i="46"/>
  <c r="R99" i="46"/>
  <c r="R98" i="46"/>
  <c r="R97" i="46"/>
  <c r="R96" i="46"/>
  <c r="R95" i="46"/>
  <c r="R94" i="46"/>
  <c r="R93" i="46"/>
  <c r="R92" i="46"/>
  <c r="R91" i="46"/>
  <c r="R90" i="46"/>
  <c r="R89" i="46"/>
  <c r="R88" i="46"/>
  <c r="R87" i="46"/>
  <c r="R86" i="46"/>
  <c r="R85" i="46"/>
  <c r="R84" i="46"/>
  <c r="R83" i="46"/>
  <c r="R82" i="46"/>
  <c r="R81" i="46"/>
  <c r="R80" i="46"/>
  <c r="R79" i="46"/>
  <c r="R78" i="46"/>
  <c r="R77" i="46"/>
  <c r="R76" i="46"/>
  <c r="R75" i="46"/>
  <c r="R74" i="46"/>
  <c r="R73" i="46"/>
  <c r="R72" i="46"/>
  <c r="R71" i="46"/>
  <c r="R70" i="46"/>
  <c r="R69" i="46"/>
  <c r="R68" i="46"/>
  <c r="R67" i="46"/>
  <c r="R66" i="46"/>
  <c r="R65" i="46"/>
  <c r="R64" i="46"/>
  <c r="R63" i="46"/>
  <c r="R62" i="46"/>
  <c r="R61" i="46"/>
  <c r="R60" i="46"/>
  <c r="R59" i="46"/>
  <c r="R58" i="46"/>
  <c r="R57" i="46"/>
  <c r="R56" i="46"/>
  <c r="R55" i="46"/>
  <c r="R54" i="46"/>
  <c r="R53" i="46"/>
  <c r="R52" i="46"/>
  <c r="R51" i="46"/>
  <c r="R50" i="46"/>
  <c r="R49" i="46"/>
  <c r="R48" i="46"/>
  <c r="R47" i="46"/>
  <c r="R46" i="46"/>
  <c r="R45" i="46"/>
  <c r="R44" i="46"/>
  <c r="R43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R2" i="46"/>
  <c r="B4" i="45" l="1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" i="44"/>
  <c r="B32" i="41" l="1"/>
  <c r="B24" i="41"/>
  <c r="B69" i="43" l="1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H11" i="41" l="1"/>
  <c r="I11" i="41"/>
  <c r="C12" i="41"/>
  <c r="B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I12" i="41"/>
  <c r="C13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16" i="41"/>
  <c r="H15" i="41"/>
  <c r="H14" i="41"/>
  <c r="H13" i="41"/>
  <c r="H12" i="41"/>
  <c r="H17" i="41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12" i="42"/>
  <c r="J17" i="41" l="1"/>
  <c r="J44" i="41"/>
  <c r="J38" i="41"/>
  <c r="J32" i="41"/>
  <c r="J26" i="41"/>
  <c r="J43" i="41"/>
  <c r="J37" i="41"/>
  <c r="J25" i="41"/>
  <c r="J42" i="41"/>
  <c r="J36" i="41"/>
  <c r="J30" i="41"/>
  <c r="J24" i="41"/>
  <c r="J47" i="41"/>
  <c r="J41" i="41"/>
  <c r="J35" i="41"/>
  <c r="J29" i="41"/>
  <c r="J46" i="41"/>
  <c r="J40" i="41"/>
  <c r="J34" i="41"/>
  <c r="J28" i="41"/>
  <c r="J45" i="41"/>
  <c r="J39" i="41"/>
  <c r="J33" i="41"/>
  <c r="J27" i="41"/>
  <c r="J31" i="41"/>
  <c r="J23" i="41"/>
  <c r="J11" i="41"/>
  <c r="J21" i="41"/>
  <c r="J15" i="41"/>
  <c r="J20" i="41"/>
  <c r="J14" i="41"/>
  <c r="J22" i="41"/>
  <c r="J16" i="41"/>
  <c r="J12" i="41"/>
  <c r="J18" i="41"/>
  <c r="J19" i="41"/>
  <c r="J13" i="41"/>
  <c r="B78" i="41"/>
  <c r="B77" i="41"/>
  <c r="B76" i="41"/>
  <c r="B75" i="41"/>
  <c r="B74" i="41"/>
  <c r="B73" i="41"/>
  <c r="B72" i="41"/>
  <c r="B71" i="41"/>
  <c r="B70" i="41"/>
  <c r="B69" i="41"/>
  <c r="B68" i="41"/>
  <c r="B67" i="41"/>
  <c r="B66" i="4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1" i="41"/>
  <c r="B30" i="41"/>
  <c r="B29" i="41"/>
  <c r="B28" i="41"/>
  <c r="B27" i="41"/>
  <c r="B26" i="41"/>
  <c r="B25" i="41"/>
  <c r="B23" i="41"/>
  <c r="B22" i="41"/>
  <c r="B21" i="41"/>
  <c r="B20" i="41"/>
  <c r="B19" i="41"/>
  <c r="B18" i="41"/>
  <c r="B17" i="41"/>
  <c r="B16" i="41"/>
  <c r="B15" i="41"/>
  <c r="B14" i="41"/>
  <c r="B13" i="41"/>
  <c r="D41" i="40"/>
  <c r="D40" i="40"/>
  <c r="D39" i="40"/>
  <c r="D38" i="40"/>
  <c r="D37" i="40"/>
  <c r="B74" i="28"/>
  <c r="B73" i="28"/>
  <c r="B72" i="28"/>
  <c r="B71" i="28"/>
  <c r="B70" i="28"/>
  <c r="B69" i="28"/>
  <c r="B68" i="28"/>
  <c r="F64" i="24"/>
  <c r="F63" i="24"/>
  <c r="F62" i="24"/>
  <c r="F61" i="24"/>
  <c r="F60" i="24"/>
  <c r="F59" i="24"/>
  <c r="F58" i="24"/>
  <c r="B9" i="31"/>
  <c r="B13" i="32"/>
  <c r="F35" i="24"/>
  <c r="F34" i="24"/>
  <c r="F33" i="24"/>
  <c r="F32" i="24"/>
  <c r="F31" i="24"/>
  <c r="F30" i="24"/>
  <c r="F29" i="24"/>
  <c r="F28" i="24"/>
  <c r="F27" i="24"/>
  <c r="F26" i="24"/>
  <c r="F25" i="24"/>
  <c r="F24" i="24"/>
  <c r="B12" i="38"/>
  <c r="B11" i="38"/>
  <c r="B10" i="38"/>
  <c r="B9" i="38"/>
  <c r="B8" i="38"/>
  <c r="B7" i="38"/>
  <c r="B6" i="38"/>
  <c r="B5" i="38"/>
  <c r="B4" i="38"/>
  <c r="B3" i="38"/>
  <c r="F21" i="38"/>
  <c r="F20" i="38"/>
  <c r="F19" i="38"/>
  <c r="F18" i="38"/>
  <c r="F17" i="38"/>
  <c r="F16" i="38"/>
  <c r="F15" i="38"/>
  <c r="F14" i="38"/>
  <c r="F13" i="38"/>
  <c r="F12" i="38"/>
  <c r="F29" i="38"/>
  <c r="F28" i="38"/>
  <c r="F27" i="38"/>
  <c r="F26" i="38"/>
  <c r="AG17" i="24" l="1"/>
  <c r="B9" i="37"/>
  <c r="B8" i="37"/>
  <c r="B7" i="37"/>
  <c r="B6" i="37"/>
  <c r="B5" i="37"/>
  <c r="B4" i="37"/>
  <c r="B3" i="37"/>
  <c r="H74" i="36" l="1"/>
  <c r="G74" i="36"/>
  <c r="H73" i="36"/>
  <c r="G73" i="36"/>
  <c r="I74" i="36" s="1"/>
  <c r="I72" i="36"/>
  <c r="H72" i="36"/>
  <c r="G72" i="36"/>
  <c r="I73" i="36" s="1"/>
  <c r="H71" i="36"/>
  <c r="G71" i="36"/>
  <c r="H70" i="36"/>
  <c r="G70" i="36"/>
  <c r="I71" i="36" s="1"/>
  <c r="H69" i="36"/>
  <c r="G69" i="36"/>
  <c r="I70" i="36" s="1"/>
  <c r="H68" i="36"/>
  <c r="G68" i="36"/>
  <c r="I69" i="36" s="1"/>
  <c r="H67" i="36"/>
  <c r="G67" i="36"/>
  <c r="I68" i="36" s="1"/>
  <c r="H66" i="36"/>
  <c r="G66" i="36"/>
  <c r="I67" i="36" s="1"/>
  <c r="H65" i="36"/>
  <c r="G65" i="36"/>
  <c r="I66" i="36" s="1"/>
  <c r="I64" i="36"/>
  <c r="H64" i="36"/>
  <c r="G64" i="36"/>
  <c r="I65" i="36" s="1"/>
  <c r="H63" i="36"/>
  <c r="G63" i="36"/>
  <c r="H62" i="36"/>
  <c r="G62" i="36"/>
  <c r="I63" i="36" s="1"/>
  <c r="H61" i="36"/>
  <c r="G61" i="36"/>
  <c r="I62" i="36" s="1"/>
  <c r="H60" i="36"/>
  <c r="G60" i="36"/>
  <c r="I61" i="36" s="1"/>
  <c r="H59" i="36"/>
  <c r="G59" i="36"/>
  <c r="I60" i="36" s="1"/>
  <c r="H58" i="36"/>
  <c r="G58" i="36"/>
  <c r="I59" i="36" s="1"/>
  <c r="H57" i="36"/>
  <c r="G57" i="36"/>
  <c r="I58" i="36" s="1"/>
  <c r="H56" i="36"/>
  <c r="G56" i="36"/>
  <c r="I57" i="36" s="1"/>
  <c r="H55" i="36"/>
  <c r="G55" i="36"/>
  <c r="I56" i="36" s="1"/>
  <c r="H54" i="36"/>
  <c r="G54" i="36"/>
  <c r="I55" i="36" s="1"/>
  <c r="H53" i="36"/>
  <c r="G53" i="36"/>
  <c r="I54" i="36" s="1"/>
  <c r="H52" i="36"/>
  <c r="G52" i="36"/>
  <c r="I53" i="36" s="1"/>
  <c r="H51" i="36"/>
  <c r="G51" i="36"/>
  <c r="I52" i="36" s="1"/>
  <c r="H50" i="36"/>
  <c r="G50" i="36"/>
  <c r="I51" i="36" s="1"/>
  <c r="H49" i="36"/>
  <c r="G49" i="36"/>
  <c r="I50" i="36" s="1"/>
  <c r="H48" i="36"/>
  <c r="G48" i="36"/>
  <c r="I49" i="36" s="1"/>
  <c r="H47" i="36"/>
  <c r="G47" i="36"/>
  <c r="I48" i="36" s="1"/>
  <c r="H46" i="36"/>
  <c r="G46" i="36"/>
  <c r="I47" i="36" s="1"/>
  <c r="H45" i="36"/>
  <c r="G45" i="36"/>
  <c r="I46" i="36" s="1"/>
  <c r="H44" i="36"/>
  <c r="G44" i="36"/>
  <c r="I45" i="36" s="1"/>
  <c r="H43" i="36"/>
  <c r="G43" i="36"/>
  <c r="I44" i="36" s="1"/>
  <c r="H42" i="36"/>
  <c r="G42" i="36"/>
  <c r="I43" i="36" s="1"/>
  <c r="H41" i="36"/>
  <c r="G41" i="36"/>
  <c r="I42" i="36" s="1"/>
  <c r="H40" i="36"/>
  <c r="G40" i="36"/>
  <c r="I41" i="36" s="1"/>
  <c r="H39" i="36"/>
  <c r="G39" i="36"/>
  <c r="I40" i="36" s="1"/>
  <c r="H38" i="36"/>
  <c r="G38" i="36"/>
  <c r="I39" i="36" s="1"/>
  <c r="H37" i="36"/>
  <c r="G37" i="36"/>
  <c r="I38" i="36" s="1"/>
  <c r="H36" i="36"/>
  <c r="G36" i="36"/>
  <c r="I37" i="36" s="1"/>
  <c r="H35" i="36"/>
  <c r="G35" i="36"/>
  <c r="I36" i="36" s="1"/>
  <c r="H34" i="36"/>
  <c r="G34" i="36"/>
  <c r="I35" i="36" s="1"/>
  <c r="H33" i="36"/>
  <c r="G33" i="36"/>
  <c r="I34" i="36" s="1"/>
  <c r="H32" i="36"/>
  <c r="G32" i="36"/>
  <c r="I33" i="36" s="1"/>
  <c r="H31" i="36"/>
  <c r="G31" i="36"/>
  <c r="I32" i="36" s="1"/>
  <c r="H30" i="36"/>
  <c r="G30" i="36"/>
  <c r="I31" i="36" s="1"/>
  <c r="H29" i="36"/>
  <c r="G29" i="36"/>
  <c r="I30" i="36" s="1"/>
  <c r="H28" i="36"/>
  <c r="G28" i="36"/>
  <c r="I29" i="36" s="1"/>
  <c r="H27" i="36"/>
  <c r="G27" i="36"/>
  <c r="I28" i="36" s="1"/>
  <c r="H26" i="36"/>
  <c r="G26" i="36"/>
  <c r="I27" i="36" s="1"/>
  <c r="H25" i="36"/>
  <c r="G25" i="36"/>
  <c r="I26" i="36" s="1"/>
  <c r="H24" i="36"/>
  <c r="G24" i="36"/>
  <c r="I25" i="36" s="1"/>
  <c r="H23" i="36"/>
  <c r="G23" i="36"/>
  <c r="I24" i="36" s="1"/>
  <c r="H22" i="36"/>
  <c r="G22" i="36"/>
  <c r="I23" i="36" s="1"/>
  <c r="H21" i="36"/>
  <c r="G21" i="36"/>
  <c r="I22" i="36" s="1"/>
  <c r="H20" i="36"/>
  <c r="G20" i="36"/>
  <c r="I21" i="36" s="1"/>
  <c r="H19" i="36"/>
  <c r="G19" i="36"/>
  <c r="I20" i="36" s="1"/>
  <c r="H18" i="36"/>
  <c r="G18" i="36"/>
  <c r="I19" i="36" s="1"/>
  <c r="H17" i="36"/>
  <c r="G17" i="36"/>
  <c r="I18" i="36" s="1"/>
  <c r="H16" i="36"/>
  <c r="G16" i="36"/>
  <c r="I17" i="36" s="1"/>
  <c r="H15" i="36"/>
  <c r="G15" i="36"/>
  <c r="I16" i="36" s="1"/>
  <c r="H14" i="36"/>
  <c r="G14" i="36"/>
  <c r="I15" i="36" s="1"/>
  <c r="H13" i="36"/>
  <c r="G13" i="36"/>
  <c r="I14" i="36" s="1"/>
  <c r="H12" i="36"/>
  <c r="G12" i="36"/>
  <c r="I13" i="36" s="1"/>
  <c r="H11" i="36"/>
  <c r="G11" i="36"/>
  <c r="I12" i="36" s="1"/>
  <c r="H10" i="36"/>
  <c r="G10" i="36"/>
  <c r="I11" i="36" s="1"/>
  <c r="P74" i="35"/>
  <c r="O74" i="35"/>
  <c r="P73" i="35"/>
  <c r="O73" i="35"/>
  <c r="Q74" i="35" s="1"/>
  <c r="Q72" i="35"/>
  <c r="P72" i="35"/>
  <c r="O72" i="35"/>
  <c r="Q73" i="35" s="1"/>
  <c r="P71" i="35"/>
  <c r="O71" i="35"/>
  <c r="P70" i="35"/>
  <c r="O70" i="35"/>
  <c r="Q71" i="35" s="1"/>
  <c r="P69" i="35"/>
  <c r="O69" i="35"/>
  <c r="Q70" i="35" s="1"/>
  <c r="P68" i="35"/>
  <c r="O68" i="35"/>
  <c r="Q69" i="35" s="1"/>
  <c r="P67" i="35"/>
  <c r="O67" i="35"/>
  <c r="Q68" i="35" s="1"/>
  <c r="P66" i="35"/>
  <c r="O66" i="35"/>
  <c r="Q67" i="35" s="1"/>
  <c r="P65" i="35"/>
  <c r="O65" i="35"/>
  <c r="Q66" i="35" s="1"/>
  <c r="P64" i="35"/>
  <c r="O64" i="35"/>
  <c r="Q65" i="35" s="1"/>
  <c r="P63" i="35"/>
  <c r="O63" i="35"/>
  <c r="Q64" i="35" s="1"/>
  <c r="P62" i="35"/>
  <c r="O62" i="35"/>
  <c r="Q63" i="35" s="1"/>
  <c r="P61" i="35"/>
  <c r="O61" i="35"/>
  <c r="Q62" i="35" s="1"/>
  <c r="P60" i="35"/>
  <c r="O60" i="35"/>
  <c r="Q61" i="35" s="1"/>
  <c r="P59" i="35"/>
  <c r="O59" i="35"/>
  <c r="Q60" i="35" s="1"/>
  <c r="P58" i="35"/>
  <c r="O58" i="35"/>
  <c r="Q59" i="35" s="1"/>
  <c r="P57" i="35"/>
  <c r="O57" i="35"/>
  <c r="Q58" i="35" s="1"/>
  <c r="P56" i="35"/>
  <c r="O56" i="35"/>
  <c r="Q57" i="35" s="1"/>
  <c r="P55" i="35"/>
  <c r="O55" i="35"/>
  <c r="Q56" i="35" s="1"/>
  <c r="P54" i="35"/>
  <c r="O54" i="35"/>
  <c r="Q55" i="35" s="1"/>
  <c r="P53" i="35"/>
  <c r="O53" i="35"/>
  <c r="Q54" i="35" s="1"/>
  <c r="P52" i="35"/>
  <c r="O52" i="35"/>
  <c r="Q53" i="35" s="1"/>
  <c r="P51" i="35"/>
  <c r="O51" i="35"/>
  <c r="Q52" i="35" s="1"/>
  <c r="P50" i="35"/>
  <c r="O50" i="35"/>
  <c r="Q51" i="35" s="1"/>
  <c r="P49" i="35"/>
  <c r="O49" i="35"/>
  <c r="Q50" i="35" s="1"/>
  <c r="P48" i="35"/>
  <c r="O48" i="35"/>
  <c r="Q49" i="35" s="1"/>
  <c r="P47" i="35"/>
  <c r="O47" i="35"/>
  <c r="Q48" i="35" s="1"/>
  <c r="P46" i="35"/>
  <c r="O46" i="35"/>
  <c r="Q47" i="35" s="1"/>
  <c r="P45" i="35"/>
  <c r="O45" i="35"/>
  <c r="Q46" i="35" s="1"/>
  <c r="P44" i="35"/>
  <c r="O44" i="35"/>
  <c r="Q45" i="35" s="1"/>
  <c r="P43" i="35"/>
  <c r="O43" i="35"/>
  <c r="Q44" i="35" s="1"/>
  <c r="P42" i="35"/>
  <c r="O42" i="35"/>
  <c r="Q43" i="35" s="1"/>
  <c r="P41" i="35"/>
  <c r="O41" i="35"/>
  <c r="Q42" i="35" s="1"/>
  <c r="P40" i="35"/>
  <c r="O40" i="35"/>
  <c r="Q41" i="35" s="1"/>
  <c r="P39" i="35"/>
  <c r="O39" i="35"/>
  <c r="Q40" i="35" s="1"/>
  <c r="P38" i="35"/>
  <c r="O38" i="35"/>
  <c r="Q39" i="35" s="1"/>
  <c r="P37" i="35"/>
  <c r="O37" i="35"/>
  <c r="Q38" i="35" s="1"/>
  <c r="P36" i="35"/>
  <c r="O36" i="35"/>
  <c r="Q37" i="35" s="1"/>
  <c r="P35" i="35"/>
  <c r="O35" i="35"/>
  <c r="Q36" i="35" s="1"/>
  <c r="P34" i="35"/>
  <c r="O34" i="35"/>
  <c r="Q35" i="35" s="1"/>
  <c r="P33" i="35"/>
  <c r="O33" i="35"/>
  <c r="Q34" i="35" s="1"/>
  <c r="P32" i="35"/>
  <c r="O32" i="35"/>
  <c r="Q33" i="35" s="1"/>
  <c r="P31" i="35"/>
  <c r="O31" i="35"/>
  <c r="Q32" i="35" s="1"/>
  <c r="P30" i="35"/>
  <c r="O30" i="35"/>
  <c r="Q31" i="35" s="1"/>
  <c r="P29" i="35"/>
  <c r="O29" i="35"/>
  <c r="Q30" i="35" s="1"/>
  <c r="P28" i="35"/>
  <c r="O28" i="35"/>
  <c r="Q29" i="35" s="1"/>
  <c r="P27" i="35"/>
  <c r="O27" i="35"/>
  <c r="Q28" i="35" s="1"/>
  <c r="P26" i="35"/>
  <c r="O26" i="35"/>
  <c r="Q27" i="35" s="1"/>
  <c r="P25" i="35"/>
  <c r="O25" i="35"/>
  <c r="Q26" i="35" s="1"/>
  <c r="P24" i="35"/>
  <c r="O24" i="35"/>
  <c r="Q25" i="35" s="1"/>
  <c r="P23" i="35"/>
  <c r="O23" i="35"/>
  <c r="Q24" i="35" s="1"/>
  <c r="P22" i="35"/>
  <c r="O22" i="35"/>
  <c r="Q23" i="35" s="1"/>
  <c r="P21" i="35"/>
  <c r="O21" i="35"/>
  <c r="Q22" i="35" s="1"/>
  <c r="P20" i="35"/>
  <c r="O20" i="35"/>
  <c r="Q21" i="35" s="1"/>
  <c r="P19" i="35"/>
  <c r="O19" i="35"/>
  <c r="Q20" i="35" s="1"/>
  <c r="P18" i="35"/>
  <c r="O18" i="35"/>
  <c r="Q19" i="35" s="1"/>
  <c r="P17" i="35"/>
  <c r="O17" i="35"/>
  <c r="Q18" i="35" s="1"/>
  <c r="P16" i="35"/>
  <c r="O16" i="35"/>
  <c r="Q17" i="35" s="1"/>
  <c r="P15" i="35"/>
  <c r="O15" i="35"/>
  <c r="Q16" i="35" s="1"/>
  <c r="P14" i="35"/>
  <c r="O14" i="35"/>
  <c r="Q15" i="35" s="1"/>
  <c r="P13" i="35"/>
  <c r="O13" i="35"/>
  <c r="Q14" i="35" s="1"/>
  <c r="P12" i="35"/>
  <c r="O12" i="35"/>
  <c r="Q13" i="35" s="1"/>
  <c r="P11" i="35"/>
  <c r="O11" i="35"/>
  <c r="Q12" i="35" s="1"/>
  <c r="P10" i="35"/>
  <c r="O10" i="35"/>
  <c r="Q11" i="35" s="1"/>
  <c r="P74" i="34"/>
  <c r="O74" i="34"/>
  <c r="P73" i="34"/>
  <c r="O73" i="34"/>
  <c r="Q74" i="34" s="1"/>
  <c r="Q72" i="34"/>
  <c r="P72" i="34"/>
  <c r="O72" i="34"/>
  <c r="Q73" i="34" s="1"/>
  <c r="P71" i="34"/>
  <c r="O71" i="34"/>
  <c r="P70" i="34"/>
  <c r="O70" i="34"/>
  <c r="Q71" i="34" s="1"/>
  <c r="P69" i="34"/>
  <c r="O69" i="34"/>
  <c r="Q70" i="34" s="1"/>
  <c r="P68" i="34"/>
  <c r="O68" i="34"/>
  <c r="Q69" i="34" s="1"/>
  <c r="P67" i="34"/>
  <c r="O67" i="34"/>
  <c r="Q68" i="34" s="1"/>
  <c r="P66" i="34"/>
  <c r="O66" i="34"/>
  <c r="Q67" i="34" s="1"/>
  <c r="P65" i="34"/>
  <c r="O65" i="34"/>
  <c r="Q66" i="34" s="1"/>
  <c r="P64" i="34"/>
  <c r="O64" i="34"/>
  <c r="Q65" i="34" s="1"/>
  <c r="P63" i="34"/>
  <c r="O63" i="34"/>
  <c r="Q64" i="34" s="1"/>
  <c r="P62" i="34"/>
  <c r="O62" i="34"/>
  <c r="Q63" i="34" s="1"/>
  <c r="P61" i="34"/>
  <c r="O61" i="34"/>
  <c r="Q62" i="34" s="1"/>
  <c r="P60" i="34"/>
  <c r="O60" i="34"/>
  <c r="Q61" i="34" s="1"/>
  <c r="P59" i="34"/>
  <c r="O59" i="34"/>
  <c r="Q60" i="34" s="1"/>
  <c r="P58" i="34"/>
  <c r="O58" i="34"/>
  <c r="Q59" i="34" s="1"/>
  <c r="P57" i="34"/>
  <c r="O57" i="34"/>
  <c r="Q58" i="34" s="1"/>
  <c r="P56" i="34"/>
  <c r="O56" i="34"/>
  <c r="Q57" i="34" s="1"/>
  <c r="P55" i="34"/>
  <c r="O55" i="34"/>
  <c r="Q56" i="34" s="1"/>
  <c r="P54" i="34"/>
  <c r="O54" i="34"/>
  <c r="Q55" i="34" s="1"/>
  <c r="P53" i="34"/>
  <c r="O53" i="34"/>
  <c r="Q54" i="34" s="1"/>
  <c r="P52" i="34"/>
  <c r="O52" i="34"/>
  <c r="Q53" i="34" s="1"/>
  <c r="P51" i="34"/>
  <c r="O51" i="34"/>
  <c r="Q52" i="34" s="1"/>
  <c r="P50" i="34"/>
  <c r="O50" i="34"/>
  <c r="Q51" i="34" s="1"/>
  <c r="P49" i="34"/>
  <c r="O49" i="34"/>
  <c r="Q50" i="34" s="1"/>
  <c r="P48" i="34"/>
  <c r="O48" i="34"/>
  <c r="Q49" i="34" s="1"/>
  <c r="P47" i="34"/>
  <c r="O47" i="34"/>
  <c r="Q48" i="34" s="1"/>
  <c r="P46" i="34"/>
  <c r="O46" i="34"/>
  <c r="Q47" i="34" s="1"/>
  <c r="P45" i="34"/>
  <c r="O45" i="34"/>
  <c r="Q46" i="34" s="1"/>
  <c r="P44" i="34"/>
  <c r="O44" i="34"/>
  <c r="Q45" i="34" s="1"/>
  <c r="P43" i="34"/>
  <c r="O43" i="34"/>
  <c r="Q44" i="34" s="1"/>
  <c r="P42" i="34"/>
  <c r="O42" i="34"/>
  <c r="Q43" i="34" s="1"/>
  <c r="P41" i="34"/>
  <c r="O41" i="34"/>
  <c r="Q42" i="34" s="1"/>
  <c r="P40" i="34"/>
  <c r="O40" i="34"/>
  <c r="Q41" i="34" s="1"/>
  <c r="P39" i="34"/>
  <c r="O39" i="34"/>
  <c r="Q40" i="34" s="1"/>
  <c r="P38" i="34"/>
  <c r="O38" i="34"/>
  <c r="Q39" i="34" s="1"/>
  <c r="P37" i="34"/>
  <c r="O37" i="34"/>
  <c r="Q38" i="34" s="1"/>
  <c r="P36" i="34"/>
  <c r="O36" i="34"/>
  <c r="Q37" i="34" s="1"/>
  <c r="P35" i="34"/>
  <c r="O35" i="34"/>
  <c r="Q36" i="34" s="1"/>
  <c r="P34" i="34"/>
  <c r="O34" i="34"/>
  <c r="Q35" i="34" s="1"/>
  <c r="P33" i="34"/>
  <c r="O33" i="34"/>
  <c r="Q34" i="34" s="1"/>
  <c r="P32" i="34"/>
  <c r="O32" i="34"/>
  <c r="Q33" i="34" s="1"/>
  <c r="P31" i="34"/>
  <c r="O31" i="34"/>
  <c r="Q32" i="34" s="1"/>
  <c r="P30" i="34"/>
  <c r="O30" i="34"/>
  <c r="Q31" i="34" s="1"/>
  <c r="P29" i="34"/>
  <c r="O29" i="34"/>
  <c r="Q30" i="34" s="1"/>
  <c r="P28" i="34"/>
  <c r="O28" i="34"/>
  <c r="Q29" i="34" s="1"/>
  <c r="P27" i="34"/>
  <c r="O27" i="34"/>
  <c r="Q28" i="34" s="1"/>
  <c r="P26" i="34"/>
  <c r="O26" i="34"/>
  <c r="Q27" i="34" s="1"/>
  <c r="P25" i="34"/>
  <c r="O25" i="34"/>
  <c r="Q26" i="34" s="1"/>
  <c r="P24" i="34"/>
  <c r="O24" i="34"/>
  <c r="Q25" i="34" s="1"/>
  <c r="P23" i="34"/>
  <c r="O23" i="34"/>
  <c r="Q24" i="34" s="1"/>
  <c r="P22" i="34"/>
  <c r="O22" i="34"/>
  <c r="Q23" i="34" s="1"/>
  <c r="P21" i="34"/>
  <c r="O21" i="34"/>
  <c r="Q22" i="34" s="1"/>
  <c r="P20" i="34"/>
  <c r="O20" i="34"/>
  <c r="Q21" i="34" s="1"/>
  <c r="P19" i="34"/>
  <c r="O19" i="34"/>
  <c r="Q20" i="34" s="1"/>
  <c r="P18" i="34"/>
  <c r="O18" i="34"/>
  <c r="Q19" i="34" s="1"/>
  <c r="P17" i="34"/>
  <c r="O17" i="34"/>
  <c r="Q18" i="34" s="1"/>
  <c r="P16" i="34"/>
  <c r="O16" i="34"/>
  <c r="Q17" i="34" s="1"/>
  <c r="P15" i="34"/>
  <c r="O15" i="34"/>
  <c r="Q16" i="34" s="1"/>
  <c r="P14" i="34"/>
  <c r="O14" i="34"/>
  <c r="Q15" i="34" s="1"/>
  <c r="P13" i="34"/>
  <c r="O13" i="34"/>
  <c r="Q14" i="34" s="1"/>
  <c r="P12" i="34"/>
  <c r="O12" i="34"/>
  <c r="Q13" i="34" s="1"/>
  <c r="P11" i="34"/>
  <c r="O11" i="34"/>
  <c r="Q12" i="34" s="1"/>
  <c r="P10" i="34"/>
  <c r="O10" i="34"/>
  <c r="Q11" i="34" s="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40" i="32" l="1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19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24" i="28"/>
  <c r="B22" i="32"/>
  <c r="B23" i="32"/>
  <c r="B24" i="32"/>
  <c r="B25" i="32"/>
  <c r="B26" i="32"/>
  <c r="B27" i="32"/>
  <c r="B14" i="32" l="1"/>
  <c r="B12" i="33" l="1"/>
  <c r="B13" i="33"/>
  <c r="B14" i="33"/>
  <c r="B15" i="33"/>
  <c r="B16" i="33"/>
  <c r="B17" i="33"/>
  <c r="B18" i="33"/>
  <c r="B10" i="31"/>
  <c r="B21" i="32"/>
  <c r="G14" i="33"/>
  <c r="G15" i="33"/>
  <c r="J37" i="33"/>
  <c r="J36" i="33"/>
  <c r="J35" i="33"/>
  <c r="G35" i="33"/>
  <c r="J34" i="33"/>
  <c r="G34" i="33"/>
  <c r="J33" i="33"/>
  <c r="G33" i="33"/>
  <c r="J32" i="33"/>
  <c r="G32" i="33"/>
  <c r="J31" i="33"/>
  <c r="G31" i="33"/>
  <c r="J30" i="33"/>
  <c r="G30" i="33"/>
  <c r="J29" i="33"/>
  <c r="G29" i="33"/>
  <c r="E29" i="33"/>
  <c r="J28" i="33"/>
  <c r="E28" i="33"/>
  <c r="J27" i="33"/>
  <c r="E27" i="33"/>
  <c r="J26" i="33"/>
  <c r="G26" i="33"/>
  <c r="E26" i="33"/>
  <c r="G25" i="33"/>
  <c r="E25" i="33"/>
  <c r="G24" i="33"/>
  <c r="E24" i="33"/>
  <c r="J23" i="33"/>
  <c r="G23" i="33"/>
  <c r="E23" i="33"/>
  <c r="J22" i="33"/>
  <c r="E22" i="33"/>
  <c r="J21" i="33"/>
  <c r="E21" i="33"/>
  <c r="J20" i="33"/>
  <c r="E20" i="33"/>
  <c r="J19" i="33"/>
  <c r="E19" i="33"/>
  <c r="J13" i="33"/>
  <c r="G13" i="33"/>
  <c r="J12" i="33"/>
  <c r="G12" i="33"/>
  <c r="J11" i="33"/>
  <c r="G11" i="33"/>
  <c r="D11" i="33"/>
  <c r="E11" i="33" s="1"/>
  <c r="J10" i="33"/>
  <c r="G10" i="33"/>
  <c r="D10" i="33"/>
  <c r="E10" i="33" s="1"/>
  <c r="J9" i="33"/>
  <c r="G9" i="33"/>
  <c r="D9" i="33"/>
  <c r="E9" i="33" s="1"/>
  <c r="J8" i="33"/>
  <c r="G8" i="33"/>
  <c r="D8" i="33"/>
  <c r="E8" i="33" s="1"/>
  <c r="J7" i="33"/>
  <c r="G7" i="33"/>
  <c r="D7" i="33"/>
  <c r="E7" i="33" s="1"/>
  <c r="J6" i="33"/>
  <c r="G6" i="33"/>
  <c r="D6" i="33"/>
  <c r="E6" i="33" s="1"/>
  <c r="J5" i="33"/>
  <c r="G5" i="33"/>
  <c r="D5" i="33"/>
  <c r="E5" i="33" s="1"/>
  <c r="J4" i="33"/>
  <c r="G4" i="33"/>
  <c r="D4" i="33"/>
  <c r="E4" i="33" s="1"/>
  <c r="J3" i="33"/>
  <c r="G3" i="33"/>
  <c r="D3" i="33"/>
  <c r="E3" i="33" s="1"/>
  <c r="B11" i="33"/>
  <c r="B20" i="32"/>
  <c r="B18" i="32"/>
  <c r="B17" i="32"/>
  <c r="B16" i="32"/>
  <c r="B15" i="32"/>
  <c r="J37" i="30"/>
  <c r="J36" i="30"/>
  <c r="J35" i="30"/>
  <c r="J34" i="30"/>
  <c r="J33" i="30"/>
  <c r="J32" i="30"/>
  <c r="J31" i="30"/>
  <c r="J30" i="30"/>
  <c r="J29" i="30"/>
  <c r="J28" i="30"/>
  <c r="J27" i="30"/>
  <c r="J26" i="30"/>
  <c r="J23" i="30"/>
  <c r="J22" i="30"/>
  <c r="J21" i="30"/>
  <c r="J20" i="30"/>
  <c r="J19" i="30"/>
  <c r="J13" i="30"/>
  <c r="J12" i="30"/>
  <c r="J11" i="30"/>
  <c r="J10" i="30"/>
  <c r="J9" i="30"/>
  <c r="J8" i="30"/>
  <c r="J7" i="30"/>
  <c r="J6" i="30"/>
  <c r="J5" i="30"/>
  <c r="J4" i="30"/>
  <c r="J3" i="30"/>
  <c r="M37" i="29"/>
  <c r="M36" i="29"/>
  <c r="M35" i="29"/>
  <c r="J35" i="29"/>
  <c r="M34" i="29"/>
  <c r="J34" i="29"/>
  <c r="M33" i="29"/>
  <c r="J33" i="29"/>
  <c r="M32" i="29"/>
  <c r="J32" i="29"/>
  <c r="M31" i="29"/>
  <c r="J31" i="29"/>
  <c r="M30" i="29"/>
  <c r="J30" i="29"/>
  <c r="M29" i="29"/>
  <c r="J29" i="29"/>
  <c r="H29" i="29"/>
  <c r="M28" i="29"/>
  <c r="H28" i="29"/>
  <c r="M27" i="29"/>
  <c r="H27" i="29"/>
  <c r="M26" i="29"/>
  <c r="J26" i="29"/>
  <c r="J25" i="29"/>
  <c r="H25" i="29"/>
  <c r="J24" i="29"/>
  <c r="H24" i="29"/>
  <c r="M23" i="29"/>
  <c r="J23" i="29"/>
  <c r="H23" i="29"/>
  <c r="M22" i="29"/>
  <c r="H22" i="29"/>
  <c r="M21" i="29"/>
  <c r="H21" i="29"/>
  <c r="M20" i="29"/>
  <c r="H20" i="29"/>
  <c r="M19" i="29"/>
  <c r="H19" i="29"/>
  <c r="M13" i="29"/>
  <c r="J13" i="29"/>
  <c r="M12" i="29"/>
  <c r="J12" i="29"/>
  <c r="M11" i="29"/>
  <c r="J11" i="29"/>
  <c r="G11" i="29"/>
  <c r="H11" i="29" s="1"/>
  <c r="M10" i="29"/>
  <c r="J10" i="29"/>
  <c r="G10" i="29"/>
  <c r="H10" i="29" s="1"/>
  <c r="M9" i="29"/>
  <c r="J9" i="29"/>
  <c r="G9" i="29"/>
  <c r="H9" i="29" s="1"/>
  <c r="M8" i="29"/>
  <c r="J8" i="29"/>
  <c r="G8" i="29"/>
  <c r="H8" i="29" s="1"/>
  <c r="M7" i="29"/>
  <c r="J7" i="29"/>
  <c r="G7" i="29"/>
  <c r="H7" i="29" s="1"/>
  <c r="M6" i="29"/>
  <c r="J6" i="29"/>
  <c r="G6" i="29"/>
  <c r="H6" i="29" s="1"/>
  <c r="M5" i="29"/>
  <c r="J5" i="29"/>
  <c r="G5" i="29"/>
  <c r="H5" i="29" s="1"/>
  <c r="M4" i="29"/>
  <c r="J4" i="29"/>
  <c r="G4" i="29"/>
  <c r="H4" i="29" s="1"/>
  <c r="M3" i="29"/>
  <c r="J3" i="29"/>
  <c r="G3" i="29"/>
  <c r="H3" i="29" s="1"/>
  <c r="B13" i="26"/>
  <c r="B12" i="26"/>
  <c r="B10" i="26"/>
  <c r="B7" i="26"/>
  <c r="B6" i="26"/>
  <c r="B5" i="26"/>
  <c r="B4" i="26"/>
  <c r="B3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3" i="26"/>
  <c r="J22" i="26"/>
  <c r="J21" i="26"/>
  <c r="J20" i="26"/>
  <c r="J19" i="26"/>
  <c r="E19" i="26"/>
  <c r="E29" i="26" l="1"/>
  <c r="E28" i="26"/>
  <c r="E27" i="26"/>
  <c r="E26" i="26"/>
  <c r="E25" i="26"/>
  <c r="E24" i="26"/>
  <c r="E23" i="26"/>
  <c r="E22" i="26"/>
  <c r="E21" i="26"/>
  <c r="E20" i="26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E3" i="26" s="1"/>
  <c r="G3" i="26"/>
  <c r="G32" i="26" l="1"/>
  <c r="G33" i="26"/>
  <c r="G34" i="26"/>
  <c r="G35" i="26"/>
  <c r="J13" i="26" l="1"/>
  <c r="J12" i="26"/>
  <c r="J11" i="26"/>
  <c r="J10" i="26"/>
  <c r="J9" i="26"/>
  <c r="J8" i="26"/>
  <c r="J7" i="26"/>
  <c r="J6" i="26"/>
  <c r="J5" i="26"/>
  <c r="J4" i="26"/>
  <c r="J3" i="26"/>
  <c r="G31" i="26"/>
  <c r="G30" i="26"/>
  <c r="G29" i="26"/>
  <c r="G26" i="26"/>
  <c r="G25" i="26"/>
  <c r="G24" i="26"/>
  <c r="G5" i="26"/>
  <c r="G6" i="26"/>
  <c r="G7" i="26"/>
  <c r="G8" i="26"/>
  <c r="G9" i="26"/>
  <c r="G10" i="26"/>
  <c r="G11" i="26"/>
  <c r="G12" i="26"/>
  <c r="G13" i="26"/>
  <c r="G4" i="26"/>
  <c r="G23" i="26" l="1"/>
  <c r="T152" i="25" l="1"/>
  <c r="U152" i="25" s="1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5" i="28"/>
  <c r="B27" i="28"/>
  <c r="B26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6" i="28"/>
  <c r="B5" i="28"/>
  <c r="B4" i="28"/>
  <c r="B8" i="28"/>
  <c r="B7" i="28"/>
  <c r="B3" i="28"/>
  <c r="B67" i="28"/>
  <c r="V4" i="25"/>
  <c r="T5" i="25"/>
  <c r="T6" i="25" s="1"/>
  <c r="V6" i="25" s="1"/>
  <c r="U4" i="25"/>
  <c r="V5" i="25" l="1"/>
  <c r="T7" i="25"/>
  <c r="V7" i="25" s="1"/>
  <c r="U6" i="25"/>
  <c r="U5" i="25"/>
  <c r="T8" i="25" l="1"/>
  <c r="V8" i="25" s="1"/>
  <c r="U7" i="25"/>
  <c r="U8" i="25" l="1"/>
  <c r="T9" i="25"/>
  <c r="V9" i="25" s="1"/>
  <c r="T10" i="25" l="1"/>
  <c r="V10" i="25" s="1"/>
  <c r="U9" i="25"/>
  <c r="R394" i="25"/>
  <c r="R395" i="25"/>
  <c r="R396" i="25"/>
  <c r="R397" i="25"/>
  <c r="R398" i="25"/>
  <c r="R399" i="25"/>
  <c r="R400" i="25"/>
  <c r="R401" i="25"/>
  <c r="R402" i="25"/>
  <c r="R403" i="25"/>
  <c r="R404" i="25"/>
  <c r="R405" i="25"/>
  <c r="R406" i="25"/>
  <c r="R407" i="25"/>
  <c r="R408" i="25"/>
  <c r="R409" i="25"/>
  <c r="R410" i="25"/>
  <c r="R411" i="25"/>
  <c r="R412" i="25"/>
  <c r="R413" i="25"/>
  <c r="R414" i="25"/>
  <c r="R415" i="25"/>
  <c r="R416" i="25"/>
  <c r="R417" i="25"/>
  <c r="R418" i="25"/>
  <c r="R419" i="25"/>
  <c r="R420" i="25"/>
  <c r="R421" i="25"/>
  <c r="R422" i="25"/>
  <c r="R423" i="25"/>
  <c r="R424" i="25"/>
  <c r="R425" i="25"/>
  <c r="R426" i="25"/>
  <c r="R427" i="25"/>
  <c r="R428" i="25"/>
  <c r="R429" i="25"/>
  <c r="R430" i="25"/>
  <c r="R431" i="25"/>
  <c r="R432" i="25"/>
  <c r="R433" i="25"/>
  <c r="R434" i="25"/>
  <c r="R435" i="25"/>
  <c r="R436" i="25"/>
  <c r="R437" i="25"/>
  <c r="R438" i="25"/>
  <c r="R439" i="25"/>
  <c r="R440" i="25"/>
  <c r="R441" i="25"/>
  <c r="R442" i="25"/>
  <c r="R443" i="25"/>
  <c r="R444" i="25"/>
  <c r="R445" i="25"/>
  <c r="R446" i="25"/>
  <c r="R447" i="25"/>
  <c r="R448" i="25"/>
  <c r="R449" i="25"/>
  <c r="R450" i="25"/>
  <c r="R451" i="25"/>
  <c r="R452" i="25"/>
  <c r="R453" i="25"/>
  <c r="R454" i="25"/>
  <c r="R455" i="25"/>
  <c r="R456" i="25"/>
  <c r="R457" i="25"/>
  <c r="R458" i="25"/>
  <c r="R459" i="25"/>
  <c r="R460" i="25"/>
  <c r="R461" i="25"/>
  <c r="R462" i="25"/>
  <c r="R463" i="25"/>
  <c r="R464" i="25"/>
  <c r="R465" i="25"/>
  <c r="R466" i="25"/>
  <c r="R467" i="25"/>
  <c r="R468" i="25"/>
  <c r="R469" i="25"/>
  <c r="R470" i="25"/>
  <c r="R471" i="25"/>
  <c r="R472" i="25"/>
  <c r="R473" i="25"/>
  <c r="R474" i="25"/>
  <c r="R475" i="25"/>
  <c r="R476" i="25"/>
  <c r="R477" i="25"/>
  <c r="R478" i="25"/>
  <c r="R479" i="25"/>
  <c r="R480" i="25"/>
  <c r="R481" i="25"/>
  <c r="R482" i="25"/>
  <c r="R483" i="25"/>
  <c r="R484" i="25"/>
  <c r="R485" i="25"/>
  <c r="R486" i="25"/>
  <c r="R487" i="25"/>
  <c r="R488" i="25"/>
  <c r="R489" i="25"/>
  <c r="R490" i="25"/>
  <c r="R491" i="25"/>
  <c r="R492" i="25"/>
  <c r="R493" i="25"/>
  <c r="R494" i="25"/>
  <c r="R495" i="25"/>
  <c r="R496" i="25"/>
  <c r="R497" i="25"/>
  <c r="R498" i="25"/>
  <c r="R499" i="25"/>
  <c r="R500" i="25"/>
  <c r="R501" i="25"/>
  <c r="R502" i="25"/>
  <c r="R50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409" i="25"/>
  <c r="A410" i="25"/>
  <c r="A411" i="25"/>
  <c r="A412" i="25"/>
  <c r="A413" i="25"/>
  <c r="A414" i="25"/>
  <c r="A415" i="25"/>
  <c r="A416" i="25"/>
  <c r="A417" i="25"/>
  <c r="A418" i="25"/>
  <c r="A419" i="25"/>
  <c r="A420" i="25"/>
  <c r="A421" i="25"/>
  <c r="A422" i="25"/>
  <c r="A423" i="25"/>
  <c r="A424" i="25"/>
  <c r="A425" i="25"/>
  <c r="A426" i="25"/>
  <c r="A427" i="25"/>
  <c r="A428" i="25"/>
  <c r="A429" i="25"/>
  <c r="A430" i="25"/>
  <c r="A431" i="25"/>
  <c r="A432" i="25"/>
  <c r="A433" i="25"/>
  <c r="A434" i="25"/>
  <c r="A435" i="25"/>
  <c r="A436" i="25"/>
  <c r="A437" i="25"/>
  <c r="A438" i="25"/>
  <c r="A439" i="25"/>
  <c r="A440" i="25"/>
  <c r="A441" i="25"/>
  <c r="A442" i="25"/>
  <c r="A443" i="25"/>
  <c r="A444" i="25"/>
  <c r="A445" i="25"/>
  <c r="A446" i="25"/>
  <c r="A447" i="25"/>
  <c r="A448" i="25"/>
  <c r="A449" i="25"/>
  <c r="A450" i="25"/>
  <c r="A451" i="25"/>
  <c r="A452" i="25"/>
  <c r="A453" i="25"/>
  <c r="A454" i="25"/>
  <c r="A455" i="25"/>
  <c r="A456" i="25"/>
  <c r="A457" i="25"/>
  <c r="A458" i="25"/>
  <c r="A459" i="25"/>
  <c r="A460" i="25"/>
  <c r="A461" i="25"/>
  <c r="A462" i="25"/>
  <c r="A463" i="25"/>
  <c r="A464" i="25"/>
  <c r="A465" i="25"/>
  <c r="A466" i="25"/>
  <c r="A467" i="25"/>
  <c r="A468" i="25"/>
  <c r="A469" i="25"/>
  <c r="A470" i="25"/>
  <c r="A471" i="25"/>
  <c r="A472" i="25"/>
  <c r="A473" i="25"/>
  <c r="A474" i="25"/>
  <c r="A475" i="25"/>
  <c r="A476" i="25"/>
  <c r="A477" i="25"/>
  <c r="A478" i="25"/>
  <c r="A479" i="25"/>
  <c r="A480" i="25"/>
  <c r="A481" i="25"/>
  <c r="A482" i="25"/>
  <c r="A483" i="25"/>
  <c r="A484" i="25"/>
  <c r="A485" i="25"/>
  <c r="A486" i="25"/>
  <c r="A487" i="25"/>
  <c r="A488" i="25"/>
  <c r="A489" i="25"/>
  <c r="A490" i="25"/>
  <c r="A491" i="25"/>
  <c r="A492" i="25"/>
  <c r="A493" i="25"/>
  <c r="A494" i="25"/>
  <c r="A495" i="25"/>
  <c r="A496" i="25"/>
  <c r="A497" i="25"/>
  <c r="A498" i="25"/>
  <c r="A499" i="25"/>
  <c r="A500" i="25"/>
  <c r="A501" i="25"/>
  <c r="A502" i="25"/>
  <c r="A503" i="25"/>
  <c r="A3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99" i="25"/>
  <c r="R100" i="25"/>
  <c r="R101" i="25"/>
  <c r="R102" i="25"/>
  <c r="R103" i="25"/>
  <c r="R104" i="25"/>
  <c r="R105" i="25"/>
  <c r="R106" i="25"/>
  <c r="R107" i="25"/>
  <c r="R108" i="25"/>
  <c r="R109" i="25"/>
  <c r="R110" i="25"/>
  <c r="R111" i="25"/>
  <c r="R112" i="25"/>
  <c r="R113" i="25"/>
  <c r="R114" i="25"/>
  <c r="R115" i="25"/>
  <c r="R116" i="25"/>
  <c r="R117" i="25"/>
  <c r="R118" i="25"/>
  <c r="R119" i="25"/>
  <c r="R120" i="25"/>
  <c r="R121" i="25"/>
  <c r="R122" i="25"/>
  <c r="R123" i="25"/>
  <c r="R124" i="25"/>
  <c r="R125" i="25"/>
  <c r="R126" i="25"/>
  <c r="R127" i="25"/>
  <c r="R128" i="25"/>
  <c r="R129" i="25"/>
  <c r="R130" i="25"/>
  <c r="R131" i="25"/>
  <c r="R132" i="25"/>
  <c r="R133" i="25"/>
  <c r="R134" i="25"/>
  <c r="R135" i="25"/>
  <c r="R136" i="25"/>
  <c r="R137" i="25"/>
  <c r="R138" i="25"/>
  <c r="R139" i="25"/>
  <c r="R140" i="25"/>
  <c r="R141" i="25"/>
  <c r="R142" i="25"/>
  <c r="R143" i="25"/>
  <c r="R144" i="25"/>
  <c r="R145" i="25"/>
  <c r="R146" i="25"/>
  <c r="R147" i="25"/>
  <c r="R148" i="25"/>
  <c r="R149" i="25"/>
  <c r="R150" i="25"/>
  <c r="R151" i="25"/>
  <c r="R152" i="25"/>
  <c r="R153" i="25"/>
  <c r="R154" i="25"/>
  <c r="R155" i="25"/>
  <c r="R156" i="25"/>
  <c r="R157" i="25"/>
  <c r="R158" i="25"/>
  <c r="R159" i="25"/>
  <c r="R160" i="25"/>
  <c r="R161" i="25"/>
  <c r="R162" i="25"/>
  <c r="R163" i="25"/>
  <c r="R164" i="25"/>
  <c r="R165" i="25"/>
  <c r="R166" i="25"/>
  <c r="R167" i="25"/>
  <c r="R168" i="25"/>
  <c r="R169" i="25"/>
  <c r="R170" i="25"/>
  <c r="R171" i="25"/>
  <c r="R172" i="25"/>
  <c r="R173" i="25"/>
  <c r="R174" i="25"/>
  <c r="R175" i="25"/>
  <c r="R176" i="25"/>
  <c r="R177" i="25"/>
  <c r="R178" i="25"/>
  <c r="R179" i="25"/>
  <c r="R180" i="25"/>
  <c r="R181" i="25"/>
  <c r="R182" i="25"/>
  <c r="R183" i="25"/>
  <c r="R184" i="25"/>
  <c r="R185" i="25"/>
  <c r="R186" i="25"/>
  <c r="R187" i="25"/>
  <c r="R188" i="25"/>
  <c r="R189" i="25"/>
  <c r="R190" i="25"/>
  <c r="R191" i="25"/>
  <c r="R192" i="25"/>
  <c r="R193" i="25"/>
  <c r="R194" i="25"/>
  <c r="R195" i="25"/>
  <c r="R196" i="25"/>
  <c r="R197" i="25"/>
  <c r="R198" i="25"/>
  <c r="R199" i="25"/>
  <c r="R200" i="25"/>
  <c r="R201" i="25"/>
  <c r="R202" i="25"/>
  <c r="R203" i="25"/>
  <c r="R204" i="25"/>
  <c r="R205" i="25"/>
  <c r="R206" i="25"/>
  <c r="R207" i="25"/>
  <c r="R208" i="25"/>
  <c r="R209" i="25"/>
  <c r="R210" i="25"/>
  <c r="R211" i="25"/>
  <c r="R212" i="25"/>
  <c r="R213" i="25"/>
  <c r="R214" i="25"/>
  <c r="R215" i="25"/>
  <c r="R216" i="25"/>
  <c r="R217" i="25"/>
  <c r="R218" i="25"/>
  <c r="R219" i="25"/>
  <c r="R220" i="25"/>
  <c r="R221" i="25"/>
  <c r="R222" i="25"/>
  <c r="R223" i="25"/>
  <c r="R224" i="25"/>
  <c r="R225" i="25"/>
  <c r="R226" i="25"/>
  <c r="R227" i="25"/>
  <c r="R228" i="25"/>
  <c r="R229" i="25"/>
  <c r="R230" i="25"/>
  <c r="R231" i="25"/>
  <c r="R232" i="25"/>
  <c r="R233" i="25"/>
  <c r="R234" i="25"/>
  <c r="R235" i="25"/>
  <c r="R236" i="25"/>
  <c r="R237" i="25"/>
  <c r="R238" i="25"/>
  <c r="R239" i="25"/>
  <c r="R240" i="25"/>
  <c r="R241" i="25"/>
  <c r="R242" i="25"/>
  <c r="R243" i="25"/>
  <c r="R244" i="25"/>
  <c r="R245" i="25"/>
  <c r="R246" i="25"/>
  <c r="R247" i="25"/>
  <c r="R248" i="25"/>
  <c r="R249" i="25"/>
  <c r="R250" i="25"/>
  <c r="R251" i="25"/>
  <c r="R252" i="25"/>
  <c r="R253" i="25"/>
  <c r="R254" i="25"/>
  <c r="R255" i="25"/>
  <c r="R256" i="25"/>
  <c r="R257" i="25"/>
  <c r="R258" i="25"/>
  <c r="R259" i="25"/>
  <c r="R260" i="25"/>
  <c r="R261" i="25"/>
  <c r="R262" i="25"/>
  <c r="R263" i="25"/>
  <c r="R264" i="25"/>
  <c r="R265" i="25"/>
  <c r="R266" i="25"/>
  <c r="R267" i="25"/>
  <c r="R268" i="25"/>
  <c r="R269" i="25"/>
  <c r="R270" i="25"/>
  <c r="R271" i="25"/>
  <c r="R272" i="25"/>
  <c r="R273" i="25"/>
  <c r="R274" i="25"/>
  <c r="R275" i="25"/>
  <c r="R276" i="25"/>
  <c r="R277" i="25"/>
  <c r="R278" i="25"/>
  <c r="R279" i="25"/>
  <c r="R280" i="25"/>
  <c r="R281" i="25"/>
  <c r="R282" i="25"/>
  <c r="R283" i="25"/>
  <c r="R284" i="25"/>
  <c r="R285" i="25"/>
  <c r="R286" i="25"/>
  <c r="R287" i="25"/>
  <c r="R288" i="25"/>
  <c r="R289" i="25"/>
  <c r="R290" i="25"/>
  <c r="R291" i="25"/>
  <c r="R292" i="25"/>
  <c r="R293" i="25"/>
  <c r="R294" i="25"/>
  <c r="R295" i="25"/>
  <c r="R296" i="25"/>
  <c r="R297" i="25"/>
  <c r="R298" i="25"/>
  <c r="R299" i="25"/>
  <c r="R300" i="25"/>
  <c r="R301" i="25"/>
  <c r="R302" i="25"/>
  <c r="R303" i="25"/>
  <c r="R304" i="25"/>
  <c r="R305" i="25"/>
  <c r="R306" i="25"/>
  <c r="R307" i="25"/>
  <c r="R308" i="25"/>
  <c r="R309" i="25"/>
  <c r="R310" i="25"/>
  <c r="R311" i="25"/>
  <c r="R312" i="25"/>
  <c r="R313" i="25"/>
  <c r="R314" i="25"/>
  <c r="R315" i="25"/>
  <c r="R316" i="25"/>
  <c r="R317" i="25"/>
  <c r="R318" i="25"/>
  <c r="R319" i="25"/>
  <c r="R320" i="25"/>
  <c r="R321" i="25"/>
  <c r="R322" i="25"/>
  <c r="R323" i="25"/>
  <c r="R324" i="25"/>
  <c r="R325" i="25"/>
  <c r="R326" i="25"/>
  <c r="R327" i="25"/>
  <c r="R328" i="25"/>
  <c r="R329" i="25"/>
  <c r="R330" i="25"/>
  <c r="R331" i="25"/>
  <c r="R332" i="25"/>
  <c r="R333" i="25"/>
  <c r="R334" i="25"/>
  <c r="R335" i="25"/>
  <c r="R336" i="25"/>
  <c r="R337" i="25"/>
  <c r="R338" i="25"/>
  <c r="R339" i="25"/>
  <c r="R340" i="25"/>
  <c r="R341" i="25"/>
  <c r="R342" i="25"/>
  <c r="R343" i="25"/>
  <c r="R344" i="25"/>
  <c r="R345" i="25"/>
  <c r="R346" i="25"/>
  <c r="R347" i="25"/>
  <c r="R348" i="25"/>
  <c r="R349" i="25"/>
  <c r="R350" i="25"/>
  <c r="R351" i="25"/>
  <c r="R352" i="25"/>
  <c r="R353" i="25"/>
  <c r="R354" i="25"/>
  <c r="R355" i="25"/>
  <c r="R356" i="25"/>
  <c r="R357" i="25"/>
  <c r="R358" i="25"/>
  <c r="R359" i="25"/>
  <c r="R360" i="25"/>
  <c r="R361" i="25"/>
  <c r="R362" i="25"/>
  <c r="R363" i="25"/>
  <c r="R364" i="25"/>
  <c r="R365" i="25"/>
  <c r="R366" i="25"/>
  <c r="R367" i="25"/>
  <c r="R368" i="25"/>
  <c r="R369" i="25"/>
  <c r="R370" i="25"/>
  <c r="R371" i="25"/>
  <c r="R372" i="25"/>
  <c r="R373" i="25"/>
  <c r="R374" i="25"/>
  <c r="R375" i="25"/>
  <c r="R376" i="25"/>
  <c r="R377" i="25"/>
  <c r="R378" i="25"/>
  <c r="R379" i="25"/>
  <c r="R380" i="25"/>
  <c r="R381" i="25"/>
  <c r="R382" i="25"/>
  <c r="R383" i="25"/>
  <c r="R384" i="25"/>
  <c r="R385" i="25"/>
  <c r="R386" i="25"/>
  <c r="R387" i="25"/>
  <c r="R388" i="25"/>
  <c r="R389" i="25"/>
  <c r="R390" i="25"/>
  <c r="R391" i="25"/>
  <c r="R392" i="25"/>
  <c r="R393" i="25"/>
  <c r="T11" i="25" l="1"/>
  <c r="V11" i="25" s="1"/>
  <c r="U10" i="25"/>
  <c r="R8" i="25"/>
  <c r="R9" i="25"/>
  <c r="R10" i="25"/>
  <c r="R11" i="25"/>
  <c r="R12" i="25"/>
  <c r="R13" i="25"/>
  <c r="R14" i="25"/>
  <c r="R7" i="25"/>
  <c r="R6" i="25"/>
  <c r="R5" i="25"/>
  <c r="R4" i="25"/>
  <c r="K72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48" i="24"/>
  <c r="Q503" i="25"/>
  <c r="Q502" i="25"/>
  <c r="Q501" i="25"/>
  <c r="Q500" i="25"/>
  <c r="Q499" i="25"/>
  <c r="Q498" i="25"/>
  <c r="Q497" i="25"/>
  <c r="Q496" i="25"/>
  <c r="Q495" i="25"/>
  <c r="Q494" i="25"/>
  <c r="Q493" i="25"/>
  <c r="Q492" i="25"/>
  <c r="Q491" i="25"/>
  <c r="Q490" i="25"/>
  <c r="Q489" i="25"/>
  <c r="Q488" i="25"/>
  <c r="Q487" i="25"/>
  <c r="Q486" i="25"/>
  <c r="Q485" i="25"/>
  <c r="Q484" i="25"/>
  <c r="Q483" i="25"/>
  <c r="Q482" i="25"/>
  <c r="Q481" i="25"/>
  <c r="Q480" i="25"/>
  <c r="Q479" i="25"/>
  <c r="Q478" i="25"/>
  <c r="Q477" i="25"/>
  <c r="Q476" i="25"/>
  <c r="Q475" i="25"/>
  <c r="Q474" i="25"/>
  <c r="Q473" i="25"/>
  <c r="Q472" i="25"/>
  <c r="Q471" i="25"/>
  <c r="Q470" i="25"/>
  <c r="Q469" i="25"/>
  <c r="Q468" i="25"/>
  <c r="Q467" i="25"/>
  <c r="Q466" i="25"/>
  <c r="Q465" i="25"/>
  <c r="Q464" i="25"/>
  <c r="Q463" i="25"/>
  <c r="Q462" i="25"/>
  <c r="Q461" i="25"/>
  <c r="Q460" i="25"/>
  <c r="Q459" i="25"/>
  <c r="Q458" i="25"/>
  <c r="Q457" i="25"/>
  <c r="Q456" i="25"/>
  <c r="Q455" i="25"/>
  <c r="Q454" i="25"/>
  <c r="Q453" i="25"/>
  <c r="Q452" i="25"/>
  <c r="Q451" i="25"/>
  <c r="Q450" i="25"/>
  <c r="Q449" i="25"/>
  <c r="Q448" i="25"/>
  <c r="Q447" i="25"/>
  <c r="Q446" i="25"/>
  <c r="Q445" i="25"/>
  <c r="Q444" i="25"/>
  <c r="Q443" i="25"/>
  <c r="Q442" i="25"/>
  <c r="Q441" i="25"/>
  <c r="Q440" i="25"/>
  <c r="Q439" i="25"/>
  <c r="Q438" i="25"/>
  <c r="Q437" i="25"/>
  <c r="Q436" i="25"/>
  <c r="Q435" i="25"/>
  <c r="Q434" i="25"/>
  <c r="Q433" i="25"/>
  <c r="Q432" i="25"/>
  <c r="Q431" i="25"/>
  <c r="Q430" i="25"/>
  <c r="Q429" i="25"/>
  <c r="Q428" i="25"/>
  <c r="Q427" i="25"/>
  <c r="Q426" i="25"/>
  <c r="Q425" i="25"/>
  <c r="Q424" i="25"/>
  <c r="Q423" i="25"/>
  <c r="Q422" i="25"/>
  <c r="Q421" i="25"/>
  <c r="Q420" i="25"/>
  <c r="Q419" i="25"/>
  <c r="Q418" i="25"/>
  <c r="Q417" i="25"/>
  <c r="Q416" i="25"/>
  <c r="Q415" i="25"/>
  <c r="Q414" i="25"/>
  <c r="Q413" i="25"/>
  <c r="Q412" i="25"/>
  <c r="Q411" i="25"/>
  <c r="Q410" i="25"/>
  <c r="Q409" i="25"/>
  <c r="Q408" i="25"/>
  <c r="Q407" i="25"/>
  <c r="Q406" i="25"/>
  <c r="Q405" i="25"/>
  <c r="Q404" i="25"/>
  <c r="Q403" i="25"/>
  <c r="Q402" i="25"/>
  <c r="Q401" i="25"/>
  <c r="Q400" i="25"/>
  <c r="Q399" i="25"/>
  <c r="Q398" i="25"/>
  <c r="Q397" i="25"/>
  <c r="Q396" i="25"/>
  <c r="Q395" i="25"/>
  <c r="Q394" i="25"/>
  <c r="Q393" i="25"/>
  <c r="Q392" i="25"/>
  <c r="Q391" i="25"/>
  <c r="Q390" i="25"/>
  <c r="Q389" i="25"/>
  <c r="Q388" i="25"/>
  <c r="Q387" i="25"/>
  <c r="Q386" i="25"/>
  <c r="Q385" i="25"/>
  <c r="Q384" i="25"/>
  <c r="Q383" i="25"/>
  <c r="Q382" i="25"/>
  <c r="Q381" i="25"/>
  <c r="Q380" i="25"/>
  <c r="Q379" i="25"/>
  <c r="Q378" i="25"/>
  <c r="Q377" i="25"/>
  <c r="Q376" i="25"/>
  <c r="Q375" i="25"/>
  <c r="Q374" i="25"/>
  <c r="Q373" i="25"/>
  <c r="Q372" i="25"/>
  <c r="Q371" i="25"/>
  <c r="Q370" i="25"/>
  <c r="Q369" i="25"/>
  <c r="Q368" i="25"/>
  <c r="Q367" i="25"/>
  <c r="Q366" i="25"/>
  <c r="Q365" i="25"/>
  <c r="Q364" i="25"/>
  <c r="Q363" i="25"/>
  <c r="Q362" i="25"/>
  <c r="Q361" i="25"/>
  <c r="Q360" i="25"/>
  <c r="Q359" i="25"/>
  <c r="Q358" i="25"/>
  <c r="Q357" i="25"/>
  <c r="Q356" i="25"/>
  <c r="Q355" i="25"/>
  <c r="Q354" i="25"/>
  <c r="Q353" i="25"/>
  <c r="Q352" i="25"/>
  <c r="Q351" i="25"/>
  <c r="Q350" i="25"/>
  <c r="Q349" i="25"/>
  <c r="Q348" i="25"/>
  <c r="Q347" i="25"/>
  <c r="Q346" i="25"/>
  <c r="Q345" i="25"/>
  <c r="Q344" i="25"/>
  <c r="Q343" i="25"/>
  <c r="Q342" i="25"/>
  <c r="Q341" i="25"/>
  <c r="Q340" i="25"/>
  <c r="Q339" i="25"/>
  <c r="Q338" i="25"/>
  <c r="Q337" i="25"/>
  <c r="Q336" i="25"/>
  <c r="Q335" i="25"/>
  <c r="Q334" i="25"/>
  <c r="Q333" i="25"/>
  <c r="Q332" i="25"/>
  <c r="Q331" i="25"/>
  <c r="Q330" i="25"/>
  <c r="Q329" i="25"/>
  <c r="Q328" i="25"/>
  <c r="Q327" i="25"/>
  <c r="Q326" i="25"/>
  <c r="Q325" i="25"/>
  <c r="Q324" i="25"/>
  <c r="Q323" i="25"/>
  <c r="Q322" i="25"/>
  <c r="Q321" i="25"/>
  <c r="Q320" i="25"/>
  <c r="Q319" i="25"/>
  <c r="Q318" i="25"/>
  <c r="Q317" i="25"/>
  <c r="Q316" i="25"/>
  <c r="Q315" i="25"/>
  <c r="Q314" i="25"/>
  <c r="Q313" i="25"/>
  <c r="Q312" i="25"/>
  <c r="Q311" i="25"/>
  <c r="Q310" i="25"/>
  <c r="Q309" i="25"/>
  <c r="Q308" i="25"/>
  <c r="Q307" i="25"/>
  <c r="Q306" i="25"/>
  <c r="Q305" i="25"/>
  <c r="Q304" i="25"/>
  <c r="Q303" i="25"/>
  <c r="Q302" i="25"/>
  <c r="Q301" i="25"/>
  <c r="Q300" i="25"/>
  <c r="Q299" i="25"/>
  <c r="Q298" i="25"/>
  <c r="Q297" i="25"/>
  <c r="Q296" i="25"/>
  <c r="Q295" i="25"/>
  <c r="Q294" i="25"/>
  <c r="Q293" i="25"/>
  <c r="Q292" i="25"/>
  <c r="Q291" i="25"/>
  <c r="Q290" i="25"/>
  <c r="Q289" i="25"/>
  <c r="Q288" i="25"/>
  <c r="Q287" i="25"/>
  <c r="Q286" i="25"/>
  <c r="Q285" i="25"/>
  <c r="Q284" i="25"/>
  <c r="Q283" i="25"/>
  <c r="Q282" i="25"/>
  <c r="Q281" i="25"/>
  <c r="Q280" i="25"/>
  <c r="Q279" i="25"/>
  <c r="Q278" i="25"/>
  <c r="Q277" i="25"/>
  <c r="Q276" i="25"/>
  <c r="Q275" i="25"/>
  <c r="Q274" i="25"/>
  <c r="Q273" i="25"/>
  <c r="Q272" i="25"/>
  <c r="Q271" i="25"/>
  <c r="Q270" i="25"/>
  <c r="Q269" i="25"/>
  <c r="Q268" i="25"/>
  <c r="Q267" i="25"/>
  <c r="Q266" i="25"/>
  <c r="Q265" i="25"/>
  <c r="Q264" i="25"/>
  <c r="Q263" i="25"/>
  <c r="Q262" i="25"/>
  <c r="Q261" i="25"/>
  <c r="Q260" i="25"/>
  <c r="Q259" i="25"/>
  <c r="Q258" i="25"/>
  <c r="Q257" i="25"/>
  <c r="Q256" i="25"/>
  <c r="Q255" i="25"/>
  <c r="Q254" i="25"/>
  <c r="Q253" i="25"/>
  <c r="Q252" i="25"/>
  <c r="Q251" i="25"/>
  <c r="Q250" i="25"/>
  <c r="Q249" i="25"/>
  <c r="Q248" i="25"/>
  <c r="Q247" i="25"/>
  <c r="Q246" i="25"/>
  <c r="Q245" i="25"/>
  <c r="Q244" i="25"/>
  <c r="Q243" i="25"/>
  <c r="Q242" i="25"/>
  <c r="Q241" i="25"/>
  <c r="Q240" i="25"/>
  <c r="Q239" i="25"/>
  <c r="Q238" i="25"/>
  <c r="Q237" i="25"/>
  <c r="Q236" i="25"/>
  <c r="Q235" i="25"/>
  <c r="Q234" i="25"/>
  <c r="Q233" i="25"/>
  <c r="Q232" i="25"/>
  <c r="Q231" i="25"/>
  <c r="Q230" i="25"/>
  <c r="Q229" i="25"/>
  <c r="Q228" i="25"/>
  <c r="Q227" i="25"/>
  <c r="Q226" i="25"/>
  <c r="Q225" i="25"/>
  <c r="Q224" i="25"/>
  <c r="Q223" i="25"/>
  <c r="Q222" i="25"/>
  <c r="Q221" i="25"/>
  <c r="Q220" i="25"/>
  <c r="Q219" i="25"/>
  <c r="Q218" i="25"/>
  <c r="Q217" i="25"/>
  <c r="Q216" i="25"/>
  <c r="Q215" i="25"/>
  <c r="Q214" i="25"/>
  <c r="Q213" i="25"/>
  <c r="Q212" i="25"/>
  <c r="Q211" i="25"/>
  <c r="Q210" i="25"/>
  <c r="Q209" i="25"/>
  <c r="Q208" i="25"/>
  <c r="Q207" i="25"/>
  <c r="Q206" i="25"/>
  <c r="Q205" i="25"/>
  <c r="Q204" i="25"/>
  <c r="Q203" i="25"/>
  <c r="Q202" i="25"/>
  <c r="Q201" i="25"/>
  <c r="Q200" i="25"/>
  <c r="Q199" i="25"/>
  <c r="Q198" i="25"/>
  <c r="Q197" i="25"/>
  <c r="Q196" i="25"/>
  <c r="Q195" i="25"/>
  <c r="Q194" i="25"/>
  <c r="Q193" i="25"/>
  <c r="Q192" i="25"/>
  <c r="Q191" i="25"/>
  <c r="Q190" i="25"/>
  <c r="Q189" i="25"/>
  <c r="Q188" i="25"/>
  <c r="Q187" i="25"/>
  <c r="Q186" i="25"/>
  <c r="Q185" i="25"/>
  <c r="Q184" i="25"/>
  <c r="Q183" i="25"/>
  <c r="Q182" i="25"/>
  <c r="Q181" i="25"/>
  <c r="Q180" i="25"/>
  <c r="Q179" i="25"/>
  <c r="Q178" i="25"/>
  <c r="Q177" i="25"/>
  <c r="Q176" i="25"/>
  <c r="Q175" i="25"/>
  <c r="Q174" i="25"/>
  <c r="Q173" i="25"/>
  <c r="Q172" i="25"/>
  <c r="Q171" i="25"/>
  <c r="Q170" i="25"/>
  <c r="Q169" i="25"/>
  <c r="Q168" i="25"/>
  <c r="Q167" i="25"/>
  <c r="Q166" i="25"/>
  <c r="Q165" i="25"/>
  <c r="Q164" i="25"/>
  <c r="Q163" i="25"/>
  <c r="Q162" i="25"/>
  <c r="Q161" i="25"/>
  <c r="Q160" i="25"/>
  <c r="Q159" i="25"/>
  <c r="Q158" i="25"/>
  <c r="Q157" i="25"/>
  <c r="Q156" i="25"/>
  <c r="Q155" i="25"/>
  <c r="Q154" i="25"/>
  <c r="Q153" i="25"/>
  <c r="Q152" i="25"/>
  <c r="Q151" i="25"/>
  <c r="Q150" i="25"/>
  <c r="Q149" i="25"/>
  <c r="Q148" i="25"/>
  <c r="Q147" i="25"/>
  <c r="Q146" i="25"/>
  <c r="Q145" i="25"/>
  <c r="Q144" i="25"/>
  <c r="Q143" i="25"/>
  <c r="Q142" i="25"/>
  <c r="Q141" i="25"/>
  <c r="Q140" i="25"/>
  <c r="Q139" i="25"/>
  <c r="Q138" i="25"/>
  <c r="Q137" i="25"/>
  <c r="Q136" i="25"/>
  <c r="Q135" i="25"/>
  <c r="Q134" i="25"/>
  <c r="Q133" i="25"/>
  <c r="Q132" i="25"/>
  <c r="Q131" i="25"/>
  <c r="Q130" i="25"/>
  <c r="Q129" i="25"/>
  <c r="Q128" i="25"/>
  <c r="Q127" i="25"/>
  <c r="Q126" i="25"/>
  <c r="Q125" i="25"/>
  <c r="Q124" i="25"/>
  <c r="Q123" i="25"/>
  <c r="Q122" i="25"/>
  <c r="Q121" i="25"/>
  <c r="Q120" i="25"/>
  <c r="Q119" i="25"/>
  <c r="Q118" i="25"/>
  <c r="Q117" i="25"/>
  <c r="Q116" i="25"/>
  <c r="Q115" i="25"/>
  <c r="Q114" i="25"/>
  <c r="Q113" i="25"/>
  <c r="Q112" i="25"/>
  <c r="Q111" i="25"/>
  <c r="Q110" i="25"/>
  <c r="Q109" i="25"/>
  <c r="Q108" i="25"/>
  <c r="Q107" i="25"/>
  <c r="Q106" i="25"/>
  <c r="Q105" i="25"/>
  <c r="Q104" i="25"/>
  <c r="Q103" i="25"/>
  <c r="Q102" i="25"/>
  <c r="Q101" i="25"/>
  <c r="Q100" i="25"/>
  <c r="Q99" i="25"/>
  <c r="Q98" i="25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U11" i="25" l="1"/>
  <c r="T12" i="25"/>
  <c r="V12" i="25" s="1"/>
  <c r="W66" i="24"/>
  <c r="W65" i="24"/>
  <c r="W42" i="24"/>
  <c r="W43" i="24"/>
  <c r="W44" i="24"/>
  <c r="W45" i="24"/>
  <c r="W46" i="24"/>
  <c r="W64" i="24"/>
  <c r="W63" i="24"/>
  <c r="W62" i="24"/>
  <c r="W61" i="24"/>
  <c r="W60" i="24"/>
  <c r="W59" i="24"/>
  <c r="W58" i="24"/>
  <c r="W57" i="24"/>
  <c r="W56" i="24"/>
  <c r="W55" i="24"/>
  <c r="W54" i="24"/>
  <c r="W50" i="24"/>
  <c r="W48" i="24"/>
  <c r="W47" i="24"/>
  <c r="T13" i="25" l="1"/>
  <c r="V13" i="25" s="1"/>
  <c r="U12" i="25"/>
  <c r="W41" i="24"/>
  <c r="W49" i="24"/>
  <c r="T14" i="25" l="1"/>
  <c r="V14" i="25" s="1"/>
  <c r="U13" i="25"/>
  <c r="U14" i="25" l="1"/>
  <c r="T15" i="25"/>
  <c r="V15" i="25" s="1"/>
  <c r="M45" i="24"/>
  <c r="M44" i="24"/>
  <c r="M43" i="24"/>
  <c r="M42" i="24"/>
  <c r="M41" i="24"/>
  <c r="M40" i="24"/>
  <c r="M39" i="24"/>
  <c r="M38" i="24"/>
  <c r="AG28" i="24"/>
  <c r="AG27" i="24"/>
  <c r="AG26" i="24"/>
  <c r="AG25" i="24"/>
  <c r="AG24" i="24"/>
  <c r="AG23" i="24"/>
  <c r="AG22" i="24"/>
  <c r="AG21" i="24"/>
  <c r="AG20" i="24"/>
  <c r="AG19" i="24"/>
  <c r="AG18" i="24"/>
  <c r="M34" i="24"/>
  <c r="M33" i="24"/>
  <c r="M32" i="24"/>
  <c r="M31" i="24"/>
  <c r="M30" i="24"/>
  <c r="M29" i="24"/>
  <c r="T16" i="25" l="1"/>
  <c r="V16" i="25" s="1"/>
  <c r="U15" i="25"/>
  <c r="T10" i="24"/>
  <c r="T9" i="24"/>
  <c r="T8" i="24"/>
  <c r="T7" i="24"/>
  <c r="T6" i="24"/>
  <c r="T5" i="24"/>
  <c r="T4" i="24"/>
  <c r="T3" i="24"/>
  <c r="O47" i="24"/>
  <c r="O46" i="24"/>
  <c r="O45" i="24"/>
  <c r="O44" i="24"/>
  <c r="O43" i="24"/>
  <c r="O42" i="24"/>
  <c r="O41" i="24"/>
  <c r="O40" i="24"/>
  <c r="O39" i="24"/>
  <c r="O38" i="24"/>
  <c r="O34" i="24"/>
  <c r="O33" i="24"/>
  <c r="O32" i="24"/>
  <c r="O31" i="24"/>
  <c r="O30" i="24"/>
  <c r="O29" i="24"/>
  <c r="O28" i="24"/>
  <c r="O27" i="24"/>
  <c r="T17" i="25" l="1"/>
  <c r="V17" i="25" s="1"/>
  <c r="U16" i="25"/>
  <c r="T45" i="24"/>
  <c r="T44" i="24"/>
  <c r="T42" i="24"/>
  <c r="T41" i="24"/>
  <c r="T40" i="24"/>
  <c r="T38" i="24"/>
  <c r="T37" i="24"/>
  <c r="T36" i="24"/>
  <c r="T35" i="24"/>
  <c r="T34" i="24"/>
  <c r="U17" i="25" l="1"/>
  <c r="T18" i="25"/>
  <c r="V18" i="25" s="1"/>
  <c r="O21" i="24"/>
  <c r="O20" i="24"/>
  <c r="O19" i="24"/>
  <c r="O18" i="24"/>
  <c r="O17" i="24"/>
  <c r="O16" i="24"/>
  <c r="O15" i="24"/>
  <c r="O14" i="24"/>
  <c r="T19" i="25" l="1"/>
  <c r="V19" i="25" s="1"/>
  <c r="U18" i="25"/>
  <c r="O4" i="24"/>
  <c r="O5" i="24"/>
  <c r="O6" i="24"/>
  <c r="O7" i="24"/>
  <c r="O8" i="24"/>
  <c r="O9" i="24"/>
  <c r="O3" i="24"/>
  <c r="T20" i="25" l="1"/>
  <c r="V20" i="25" s="1"/>
  <c r="U19" i="25"/>
  <c r="U20" i="25" l="1"/>
  <c r="T21" i="25"/>
  <c r="V21" i="25" s="1"/>
  <c r="AG13" i="24"/>
  <c r="AG12" i="24"/>
  <c r="AG11" i="24"/>
  <c r="AG10" i="24"/>
  <c r="AG9" i="24"/>
  <c r="AG8" i="24"/>
  <c r="AG7" i="24"/>
  <c r="AG6" i="24"/>
  <c r="AG5" i="24"/>
  <c r="AG4" i="24"/>
  <c r="AG3" i="24"/>
  <c r="T22" i="25" l="1"/>
  <c r="V22" i="25" s="1"/>
  <c r="U21" i="25"/>
  <c r="T30" i="24"/>
  <c r="T29" i="24"/>
  <c r="T28" i="24"/>
  <c r="T27" i="24"/>
  <c r="T26" i="24"/>
  <c r="T25" i="24"/>
  <c r="T24" i="24"/>
  <c r="T20" i="24"/>
  <c r="T19" i="24"/>
  <c r="T18" i="24"/>
  <c r="T17" i="24"/>
  <c r="T16" i="24"/>
  <c r="T15" i="24"/>
  <c r="T14" i="24"/>
  <c r="AD8" i="24"/>
  <c r="AD7" i="24"/>
  <c r="AD6" i="24"/>
  <c r="AD5" i="24"/>
  <c r="AD4" i="24"/>
  <c r="AD3" i="24"/>
  <c r="AA4" i="24"/>
  <c r="AA5" i="24"/>
  <c r="AA6" i="24"/>
  <c r="AA7" i="24"/>
  <c r="AA8" i="24"/>
  <c r="AA9" i="24"/>
  <c r="AA10" i="24"/>
  <c r="AA11" i="24"/>
  <c r="AA3" i="24"/>
  <c r="S21" i="19"/>
  <c r="S20" i="19"/>
  <c r="S19" i="19"/>
  <c r="S18" i="19"/>
  <c r="S15" i="19"/>
  <c r="S14" i="19"/>
  <c r="S13" i="19"/>
  <c r="S12" i="19"/>
  <c r="S11" i="19"/>
  <c r="S10" i="19"/>
  <c r="S6" i="19"/>
  <c r="S5" i="19"/>
  <c r="S4" i="19"/>
  <c r="S3" i="19"/>
  <c r="D4" i="4"/>
  <c r="D5" i="4"/>
  <c r="D6" i="4"/>
  <c r="D7" i="4"/>
  <c r="D8" i="4"/>
  <c r="D9" i="4"/>
  <c r="D3" i="4"/>
  <c r="T23" i="25" l="1"/>
  <c r="V23" i="25" s="1"/>
  <c r="U22" i="25"/>
  <c r="U23" i="25" l="1"/>
  <c r="T24" i="25"/>
  <c r="V24" i="25" s="1"/>
  <c r="T25" i="25" l="1"/>
  <c r="V25" i="25" s="1"/>
  <c r="U24" i="25"/>
  <c r="T26" i="25" l="1"/>
  <c r="V26" i="25" s="1"/>
  <c r="U25" i="25"/>
  <c r="U26" i="25" l="1"/>
  <c r="T27" i="25"/>
  <c r="V27" i="25" s="1"/>
  <c r="T28" i="25" l="1"/>
  <c r="V28" i="25" s="1"/>
  <c r="U27" i="25"/>
  <c r="T29" i="25" l="1"/>
  <c r="V29" i="25" s="1"/>
  <c r="U28" i="25"/>
  <c r="U29" i="25" l="1"/>
  <c r="T30" i="25"/>
  <c r="V30" i="25" s="1"/>
  <c r="T31" i="25" l="1"/>
  <c r="V31" i="25" s="1"/>
  <c r="U30" i="25"/>
  <c r="T32" i="25" l="1"/>
  <c r="V32" i="25" s="1"/>
  <c r="U31" i="25"/>
  <c r="U32" i="25" l="1"/>
  <c r="T33" i="25"/>
  <c r="V33" i="25" s="1"/>
  <c r="T34" i="25" l="1"/>
  <c r="V34" i="25" s="1"/>
  <c r="U33" i="25"/>
  <c r="T35" i="25" l="1"/>
  <c r="V35" i="25" s="1"/>
  <c r="U34" i="25"/>
  <c r="U35" i="25" l="1"/>
  <c r="T36" i="25"/>
  <c r="V36" i="25" s="1"/>
  <c r="T37" i="25" l="1"/>
  <c r="V37" i="25" s="1"/>
  <c r="U36" i="25"/>
  <c r="T38" i="25" l="1"/>
  <c r="V38" i="25" s="1"/>
  <c r="U37" i="25"/>
  <c r="U38" i="25" l="1"/>
  <c r="T39" i="25"/>
  <c r="V39" i="25" s="1"/>
  <c r="T40" i="25" l="1"/>
  <c r="V40" i="25" s="1"/>
  <c r="U39" i="25"/>
  <c r="T41" i="25" l="1"/>
  <c r="V41" i="25" s="1"/>
  <c r="U40" i="25"/>
  <c r="U41" i="25" l="1"/>
  <c r="T42" i="25"/>
  <c r="V42" i="25" s="1"/>
  <c r="T43" i="25" l="1"/>
  <c r="V43" i="25" s="1"/>
  <c r="U42" i="25"/>
  <c r="T44" i="25" l="1"/>
  <c r="V44" i="25" s="1"/>
  <c r="U43" i="25"/>
  <c r="U44" i="25" l="1"/>
  <c r="T45" i="25"/>
  <c r="V45" i="25" s="1"/>
  <c r="T46" i="25" l="1"/>
  <c r="V46" i="25" s="1"/>
  <c r="U45" i="25"/>
  <c r="T47" i="25" l="1"/>
  <c r="V47" i="25" s="1"/>
  <c r="U46" i="25"/>
  <c r="U47" i="25" l="1"/>
  <c r="T48" i="25"/>
  <c r="V48" i="25" s="1"/>
  <c r="T49" i="25" l="1"/>
  <c r="V49" i="25" s="1"/>
  <c r="U48" i="25"/>
  <c r="T50" i="25" l="1"/>
  <c r="V50" i="25" s="1"/>
  <c r="U49" i="25"/>
  <c r="U50" i="25" l="1"/>
  <c r="T51" i="25"/>
  <c r="V51" i="25" s="1"/>
  <c r="T52" i="25" l="1"/>
  <c r="V52" i="25" s="1"/>
  <c r="U51" i="25"/>
  <c r="T53" i="25" l="1"/>
  <c r="V53" i="25" s="1"/>
  <c r="U52" i="25"/>
  <c r="U53" i="25" l="1"/>
  <c r="T54" i="25"/>
  <c r="V54" i="25" s="1"/>
  <c r="T55" i="25" l="1"/>
  <c r="V55" i="25" s="1"/>
  <c r="U54" i="25"/>
  <c r="T56" i="25" l="1"/>
  <c r="V56" i="25" s="1"/>
  <c r="U55" i="25"/>
  <c r="U56" i="25" l="1"/>
  <c r="T57" i="25"/>
  <c r="V57" i="25" s="1"/>
  <c r="T58" i="25" l="1"/>
  <c r="V58" i="25" s="1"/>
  <c r="U57" i="25"/>
  <c r="T59" i="25" l="1"/>
  <c r="V59" i="25" s="1"/>
  <c r="U58" i="25"/>
  <c r="U59" i="25" l="1"/>
  <c r="T60" i="25"/>
  <c r="V60" i="25" s="1"/>
  <c r="T61" i="25" l="1"/>
  <c r="V61" i="25" s="1"/>
  <c r="U60" i="25"/>
  <c r="T62" i="25" l="1"/>
  <c r="V62" i="25" s="1"/>
  <c r="U61" i="25"/>
  <c r="U62" i="25" l="1"/>
  <c r="T63" i="25"/>
  <c r="V63" i="25" s="1"/>
  <c r="T64" i="25" l="1"/>
  <c r="V64" i="25" s="1"/>
  <c r="U63" i="25"/>
  <c r="T65" i="25" l="1"/>
  <c r="V65" i="25" s="1"/>
  <c r="U64" i="25"/>
  <c r="U65" i="25" l="1"/>
  <c r="T66" i="25"/>
  <c r="V66" i="25" s="1"/>
  <c r="T67" i="25" l="1"/>
  <c r="V67" i="25" s="1"/>
  <c r="U66" i="25"/>
  <c r="T68" i="25" l="1"/>
  <c r="V68" i="25" s="1"/>
  <c r="U67" i="25"/>
  <c r="U68" i="25" l="1"/>
  <c r="T69" i="25"/>
  <c r="V69" i="25" s="1"/>
  <c r="T70" i="25" l="1"/>
  <c r="V70" i="25" s="1"/>
  <c r="U69" i="25"/>
  <c r="T71" i="25" l="1"/>
  <c r="V71" i="25" s="1"/>
  <c r="U70" i="25"/>
  <c r="U71" i="25" l="1"/>
  <c r="T72" i="25"/>
  <c r="V72" i="25" s="1"/>
  <c r="T73" i="25" l="1"/>
  <c r="V73" i="25" s="1"/>
  <c r="U72" i="25"/>
  <c r="T74" i="25" l="1"/>
  <c r="V74" i="25" s="1"/>
  <c r="U73" i="25"/>
  <c r="U74" i="25" l="1"/>
  <c r="T75" i="25"/>
  <c r="V75" i="25" s="1"/>
  <c r="T76" i="25" l="1"/>
  <c r="V76" i="25" s="1"/>
  <c r="U75" i="25"/>
  <c r="T77" i="25" l="1"/>
  <c r="V77" i="25" s="1"/>
  <c r="U76" i="25"/>
  <c r="U77" i="25" l="1"/>
  <c r="T78" i="25"/>
  <c r="V78" i="25" s="1"/>
  <c r="T79" i="25" l="1"/>
  <c r="V79" i="25" s="1"/>
  <c r="U78" i="25"/>
  <c r="T80" i="25" l="1"/>
  <c r="V80" i="25" s="1"/>
  <c r="U79" i="25"/>
  <c r="U80" i="25" l="1"/>
  <c r="T81" i="25"/>
  <c r="V81" i="25" s="1"/>
  <c r="T82" i="25" l="1"/>
  <c r="V82" i="25" s="1"/>
  <c r="U81" i="25"/>
  <c r="T83" i="25" l="1"/>
  <c r="V83" i="25" s="1"/>
  <c r="U82" i="25"/>
  <c r="U83" i="25" l="1"/>
  <c r="T84" i="25"/>
  <c r="V84" i="25" s="1"/>
  <c r="T85" i="25" l="1"/>
  <c r="V85" i="25" s="1"/>
  <c r="U84" i="25"/>
  <c r="T86" i="25" l="1"/>
  <c r="V86" i="25" s="1"/>
  <c r="U85" i="25"/>
  <c r="U86" i="25" l="1"/>
  <c r="T87" i="25"/>
  <c r="V87" i="25" s="1"/>
  <c r="T88" i="25" l="1"/>
  <c r="V88" i="25" s="1"/>
  <c r="U87" i="25"/>
  <c r="T89" i="25" l="1"/>
  <c r="V89" i="25" s="1"/>
  <c r="U88" i="25"/>
  <c r="U89" i="25" l="1"/>
  <c r="T90" i="25"/>
  <c r="V90" i="25" s="1"/>
  <c r="T91" i="25" l="1"/>
  <c r="V91" i="25" s="1"/>
  <c r="U90" i="25"/>
  <c r="T92" i="25" l="1"/>
  <c r="V92" i="25" s="1"/>
  <c r="U91" i="25"/>
  <c r="U92" i="25" l="1"/>
  <c r="T93" i="25"/>
  <c r="V93" i="25" s="1"/>
  <c r="T94" i="25" l="1"/>
  <c r="V94" i="25" s="1"/>
  <c r="U93" i="25"/>
  <c r="T95" i="25" l="1"/>
  <c r="V95" i="25" s="1"/>
  <c r="U94" i="25"/>
  <c r="U95" i="25" l="1"/>
  <c r="T96" i="25"/>
  <c r="V96" i="25" s="1"/>
  <c r="T97" i="25" l="1"/>
  <c r="V97" i="25" s="1"/>
  <c r="U96" i="25"/>
  <c r="T98" i="25" l="1"/>
  <c r="V98" i="25" s="1"/>
  <c r="U97" i="25"/>
  <c r="U98" i="25" l="1"/>
  <c r="T99" i="25"/>
  <c r="V99" i="25" s="1"/>
  <c r="T100" i="25" l="1"/>
  <c r="V100" i="25" s="1"/>
  <c r="U99" i="25"/>
  <c r="T101" i="25" l="1"/>
  <c r="V101" i="25" s="1"/>
  <c r="U100" i="25"/>
  <c r="U101" i="25" l="1"/>
  <c r="T102" i="25"/>
  <c r="V102" i="25" s="1"/>
  <c r="T103" i="25" l="1"/>
  <c r="V103" i="25" s="1"/>
  <c r="U102" i="25"/>
  <c r="T104" i="25" l="1"/>
  <c r="V104" i="25" s="1"/>
  <c r="U103" i="25"/>
  <c r="U104" i="25" l="1"/>
  <c r="T105" i="25"/>
  <c r="V105" i="25" s="1"/>
  <c r="T106" i="25" l="1"/>
  <c r="V106" i="25" s="1"/>
  <c r="U105" i="25"/>
  <c r="T107" i="25" l="1"/>
  <c r="V107" i="25" s="1"/>
  <c r="U106" i="25"/>
  <c r="U107" i="25" l="1"/>
  <c r="T108" i="25"/>
  <c r="V108" i="25" s="1"/>
  <c r="T109" i="25" l="1"/>
  <c r="V109" i="25" s="1"/>
  <c r="U108" i="25"/>
  <c r="T110" i="25" l="1"/>
  <c r="V110" i="25" s="1"/>
  <c r="U109" i="25"/>
  <c r="U110" i="25" l="1"/>
  <c r="T111" i="25"/>
  <c r="V111" i="25" s="1"/>
  <c r="T112" i="25" l="1"/>
  <c r="V112" i="25" s="1"/>
  <c r="U111" i="25"/>
  <c r="T113" i="25" l="1"/>
  <c r="V113" i="25" s="1"/>
  <c r="U112" i="25"/>
  <c r="U113" i="25" l="1"/>
  <c r="T114" i="25"/>
  <c r="V114" i="25" s="1"/>
  <c r="T115" i="25" l="1"/>
  <c r="V115" i="25" s="1"/>
  <c r="U114" i="25"/>
  <c r="T116" i="25" l="1"/>
  <c r="V116" i="25" s="1"/>
  <c r="U115" i="25"/>
  <c r="U116" i="25" l="1"/>
  <c r="T117" i="25"/>
  <c r="V117" i="25" s="1"/>
  <c r="T118" i="25" l="1"/>
  <c r="V118" i="25" s="1"/>
  <c r="U117" i="25"/>
  <c r="T119" i="25" l="1"/>
  <c r="V119" i="25" s="1"/>
  <c r="U118" i="25"/>
  <c r="U119" i="25" l="1"/>
  <c r="T120" i="25"/>
  <c r="V120" i="25" s="1"/>
  <c r="T121" i="25" l="1"/>
  <c r="V121" i="25" s="1"/>
  <c r="U120" i="25"/>
  <c r="T122" i="25" l="1"/>
  <c r="V122" i="25" s="1"/>
  <c r="U121" i="25"/>
  <c r="U122" i="25" l="1"/>
  <c r="T123" i="25"/>
  <c r="V123" i="25" s="1"/>
  <c r="T124" i="25" l="1"/>
  <c r="V124" i="25" s="1"/>
  <c r="U123" i="25"/>
  <c r="T125" i="25" l="1"/>
  <c r="V125" i="25" s="1"/>
  <c r="U124" i="25"/>
  <c r="U125" i="25" l="1"/>
  <c r="T126" i="25"/>
  <c r="V126" i="25" s="1"/>
  <c r="T127" i="25" l="1"/>
  <c r="V127" i="25" s="1"/>
  <c r="U126" i="25"/>
  <c r="T128" i="25" l="1"/>
  <c r="V128" i="25" s="1"/>
  <c r="U127" i="25"/>
  <c r="U128" i="25" l="1"/>
  <c r="T129" i="25"/>
  <c r="V129" i="25" s="1"/>
  <c r="T130" i="25" l="1"/>
  <c r="V130" i="25" s="1"/>
  <c r="U129" i="25"/>
  <c r="T131" i="25" l="1"/>
  <c r="V131" i="25" s="1"/>
  <c r="U130" i="25"/>
  <c r="U131" i="25" l="1"/>
  <c r="T132" i="25"/>
  <c r="V132" i="25" s="1"/>
  <c r="T133" i="25" l="1"/>
  <c r="V133" i="25" s="1"/>
  <c r="U132" i="25"/>
  <c r="T134" i="25" l="1"/>
  <c r="V134" i="25" s="1"/>
  <c r="U133" i="25"/>
  <c r="U134" i="25" l="1"/>
  <c r="T135" i="25"/>
  <c r="V135" i="25" s="1"/>
  <c r="T136" i="25" l="1"/>
  <c r="V136" i="25" s="1"/>
  <c r="U135" i="25"/>
  <c r="T137" i="25" l="1"/>
  <c r="V137" i="25" s="1"/>
  <c r="U136" i="25"/>
  <c r="U137" i="25" l="1"/>
</calcChain>
</file>

<file path=xl/sharedStrings.xml><?xml version="1.0" encoding="utf-8"?>
<sst xmlns="http://schemas.openxmlformats.org/spreadsheetml/2006/main" count="2838" uniqueCount="462">
  <si>
    <t>날짜</t>
    <phoneticPr fontId="1" type="noConversion"/>
  </si>
  <si>
    <t>예상치</t>
    <phoneticPr fontId="1" type="noConversion"/>
  </si>
  <si>
    <t>실제치</t>
    <phoneticPr fontId="1" type="noConversion"/>
  </si>
  <si>
    <t>실제-예상치</t>
    <phoneticPr fontId="1" type="noConversion"/>
  </si>
  <si>
    <t>UST10Y ZS</t>
    <phoneticPr fontId="1" type="noConversion"/>
  </si>
  <si>
    <t xml:space="preserve">&lt;-- 열 이름을 2행에 적는다, A열의 날짜만 </t>
    <phoneticPr fontId="1" type="noConversion"/>
  </si>
  <si>
    <t xml:space="preserve">첫줄은 간략한 노트를 적는다 (ex. UST ZS &gt;0.5 등등), 시트이름을 case name과 대소문자구분하여 똑같이 정의한다. </t>
    <phoneticPr fontId="1" type="noConversion"/>
  </si>
  <si>
    <t>Date</t>
  </si>
  <si>
    <t>발표치</t>
  </si>
  <si>
    <t>조사치</t>
  </si>
  <si>
    <t>발표치 - 조사치</t>
  </si>
  <si>
    <t>PCE Core deflator MoM - SHOK</t>
    <phoneticPr fontId="1" type="noConversion"/>
  </si>
  <si>
    <t>강세장속에서 장중 10선 50틱 이상 급락한 날들 (고가-종가)</t>
    <phoneticPr fontId="1" type="noConversion"/>
  </si>
  <si>
    <t>입찰일</t>
  </si>
  <si>
    <t>표준코드</t>
  </si>
  <si>
    <t>종목명</t>
  </si>
  <si>
    <t>회차</t>
  </si>
  <si>
    <t>만기</t>
  </si>
  <si>
    <t>KR103502G933</t>
  </si>
  <si>
    <t>국고02000-4903(19-2)</t>
  </si>
  <si>
    <t xml:space="preserve"> 신규</t>
  </si>
  <si>
    <t>KR103502G834</t>
  </si>
  <si>
    <t>국고02625-4803(18-2)</t>
  </si>
  <si>
    <t>KR103502G735</t>
  </si>
  <si>
    <t>국고02125-4703(17-1)</t>
  </si>
  <si>
    <t>KR103502G636</t>
  </si>
  <si>
    <t>국고02000-4603(16-1)</t>
  </si>
  <si>
    <t>국고00000-4603(16-1)</t>
  </si>
  <si>
    <t>KR103502G4C9</t>
  </si>
  <si>
    <t>국고02750-4412(14-7)</t>
  </si>
  <si>
    <t>KR10350172C8</t>
  </si>
  <si>
    <t>국고03000-4212(12-5)</t>
  </si>
  <si>
    <t>시가 30틱, 종가 100틱 이상인 날들</t>
    <phoneticPr fontId="1" type="noConversion"/>
  </si>
  <si>
    <t>[일시]10년국채선물―수정연결_만기전일</t>
  </si>
  <si>
    <t>시가</t>
  </si>
  <si>
    <t>고가</t>
  </si>
  <si>
    <t>저가</t>
  </si>
  <si>
    <t>종가</t>
  </si>
  <si>
    <t>시가전일비</t>
    <phoneticPr fontId="1" type="noConversion"/>
  </si>
  <si>
    <t>종가전일비</t>
    <phoneticPr fontId="1" type="noConversion"/>
  </si>
  <si>
    <t>132.90</t>
  </si>
  <si>
    <t>133.81</t>
  </si>
  <si>
    <t>133.75</t>
  </si>
  <si>
    <t>123.29</t>
  </si>
  <si>
    <t>123.65</t>
  </si>
  <si>
    <t>123.21</t>
  </si>
  <si>
    <t>123.53</t>
  </si>
  <si>
    <t>123.35</t>
  </si>
  <si>
    <t>123.98</t>
  </si>
  <si>
    <t>123.15</t>
  </si>
  <si>
    <t>123.94</t>
  </si>
  <si>
    <t>122.89</t>
  </si>
  <si>
    <t>123.12</t>
  </si>
  <si>
    <t>122.43</t>
  </si>
  <si>
    <t>123.95</t>
  </si>
  <si>
    <t>124.41</t>
  </si>
  <si>
    <t>123.18</t>
  </si>
  <si>
    <t>129.83</t>
  </si>
  <si>
    <t>130.18</t>
  </si>
  <si>
    <t>129.79</t>
  </si>
  <si>
    <t>127.07</t>
  </si>
  <si>
    <t>127.44</t>
  </si>
  <si>
    <t>126.98</t>
  </si>
  <si>
    <t>127.28</t>
  </si>
  <si>
    <t>120.39</t>
  </si>
  <si>
    <t>121.02</t>
  </si>
  <si>
    <t>120.21</t>
  </si>
  <si>
    <t>119.09</t>
  </si>
  <si>
    <t>119.99</t>
  </si>
  <si>
    <t>118.93</t>
  </si>
  <si>
    <t>115.75</t>
  </si>
  <si>
    <t>116.18</t>
  </si>
  <si>
    <t>115.60</t>
  </si>
  <si>
    <t>116.15</t>
  </si>
  <si>
    <t>종가-고가</t>
    <phoneticPr fontId="1" type="noConversion"/>
  </si>
  <si>
    <t>시가전일비</t>
    <phoneticPr fontId="1" type="noConversion"/>
  </si>
  <si>
    <t>종가전일비</t>
    <phoneticPr fontId="1" type="noConversion"/>
  </si>
  <si>
    <t>종가-고가</t>
    <phoneticPr fontId="1" type="noConversion"/>
  </si>
  <si>
    <t>종가 100틱</t>
    <phoneticPr fontId="1" type="noConversion"/>
  </si>
  <si>
    <t>봉크기</t>
    <phoneticPr fontId="1" type="noConversion"/>
  </si>
  <si>
    <t>종가 90틱</t>
    <phoneticPr fontId="1" type="noConversion"/>
  </si>
  <si>
    <t>전일대비</t>
  </si>
  <si>
    <t>전일등락율</t>
  </si>
  <si>
    <t>[VolumeChart]</t>
  </si>
  <si>
    <t>[미결제약정]</t>
  </si>
  <si>
    <t>135.57</t>
  </si>
  <si>
    <t>135.68</t>
  </si>
  <si>
    <t>134.59</t>
  </si>
  <si>
    <t>135.08</t>
  </si>
  <si>
    <t>0.00</t>
  </si>
  <si>
    <t>0.00%</t>
  </si>
  <si>
    <t>135,380</t>
  </si>
  <si>
    <t>131,686</t>
  </si>
  <si>
    <t>127.91</t>
  </si>
  <si>
    <t>128.18</t>
  </si>
  <si>
    <t>127.22</t>
  </si>
  <si>
    <t>127.64</t>
  </si>
  <si>
    <t>▼0.07</t>
  </si>
  <si>
    <t>－0.05%</t>
  </si>
  <si>
    <t>81,737</t>
  </si>
  <si>
    <t>108,129</t>
  </si>
  <si>
    <t>120.71</t>
  </si>
  <si>
    <t>120.76</t>
  </si>
  <si>
    <t>119.81</t>
  </si>
  <si>
    <t>119.95</t>
  </si>
  <si>
    <t>▼0.11</t>
  </si>
  <si>
    <t>－0.09%</t>
  </si>
  <si>
    <t>88,115</t>
  </si>
  <si>
    <t>110,594</t>
  </si>
  <si>
    <t>123.66</t>
  </si>
  <si>
    <t>123.31</t>
  </si>
  <si>
    <t>▼0.19</t>
  </si>
  <si>
    <t>－0.15%</t>
  </si>
  <si>
    <t>69,103</t>
  </si>
  <si>
    <t>86,408</t>
  </si>
  <si>
    <t>124.30</t>
  </si>
  <si>
    <t>123.33</t>
  </si>
  <si>
    <t>123.38</t>
  </si>
  <si>
    <t>▼0.22</t>
  </si>
  <si>
    <t>－0.18%</t>
  </si>
  <si>
    <t>53,825</t>
  </si>
  <si>
    <t>75,503</t>
  </si>
  <si>
    <t>119.30</t>
  </si>
  <si>
    <t>119.39</t>
  </si>
  <si>
    <t>118.37</t>
  </si>
  <si>
    <t>118.89</t>
  </si>
  <si>
    <t>68,829</t>
  </si>
  <si>
    <t>60,784</t>
  </si>
  <si>
    <t>116.66</t>
  </si>
  <si>
    <t>116.78</t>
  </si>
  <si>
    <t>115.86</t>
  </si>
  <si>
    <t>116.05</t>
  </si>
  <si>
    <t>▼0.24</t>
  </si>
  <si>
    <t>－0.21%</t>
  </si>
  <si>
    <t>41,906</t>
  </si>
  <si>
    <t>49,540</t>
  </si>
  <si>
    <t>115.82</t>
  </si>
  <si>
    <t>116.08</t>
  </si>
  <si>
    <t>115.10</t>
  </si>
  <si>
    <t>115.27</t>
  </si>
  <si>
    <t>64,819</t>
  </si>
  <si>
    <t>48,804</t>
  </si>
  <si>
    <t>종가-고가</t>
    <phoneticPr fontId="1" type="noConversion"/>
  </si>
  <si>
    <t>고가-저가</t>
    <phoneticPr fontId="1" type="noConversion"/>
  </si>
  <si>
    <t>123.06</t>
  </si>
  <si>
    <t>122.34</t>
  </si>
  <si>
    <t>122.96</t>
  </si>
  <si>
    <t>▲0.05</t>
  </si>
  <si>
    <t>＋0.04%</t>
  </si>
  <si>
    <t>45,053</t>
  </si>
  <si>
    <t>75,667</t>
  </si>
  <si>
    <t>고가저가 80틱, 전일비 +-25틱 마감</t>
    <phoneticPr fontId="1" type="noConversion"/>
  </si>
  <si>
    <t>KR103502G966</t>
  </si>
  <si>
    <t>국고01875-2906(19-4)</t>
  </si>
  <si>
    <t>KR103502G8C0</t>
  </si>
  <si>
    <t>국고02375-2812(18-10)</t>
  </si>
  <si>
    <t>KR103502G867</t>
  </si>
  <si>
    <t>국고02625-2806(18-4)</t>
  </si>
  <si>
    <t>KR103502G7C2</t>
  </si>
  <si>
    <t>국고02375-2712(17-7)</t>
  </si>
  <si>
    <t>KR103502G768</t>
  </si>
  <si>
    <t>국고02125-2706(17-3)</t>
  </si>
  <si>
    <t>KR103502G6C4</t>
  </si>
  <si>
    <t>국고01500-2612(16-8)</t>
  </si>
  <si>
    <t>금통위</t>
    <phoneticPr fontId="1" type="noConversion"/>
  </si>
  <si>
    <t>써프인하후 컨센서스인하</t>
    <phoneticPr fontId="1" type="noConversion"/>
  </si>
  <si>
    <t>컨센서스인하</t>
    <phoneticPr fontId="1" type="noConversion"/>
  </si>
  <si>
    <t>Date Time</t>
  </si>
  <si>
    <t>Event</t>
  </si>
  <si>
    <t>Survey</t>
  </si>
  <si>
    <t>Actual</t>
  </si>
  <si>
    <t>Prior</t>
  </si>
  <si>
    <t>금리결정</t>
  </si>
  <si>
    <t>컨센대비</t>
  </si>
  <si>
    <t>BoK 7-Day Repo Rate</t>
  </si>
  <si>
    <t>일자</t>
    <phoneticPr fontId="1" type="noConversion"/>
  </si>
  <si>
    <t>트럼프</t>
    <phoneticPr fontId="1" type="noConversion"/>
  </si>
  <si>
    <t>고가대비종가 -90틱</t>
    <phoneticPr fontId="1" type="noConversion"/>
  </si>
  <si>
    <t>구분</t>
  </si>
  <si>
    <t>발행예정액</t>
  </si>
  <si>
    <t>낙찰금액</t>
  </si>
  <si>
    <t>상장잔액</t>
  </si>
  <si>
    <t>낙찰금리</t>
  </si>
  <si>
    <t>응찰금액</t>
  </si>
  <si>
    <t>응찰율</t>
  </si>
  <si>
    <t>부분낙찰율</t>
  </si>
  <si>
    <t>응찰금리하</t>
  </si>
  <si>
    <t>응찰금리상</t>
  </si>
  <si>
    <t>KR103501G992</t>
  </si>
  <si>
    <t>국고01375-2409(19-5)</t>
  </si>
  <si>
    <t>경쟁</t>
  </si>
  <si>
    <t>KR103501G9C9</t>
  </si>
  <si>
    <t>국고01250-2212(19-7)</t>
  </si>
  <si>
    <t>KR103501G968</t>
  </si>
  <si>
    <t>국고01625-2206(19-3)</t>
  </si>
  <si>
    <t>KR103502G990</t>
  </si>
  <si>
    <t>국고01125-3909(19-6)</t>
  </si>
  <si>
    <t>KR103502G9C8</t>
  </si>
  <si>
    <t>국고00000-2912(19-8)</t>
  </si>
  <si>
    <t>KR103503G899</t>
  </si>
  <si>
    <t>국고02000-6809(18-8)</t>
  </si>
  <si>
    <t>KR103502G891</t>
  </si>
  <si>
    <t>국고02375-3809(18-7)</t>
  </si>
  <si>
    <t>KR103501G935</t>
  </si>
  <si>
    <t>국고01875-2403(19-1)</t>
  </si>
  <si>
    <t>KR103501G8C1</t>
  </si>
  <si>
    <t>국고02000-2112(18-9)</t>
  </si>
  <si>
    <t>국고00000-2906(19-4)</t>
  </si>
  <si>
    <t>KR103501G893</t>
  </si>
  <si>
    <t>국고02250-2309(18-6)</t>
  </si>
  <si>
    <t>KR103501G869</t>
  </si>
  <si>
    <t>국고02250-2106(18-3)</t>
  </si>
  <si>
    <t>KR103502G792</t>
  </si>
  <si>
    <t>국고02250-3709(17-5)</t>
  </si>
  <si>
    <t>KR103501G836</t>
  </si>
  <si>
    <t>국고02375-2303(18-1)</t>
  </si>
  <si>
    <t>KR103503G691</t>
  </si>
  <si>
    <t>국고01500-6609(16-9)</t>
  </si>
  <si>
    <t>KR103501G7C3</t>
  </si>
  <si>
    <t>국고01750-2012(17-6)</t>
  </si>
  <si>
    <t>KR103501G794</t>
  </si>
  <si>
    <t>국고02000-2209(17-4)</t>
  </si>
  <si>
    <t>KR103501G760</t>
  </si>
  <si>
    <t>국고01750-2006(17-2)</t>
  </si>
  <si>
    <t>국고00000-2012(17-6)</t>
  </si>
  <si>
    <t>KR103502G693</t>
  </si>
  <si>
    <t>국고01500-3609(16-6)</t>
  </si>
  <si>
    <t>KR103501G737</t>
  </si>
  <si>
    <t>국고01875-2203(16-10)</t>
  </si>
  <si>
    <t>KR103501G6C5</t>
  </si>
  <si>
    <t>국고01250-1912(16-7)</t>
  </si>
  <si>
    <t>KR103501G695</t>
  </si>
  <si>
    <t>국고01375-2109(16-4)</t>
  </si>
  <si>
    <t>KR103502G669</t>
  </si>
  <si>
    <t>국고01875-2606(16-3)</t>
  </si>
  <si>
    <t>KR103501G661</t>
  </si>
  <si>
    <t>국고01500-1906(16-2)</t>
  </si>
  <si>
    <t>KR103502G594</t>
  </si>
  <si>
    <t>국고02625-3509(15-6)</t>
  </si>
  <si>
    <t>KR103501G638</t>
  </si>
  <si>
    <t>국고02000-2103(15-9)</t>
  </si>
  <si>
    <t>KR103502G5C6</t>
  </si>
  <si>
    <t>국고02250-2512(15-8)</t>
  </si>
  <si>
    <t>KR103501G5C7</t>
  </si>
  <si>
    <t>국고01750-1812(15-7)</t>
  </si>
  <si>
    <t>국고00000-2606(16-3)</t>
  </si>
  <si>
    <t>KR103501G596</t>
  </si>
  <si>
    <t>국고02000-2009(15-4)</t>
  </si>
  <si>
    <t>KR103501G562</t>
  </si>
  <si>
    <t>국고02250-2506(15-2)</t>
  </si>
  <si>
    <t>KR103502G560</t>
  </si>
  <si>
    <t>국고01625-1806(15-3)</t>
  </si>
  <si>
    <t>KR103502G3C1</t>
  </si>
  <si>
    <t>국고03750-3312(13-8)</t>
  </si>
  <si>
    <t>KR103501G539</t>
  </si>
  <si>
    <t>국고02000-2003(15-1)</t>
  </si>
  <si>
    <t>KR103502G495</t>
  </si>
  <si>
    <t>국고03000-2409(14-5)</t>
  </si>
  <si>
    <t>KR103501G4C0</t>
  </si>
  <si>
    <t>국고02000-1712(14-6)</t>
  </si>
  <si>
    <t>KR103501G497</t>
  </si>
  <si>
    <t>국고02750-1909(14-4)</t>
  </si>
  <si>
    <t>KR103501G463</t>
  </si>
  <si>
    <t>국고02750-1706(14-3)</t>
  </si>
  <si>
    <t>KR103502G438</t>
  </si>
  <si>
    <t>국고03500-2403(14-2)</t>
  </si>
  <si>
    <t>KR103501G430</t>
  </si>
  <si>
    <t>국고03125-1903(14-1)</t>
  </si>
  <si>
    <t>KR103501G3C2</t>
  </si>
  <si>
    <t>국고03000-1612(13-7)</t>
  </si>
  <si>
    <t>KR103502G396</t>
  </si>
  <si>
    <t>국고03375-2309(13-6)</t>
  </si>
  <si>
    <t>KR103501G398</t>
  </si>
  <si>
    <t>국고03250-1809(13-5)</t>
  </si>
  <si>
    <t>일자</t>
  </si>
  <si>
    <t>지수/종가</t>
  </si>
  <si>
    <t>외국인합</t>
  </si>
  <si>
    <t>temp</t>
    <phoneticPr fontId="1" type="noConversion"/>
  </si>
  <si>
    <t>컨센인하후 동결예상 금통위</t>
    <phoneticPr fontId="1" type="noConversion"/>
  </si>
  <si>
    <t>50년입찰</t>
    <phoneticPr fontId="1" type="noConversion"/>
  </si>
  <si>
    <t xml:space="preserve">외인 10선 많이판 날 &amp; 5sum </t>
    <phoneticPr fontId="1" type="noConversion"/>
  </si>
  <si>
    <t>30년첫입찰일</t>
    <phoneticPr fontId="1" type="noConversion"/>
  </si>
  <si>
    <t>첫금통위</t>
    <phoneticPr fontId="1" type="noConversion"/>
  </si>
  <si>
    <t>10년첫입찰일</t>
    <phoneticPr fontId="1" type="noConversion"/>
  </si>
  <si>
    <t>simil_rank</t>
  </si>
  <si>
    <t>금통위금리결정</t>
    <phoneticPr fontId="1" type="noConversion"/>
  </si>
  <si>
    <t>최근 30년입찰</t>
    <phoneticPr fontId="1" type="noConversion"/>
  </si>
  <si>
    <t>10년최근입찰</t>
    <phoneticPr fontId="1" type="noConversion"/>
  </si>
  <si>
    <t>V자반등</t>
    <phoneticPr fontId="1" type="noConversion"/>
  </si>
  <si>
    <t>컨센대로 인하</t>
    <phoneticPr fontId="1" type="noConversion"/>
  </si>
  <si>
    <t>써프인하</t>
    <phoneticPr fontId="1" type="noConversion"/>
  </si>
  <si>
    <t>컨센인하</t>
    <phoneticPr fontId="1" type="noConversion"/>
  </si>
  <si>
    <t>써프인하</t>
    <phoneticPr fontId="1" type="noConversion"/>
  </si>
  <si>
    <t>이번</t>
    <phoneticPr fontId="1" type="noConversion"/>
  </si>
  <si>
    <t>인하</t>
    <phoneticPr fontId="1" type="noConversion"/>
  </si>
  <si>
    <t>개급등</t>
    <phoneticPr fontId="1" type="noConversion"/>
  </si>
  <si>
    <t>20년입찰</t>
    <phoneticPr fontId="1" type="noConversion"/>
  </si>
  <si>
    <t>50년입찰</t>
    <phoneticPr fontId="1" type="noConversion"/>
  </si>
  <si>
    <t>50년</t>
    <phoneticPr fontId="1" type="noConversion"/>
  </si>
  <si>
    <r>
      <rPr>
        <sz val="10"/>
        <color rgb="FF000000"/>
        <rFont val="맑은 고딕"/>
        <family val="2"/>
        <charset val="129"/>
      </rPr>
      <t>직전금리결정</t>
    </r>
    <phoneticPr fontId="1" type="noConversion"/>
  </si>
  <si>
    <t>인하후금통위</t>
    <phoneticPr fontId="1" type="noConversion"/>
  </si>
  <si>
    <t>국발계</t>
    <phoneticPr fontId="1" type="noConversion"/>
  </si>
  <si>
    <t>반기말</t>
    <phoneticPr fontId="1" type="noConversion"/>
  </si>
  <si>
    <t>2019_30년입찰</t>
    <phoneticPr fontId="1" type="noConversion"/>
  </si>
  <si>
    <t>2020_30년입찰</t>
    <phoneticPr fontId="1" type="noConversion"/>
  </si>
  <si>
    <t>외인3선10선매매반대&amp;10선-5k이상</t>
    <phoneticPr fontId="1" type="noConversion"/>
  </si>
  <si>
    <t>외인10선매도</t>
    <phoneticPr fontId="1" type="noConversion"/>
  </si>
  <si>
    <t>7월입찰</t>
    <phoneticPr fontId="1" type="noConversion"/>
  </si>
  <si>
    <t>단순매입</t>
    <phoneticPr fontId="1" type="noConversion"/>
  </si>
  <si>
    <t>KR103502GA34</t>
  </si>
  <si>
    <t>국고01500-5003(20-2)</t>
  </si>
  <si>
    <t>KR103501GA68</t>
  </si>
  <si>
    <t>국고01000-2306(20-3)</t>
  </si>
  <si>
    <t>KR103502GA67</t>
  </si>
  <si>
    <t>국고01375-3006(20-4)</t>
  </si>
  <si>
    <t>KR103501GA35</t>
  </si>
  <si>
    <t>국고01500-2503(20-1)</t>
  </si>
  <si>
    <t>국고01375-2912(19-8)</t>
  </si>
  <si>
    <t>5년선매본매날</t>
    <phoneticPr fontId="1" type="noConversion"/>
  </si>
  <si>
    <t>10년입찰일</t>
    <phoneticPr fontId="1" type="noConversion"/>
  </si>
  <si>
    <t>5년입찰최근</t>
    <phoneticPr fontId="1" type="noConversion"/>
  </si>
  <si>
    <t>5년입찰 선매본매</t>
    <phoneticPr fontId="1" type="noConversion"/>
  </si>
  <si>
    <t>5년입찰 7월\</t>
    <phoneticPr fontId="1" type="noConversion"/>
  </si>
  <si>
    <t>10년입찰</t>
    <phoneticPr fontId="1" type="noConversion"/>
  </si>
  <si>
    <t>10년입찰&amp;금통위</t>
    <phoneticPr fontId="1" type="noConversion"/>
  </si>
  <si>
    <t>인하후금통위</t>
    <phoneticPr fontId="1" type="noConversion"/>
  </si>
  <si>
    <t>진짜마지막인하</t>
    <phoneticPr fontId="1" type="noConversion"/>
  </si>
  <si>
    <t>다음인하시사</t>
    <phoneticPr fontId="1" type="noConversion"/>
  </si>
  <si>
    <t>이번</t>
    <phoneticPr fontId="1" type="noConversion"/>
  </si>
  <si>
    <t>애매</t>
    <phoneticPr fontId="1" type="noConversion"/>
  </si>
  <si>
    <t>다음입찰일N일후</t>
    <phoneticPr fontId="1" type="noConversion"/>
  </si>
  <si>
    <t>KR103501GA92</t>
  </si>
  <si>
    <t>국고01125-2509(20-6)</t>
  </si>
  <si>
    <t>20y auction &amp; no auction next week</t>
    <phoneticPr fontId="1" type="noConversion"/>
  </si>
  <si>
    <t>이틀간10일고가갱신</t>
    <phoneticPr fontId="1" type="noConversion"/>
  </si>
  <si>
    <t>이틀간20일고가갱신</t>
    <phoneticPr fontId="1" type="noConversion"/>
  </si>
  <si>
    <t>이틀간10일저가갱신</t>
    <phoneticPr fontId="1" type="noConversion"/>
  </si>
  <si>
    <t>새해</t>
  </si>
  <si>
    <t>설날</t>
  </si>
  <si>
    <t>삼일절</t>
  </si>
  <si>
    <t>어린이날</t>
  </si>
  <si>
    <t>대체휴일</t>
    <phoneticPr fontId="1" type="noConversion"/>
  </si>
  <si>
    <t>부처님오신날</t>
  </si>
  <si>
    <t>현충일</t>
  </si>
  <si>
    <t>지방선거</t>
    <phoneticPr fontId="1" type="noConversion"/>
  </si>
  <si>
    <t>광복절</t>
  </si>
  <si>
    <t>추석</t>
  </si>
  <si>
    <t>개천절</t>
  </si>
  <si>
    <t>한글날</t>
  </si>
  <si>
    <t>크리스마스</t>
  </si>
  <si>
    <t>대체휴일</t>
  </si>
  <si>
    <t>설날대체휴일</t>
  </si>
  <si>
    <t>국회의원선거</t>
  </si>
  <si>
    <t>부처님오신날</t>
    <phoneticPr fontId="1" type="noConversion"/>
  </si>
  <si>
    <t>50년입찰</t>
    <phoneticPr fontId="1" type="noConversion"/>
  </si>
  <si>
    <t>30년&amp;50년입찰</t>
    <phoneticPr fontId="1" type="noConversion"/>
  </si>
  <si>
    <t>30년최근</t>
    <phoneticPr fontId="1" type="noConversion"/>
  </si>
  <si>
    <t>5년(w/50년)</t>
    <phoneticPr fontId="1" type="noConversion"/>
  </si>
  <si>
    <t>5년최근</t>
    <phoneticPr fontId="1" type="noConversion"/>
  </si>
  <si>
    <t>광복절대체휴일</t>
    <phoneticPr fontId="1" type="noConversion"/>
  </si>
  <si>
    <t>외인왕창매도</t>
    <phoneticPr fontId="1" type="noConversion"/>
  </si>
  <si>
    <r>
      <rPr>
        <sz val="10"/>
        <color rgb="FF000000"/>
        <rFont val="맑은 고딕"/>
        <family val="2"/>
        <charset val="129"/>
      </rPr>
      <t>수정경제전망발표</t>
    </r>
    <phoneticPr fontId="1" type="noConversion"/>
  </si>
  <si>
    <t>y</t>
    <phoneticPr fontId="1" type="noConversion"/>
  </si>
  <si>
    <t>외인10선개매도</t>
    <phoneticPr fontId="1" type="noConversion"/>
  </si>
  <si>
    <t>외인3선 2만개 매도</t>
    <phoneticPr fontId="1" type="noConversion"/>
  </si>
  <si>
    <t>외인3선매도</t>
    <phoneticPr fontId="1" type="noConversion"/>
  </si>
  <si>
    <t>숏장후반등?</t>
    <phoneticPr fontId="1" type="noConversion"/>
  </si>
  <si>
    <t>시가 +70틱 이상일</t>
    <phoneticPr fontId="1" type="noConversion"/>
  </si>
  <si>
    <t>HOLIDAYS_KR</t>
    <phoneticPr fontId="1" type="noConversion"/>
  </si>
  <si>
    <t>DATES</t>
    <phoneticPr fontId="1" type="noConversion"/>
  </si>
  <si>
    <t>DAY_NAME</t>
    <phoneticPr fontId="1" type="noConversion"/>
  </si>
  <si>
    <t>NAME</t>
    <phoneticPr fontId="1" type="noConversion"/>
  </si>
  <si>
    <t>분기말</t>
    <phoneticPr fontId="1" type="noConversion"/>
  </si>
  <si>
    <t>한글날</t>
    <phoneticPr fontId="1" type="noConversion"/>
  </si>
  <si>
    <t>개천절</t>
    <phoneticPr fontId="1" type="noConversion"/>
  </si>
  <si>
    <t>TEMP</t>
    <phoneticPr fontId="1" type="noConversion"/>
  </si>
  <si>
    <t>US 5년입찰일</t>
    <phoneticPr fontId="1" type="noConversion"/>
  </si>
  <si>
    <t>국고5년</t>
    <phoneticPr fontId="1" type="noConversion"/>
  </si>
  <si>
    <t>US_AUCT10</t>
    <phoneticPr fontId="1" type="noConversion"/>
  </si>
  <si>
    <t>New Year's Day</t>
  </si>
  <si>
    <t>New Years Day (obs)</t>
  </si>
  <si>
    <t>Martin L. King Day</t>
  </si>
  <si>
    <t>Presidents' Day</t>
  </si>
  <si>
    <t>Daylight Saving Begins</t>
  </si>
  <si>
    <t>Good Friday (not Fed Hol)</t>
  </si>
  <si>
    <t>Memorial Day</t>
  </si>
  <si>
    <t>Independence Day</t>
  </si>
  <si>
    <t>Labor Day</t>
  </si>
  <si>
    <t>Columbus Day (exch Open)</t>
  </si>
  <si>
    <t>Daylight Saving Ends</t>
  </si>
  <si>
    <t>Veterans' Day</t>
  </si>
  <si>
    <t>Thanksgiving</t>
  </si>
  <si>
    <t>Christmas Day</t>
  </si>
  <si>
    <t>Veterans' Day (exch Open)</t>
  </si>
  <si>
    <t>Independence Day (obs)</t>
  </si>
  <si>
    <t>Christmas Day (obs)</t>
  </si>
  <si>
    <t>HOLIDAYS_US</t>
    <phoneticPr fontId="1" type="noConversion"/>
  </si>
  <si>
    <t xml:space="preserve"> </t>
    <phoneticPr fontId="1" type="noConversion"/>
  </si>
  <si>
    <t>통당입찰 월초반</t>
    <phoneticPr fontId="1" type="noConversion"/>
  </si>
  <si>
    <t>입찰구분</t>
  </si>
  <si>
    <t>기물</t>
  </si>
  <si>
    <t>발행일</t>
  </si>
  <si>
    <t>만기일</t>
  </si>
  <si>
    <t>이자</t>
  </si>
  <si>
    <t>발행예정</t>
  </si>
  <si>
    <t>낙찰률</t>
  </si>
  <si>
    <t>응찰률</t>
  </si>
  <si>
    <t>발행가액</t>
  </si>
  <si>
    <t>월</t>
  </si>
  <si>
    <t>일</t>
    <phoneticPr fontId="1" type="noConversion"/>
  </si>
  <si>
    <t>입찰</t>
  </si>
  <si>
    <t>KR310101GAA6</t>
  </si>
  <si>
    <t>통안00820-2210-02</t>
  </si>
  <si>
    <t>이표채</t>
  </si>
  <si>
    <t>경쟁입찰</t>
    <phoneticPr fontId="1" type="noConversion"/>
  </si>
  <si>
    <t>KR310101GA89</t>
  </si>
  <si>
    <t>통안00710-2208-02</t>
  </si>
  <si>
    <t>옵션</t>
    <phoneticPr fontId="1" type="noConversion"/>
  </si>
  <si>
    <t>KR310101GA63</t>
  </si>
  <si>
    <t>통안00740-2206-02</t>
  </si>
  <si>
    <t>KR310101GA48</t>
  </si>
  <si>
    <t>통안01030-2204-02</t>
  </si>
  <si>
    <t>할인채</t>
  </si>
  <si>
    <t>KR310101GA22</t>
  </si>
  <si>
    <t>통안01285-2202-02</t>
  </si>
  <si>
    <t>KR310101G9C4</t>
  </si>
  <si>
    <t>통안01400-2112-02</t>
  </si>
  <si>
    <t>KR310101G9A8</t>
  </si>
  <si>
    <t>통안01315-2110-02</t>
  </si>
  <si>
    <t>KR310101G982</t>
  </si>
  <si>
    <t>통안01180-2108-02</t>
  </si>
  <si>
    <t>KR310101G966</t>
  </si>
  <si>
    <t>통안01585-2106-02</t>
  </si>
  <si>
    <t>KR310101G941</t>
  </si>
  <si>
    <t>통안01740-2104-02</t>
  </si>
  <si>
    <t>KR310101G925</t>
  </si>
  <si>
    <t>통안01810-2102-02</t>
  </si>
  <si>
    <t>KR310101G8C6</t>
  </si>
  <si>
    <t>통안01930-2012-02</t>
  </si>
  <si>
    <t>KR310101G8A0</t>
  </si>
  <si>
    <t>통안02050-2010-02</t>
  </si>
  <si>
    <t>KR310101G883</t>
  </si>
  <si>
    <t>통안02060-2008-02</t>
  </si>
  <si>
    <t>KR310101G867</t>
  </si>
  <si>
    <t>통안02140-2006-02</t>
  </si>
  <si>
    <t>KR310103A866</t>
  </si>
  <si>
    <t>KR310101G842</t>
  </si>
  <si>
    <t>통안02120-2004-02</t>
  </si>
  <si>
    <t>KR310101G826</t>
  </si>
  <si>
    <t>통안02160-2002-02</t>
  </si>
  <si>
    <t>KR310101G7C8</t>
  </si>
  <si>
    <t>통안02060-1912-02</t>
  </si>
  <si>
    <t>통당입찰 월중반</t>
    <phoneticPr fontId="1" type="noConversion"/>
  </si>
  <si>
    <t>월말</t>
    <phoneticPr fontId="1" type="noConversion"/>
  </si>
  <si>
    <t>12월 선물만기</t>
    <phoneticPr fontId="1" type="noConversion"/>
  </si>
  <si>
    <t>최근3년선물만기</t>
    <phoneticPr fontId="1" type="noConversion"/>
  </si>
  <si>
    <t>연말</t>
    <phoneticPr fontId="1" type="noConversion"/>
  </si>
  <si>
    <t>30년입찰일</t>
    <phoneticPr fontId="1" type="noConversion"/>
  </si>
  <si>
    <t>입찰없는월말월요일</t>
    <phoneticPr fontId="1" type="noConversion"/>
  </si>
  <si>
    <t>입찰없는막주월요일</t>
    <phoneticPr fontId="1" type="noConversion"/>
  </si>
  <si>
    <t>3년최근</t>
    <phoneticPr fontId="1" type="noConversion"/>
  </si>
  <si>
    <t>통당 10일 +15bp, 20일 +25bp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</si>
</sst>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0_ "/>
    <numFmt numFmtId="177" formatCode="mm&quot;월&quot;\ dd&quot;일&quot;"/>
    <numFmt numFmtId="178" formatCode="#,##0.00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222222"/>
      <name val="Arial"/>
      <family val="2"/>
    </font>
    <font>
      <b/>
      <sz val="11"/>
      <color theme="1"/>
      <name val="Arial"/>
      <family val="2"/>
    </font>
    <font>
      <sz val="11"/>
      <color rgb="FF5F636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14" fontId="10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 indent="1"/>
    </xf>
    <xf numFmtId="0" fontId="5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7" fillId="0" borderId="1" xfId="0" applyFont="1" applyBorder="1" applyAlignment="1">
      <alignment vertical="center" wrapText="1"/>
    </xf>
    <xf numFmtId="16" fontId="7" fillId="0" borderId="1" xfId="0" applyNumberFormat="1" applyFont="1" applyBorder="1" applyAlignment="1">
      <alignment horizontal="right" vertical="center" wrapText="1"/>
    </xf>
    <xf numFmtId="10" fontId="7" fillId="0" borderId="1" xfId="0" applyNumberFormat="1" applyFont="1" applyBorder="1" applyAlignment="1">
      <alignment horizontal="right" vertical="center" wrapText="1"/>
    </xf>
    <xf numFmtId="14" fontId="7" fillId="0" borderId="1" xfId="0" applyNumberFormat="1" applyFont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6" fontId="7" fillId="3" borderId="1" xfId="0" applyNumberFormat="1" applyFont="1" applyFill="1" applyBorder="1" applyAlignment="1">
      <alignment horizontal="right" vertical="center" wrapText="1"/>
    </xf>
    <xf numFmtId="10" fontId="7" fillId="3" borderId="1" xfId="0" applyNumberFormat="1" applyFont="1" applyFill="1" applyBorder="1" applyAlignment="1">
      <alignment horizontal="right" vertical="center" wrapText="1"/>
    </xf>
    <xf numFmtId="177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0">
      <alignment vertical="center"/>
    </xf>
    <xf numFmtId="14" fontId="0" fillId="4" borderId="0" xfId="0" applyNumberFormat="1" applyFill="1">
      <alignment vertical="center"/>
    </xf>
    <xf numFmtId="0" fontId="7" fillId="0" borderId="2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22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vertical="center" wrapText="1"/>
    </xf>
    <xf numFmtId="14" fontId="0" fillId="0" borderId="0" xfId="0" applyNumberFormat="1" applyBorder="1">
      <alignment vertical="center"/>
    </xf>
    <xf numFmtId="14" fontId="7" fillId="0" borderId="0" xfId="0" applyNumberFormat="1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3" fontId="0" fillId="0" borderId="0" xfId="0" applyNumberFormat="1" applyAlignment="1">
      <alignment horizontal="left" vertical="center"/>
    </xf>
    <xf numFmtId="14" fontId="3" fillId="3" borderId="1" xfId="0" applyNumberFormat="1" applyFont="1" applyFill="1" applyBorder="1" applyAlignment="1">
      <alignment horizontal="right" vertical="center" wrapText="1"/>
    </xf>
    <xf numFmtId="0" fontId="0" fillId="3" borderId="0" xfId="0" applyFill="1">
      <alignment vertical="center"/>
    </xf>
    <xf numFmtId="3" fontId="0" fillId="3" borderId="0" xfId="0" applyNumberFormat="1" applyFill="1" applyAlignment="1">
      <alignment horizontal="left" vertical="center"/>
    </xf>
    <xf numFmtId="14" fontId="0" fillId="3" borderId="0" xfId="0" applyNumberFormat="1" applyFill="1">
      <alignment vertical="center"/>
    </xf>
    <xf numFmtId="3" fontId="0" fillId="3" borderId="0" xfId="0" applyNumberFormat="1" applyFill="1">
      <alignment vertical="center"/>
    </xf>
    <xf numFmtId="14" fontId="10" fillId="0" borderId="0" xfId="2" applyNumberFormat="1"/>
    <xf numFmtId="0" fontId="0" fillId="0" borderId="0" xfId="0" applyAlignment="1"/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78" fontId="7" fillId="0" borderId="0" xfId="0" applyNumberFormat="1" applyFont="1" applyBorder="1" applyAlignment="1">
      <alignment vertical="center" wrapText="1"/>
    </xf>
  </cellXfs>
  <cellStyles count="3">
    <cellStyle name="blp_date_short" xfId="2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212912</xdr:colOff>
      <xdr:row>0</xdr:row>
      <xdr:rowOff>134470</xdr:rowOff>
    </xdr:from>
    <xdr:to>
      <xdr:col>12</xdr:col>
      <xdr:colOff>13713</xdr:colOff>
      <xdr:row>35</xdr:row>
      <xdr:rowOff>15891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9206" y="134470"/>
          <a:ext cx="6838095" cy="7333333"/>
        </a:xfrm>
        <a:prstGeom prst="rect">
          <a:avLst/>
        </a:prstGeom>
      </xdr:spPr>
    </xdr:pic>
    <xdr:clientData/>
  </xdr:twoCellAnchor>
  <xdr:twoCellAnchor>
    <xdr:from>
      <xdr:col>5</xdr:col>
      <xdr:colOff>156883</xdr:colOff>
      <xdr:row>20</xdr:row>
      <xdr:rowOff>112060</xdr:rowOff>
    </xdr:from>
    <xdr:to>
      <xdr:col>7</xdr:col>
      <xdr:colOff>515472</xdr:colOff>
      <xdr:row>24</xdr:row>
      <xdr:rowOff>123265</xdr:rowOff>
    </xdr:to>
    <xdr:sp macro="" textlink="">
      <xdr:nvSpPr>
        <xdr:cNvPr id="4" name="사각형 설명선 3"/>
        <xdr:cNvSpPr/>
      </xdr:nvSpPr>
      <xdr:spPr>
        <a:xfrm>
          <a:off x="5053854" y="4370295"/>
          <a:ext cx="1725706" cy="862852"/>
        </a:xfrm>
        <a:prstGeom prst="wedgeRectCallout">
          <a:avLst>
            <a:gd name="adj1" fmla="val 81765"/>
            <a:gd name="adj2" fmla="val -1141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대선일 미국채 방향으로  </a:t>
          </a:r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일정도 지속된다</a:t>
          </a:r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 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추격매매가능</a:t>
          </a:r>
        </a:p>
      </xdr:txBody>
    </xdr:sp>
    <xdr:clientData/>
  </xdr:twoCellAnchor>
  <xdr:twoCellAnchor>
    <xdr:from>
      <xdr:col>4</xdr:col>
      <xdr:colOff>414619</xdr:colOff>
      <xdr:row>4</xdr:row>
      <xdr:rowOff>33618</xdr:rowOff>
    </xdr:from>
    <xdr:to>
      <xdr:col>7</xdr:col>
      <xdr:colOff>89649</xdr:colOff>
      <xdr:row>8</xdr:row>
      <xdr:rowOff>44823</xdr:rowOff>
    </xdr:to>
    <xdr:sp macro="" textlink="">
      <xdr:nvSpPr>
        <xdr:cNvPr id="6" name="사각형 설명선 5"/>
        <xdr:cNvSpPr/>
      </xdr:nvSpPr>
      <xdr:spPr>
        <a:xfrm>
          <a:off x="4628031" y="885265"/>
          <a:ext cx="1725706" cy="862852"/>
        </a:xfrm>
        <a:prstGeom prst="wedgeRectCallout">
          <a:avLst>
            <a:gd name="adj1" fmla="val 73973"/>
            <a:gd name="adj2" fmla="val 24172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대선일 전주 롱</a:t>
          </a:r>
          <a:endParaRPr lang="en-US" altLang="ko-K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ko-K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-6bp</a:t>
          </a:r>
          <a:r>
            <a:rPr lang="ko-KR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에서 숏치고 대선일 청산 가능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5" sqref="D25"/>
    </sheetView>
  </sheetViews>
  <sheetFormatPr defaultRowHeight="16.5" x14ac:dyDescent="0.3"/>
  <cols>
    <col min="1" max="1" width="11.125" bestFit="1" customWidth="1"/>
  </cols>
  <sheetData>
    <row r="1" spans="1:7" x14ac:dyDescent="0.3">
      <c r="A1" t="s">
        <v>6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7" x14ac:dyDescent="0.3">
      <c r="A3" s="1">
        <v>43466</v>
      </c>
      <c r="B3">
        <v>50</v>
      </c>
      <c r="C3">
        <v>49</v>
      </c>
      <c r="D3">
        <f>+C3-B3</f>
        <v>-1</v>
      </c>
      <c r="E3">
        <v>0.5</v>
      </c>
    </row>
    <row r="4" spans="1:7" x14ac:dyDescent="0.3">
      <c r="A4" s="1">
        <v>43467</v>
      </c>
      <c r="B4">
        <v>50</v>
      </c>
      <c r="C4">
        <v>48</v>
      </c>
      <c r="D4">
        <f t="shared" ref="D4:D9" si="0">+C4-B4</f>
        <v>-2</v>
      </c>
      <c r="E4">
        <v>0.5</v>
      </c>
    </row>
    <row r="5" spans="1:7" x14ac:dyDescent="0.3">
      <c r="A5" s="1">
        <v>43468</v>
      </c>
      <c r="B5">
        <v>50</v>
      </c>
      <c r="C5">
        <v>47</v>
      </c>
      <c r="D5">
        <f t="shared" si="0"/>
        <v>-3</v>
      </c>
      <c r="E5">
        <v>0.5</v>
      </c>
    </row>
    <row r="6" spans="1:7" x14ac:dyDescent="0.3">
      <c r="A6" s="1">
        <v>43469</v>
      </c>
      <c r="B6">
        <v>50</v>
      </c>
      <c r="C6">
        <v>46</v>
      </c>
      <c r="D6">
        <f t="shared" si="0"/>
        <v>-4</v>
      </c>
      <c r="E6">
        <v>0.5</v>
      </c>
    </row>
    <row r="7" spans="1:7" x14ac:dyDescent="0.3">
      <c r="A7" s="1">
        <v>43470</v>
      </c>
      <c r="B7">
        <v>50</v>
      </c>
      <c r="C7">
        <v>45</v>
      </c>
      <c r="D7">
        <f t="shared" si="0"/>
        <v>-5</v>
      </c>
      <c r="E7">
        <v>0.5</v>
      </c>
    </row>
    <row r="8" spans="1:7" x14ac:dyDescent="0.3">
      <c r="A8" s="1">
        <v>43471</v>
      </c>
      <c r="B8">
        <v>50</v>
      </c>
      <c r="C8">
        <v>44</v>
      </c>
      <c r="D8">
        <f t="shared" si="0"/>
        <v>-6</v>
      </c>
      <c r="E8">
        <v>0.5</v>
      </c>
    </row>
    <row r="9" spans="1:7" x14ac:dyDescent="0.3">
      <c r="A9" s="1">
        <v>43472</v>
      </c>
      <c r="B9">
        <v>50</v>
      </c>
      <c r="C9">
        <v>43</v>
      </c>
      <c r="D9">
        <f t="shared" si="0"/>
        <v>-7</v>
      </c>
      <c r="E9">
        <v>0.5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G16" sqref="G16"/>
    </sheetView>
  </sheetViews>
  <sheetFormatPr defaultRowHeight="16.5" x14ac:dyDescent="0.3"/>
  <cols>
    <col min="1" max="2" width="18.625" style="67" customWidth="1"/>
    <col min="3" max="16384" width="9" style="67"/>
  </cols>
  <sheetData>
    <row r="1" spans="1:2" x14ac:dyDescent="0.3">
      <c r="A1" s="67" t="s">
        <v>277</v>
      </c>
    </row>
    <row r="2" spans="1:2" x14ac:dyDescent="0.3">
      <c r="A2" s="67" t="s">
        <v>456</v>
      </c>
    </row>
    <row r="3" spans="1:2" x14ac:dyDescent="0.3">
      <c r="A3" s="68">
        <v>44196</v>
      </c>
      <c r="B3" s="67" t="str">
        <f>TEXT(A3,"DDD")</f>
        <v>Thu</v>
      </c>
    </row>
    <row r="4" spans="1:2" x14ac:dyDescent="0.3">
      <c r="A4" s="68">
        <v>43830</v>
      </c>
      <c r="B4" s="67" t="str">
        <f t="shared" ref="B4:B7" si="0">TEXT(A4,"DDD")</f>
        <v>Tue</v>
      </c>
    </row>
    <row r="5" spans="1:2" x14ac:dyDescent="0.3">
      <c r="A5" s="68">
        <v>43465</v>
      </c>
      <c r="B5" s="67" t="str">
        <f t="shared" si="0"/>
        <v>Mon</v>
      </c>
    </row>
    <row r="6" spans="1:2" x14ac:dyDescent="0.3">
      <c r="A6" s="68">
        <v>43098</v>
      </c>
      <c r="B6" s="67" t="str">
        <f t="shared" si="0"/>
        <v>Fri</v>
      </c>
    </row>
    <row r="7" spans="1:2" x14ac:dyDescent="0.3">
      <c r="A7" s="68">
        <v>42734</v>
      </c>
      <c r="B7" s="67" t="str">
        <f t="shared" si="0"/>
        <v>Fri</v>
      </c>
    </row>
    <row r="8" spans="1:2" x14ac:dyDescent="0.3">
      <c r="A8" s="68"/>
    </row>
    <row r="9" spans="1:2" x14ac:dyDescent="0.3">
      <c r="A9" s="68"/>
    </row>
    <row r="10" spans="1:2" x14ac:dyDescent="0.3">
      <c r="A10" s="68"/>
    </row>
    <row r="11" spans="1:2" x14ac:dyDescent="0.3">
      <c r="A11" s="68"/>
    </row>
    <row r="12" spans="1:2" x14ac:dyDescent="0.3">
      <c r="A12" s="68"/>
    </row>
    <row r="13" spans="1:2" x14ac:dyDescent="0.3">
      <c r="A13" s="68"/>
    </row>
    <row r="14" spans="1:2" x14ac:dyDescent="0.3">
      <c r="A14" s="68"/>
    </row>
    <row r="15" spans="1:2" x14ac:dyDescent="0.3">
      <c r="A15" s="68"/>
    </row>
    <row r="16" spans="1:2" x14ac:dyDescent="0.3">
      <c r="A16" s="68"/>
    </row>
    <row r="17" spans="1:2" x14ac:dyDescent="0.3">
      <c r="A17" s="68"/>
    </row>
    <row r="18" spans="1:2" x14ac:dyDescent="0.3">
      <c r="A18" s="68"/>
    </row>
    <row r="19" spans="1:2" x14ac:dyDescent="0.3">
      <c r="A19" s="68"/>
    </row>
    <row r="20" spans="1:2" x14ac:dyDescent="0.3">
      <c r="A20" s="68"/>
    </row>
    <row r="21" spans="1:2" x14ac:dyDescent="0.3">
      <c r="A21" s="68"/>
      <c r="B21" s="68"/>
    </row>
    <row r="22" spans="1:2" x14ac:dyDescent="0.3">
      <c r="A22" s="68"/>
      <c r="B22" s="68"/>
    </row>
    <row r="23" spans="1:2" x14ac:dyDescent="0.3">
      <c r="A23" s="68"/>
      <c r="B23" s="68"/>
    </row>
    <row r="24" spans="1:2" x14ac:dyDescent="0.3">
      <c r="B24" s="68"/>
    </row>
    <row r="25" spans="1:2" x14ac:dyDescent="0.3">
      <c r="B25" s="68"/>
    </row>
    <row r="26" spans="1:2" x14ac:dyDescent="0.3">
      <c r="B26" s="68"/>
    </row>
    <row r="27" spans="1:2" x14ac:dyDescent="0.3">
      <c r="B27" s="68"/>
    </row>
    <row r="28" spans="1:2" x14ac:dyDescent="0.3">
      <c r="B28" s="68"/>
    </row>
    <row r="29" spans="1:2" x14ac:dyDescent="0.3">
      <c r="B29" s="68"/>
    </row>
    <row r="30" spans="1:2" x14ac:dyDescent="0.3">
      <c r="B30" s="68"/>
    </row>
    <row r="31" spans="1:2" x14ac:dyDescent="0.3">
      <c r="B31" s="68"/>
    </row>
    <row r="32" spans="1:2" x14ac:dyDescent="0.3">
      <c r="B32" s="68"/>
    </row>
    <row r="33" spans="2:3" x14ac:dyDescent="0.3">
      <c r="B33" s="68"/>
      <c r="C33" s="35"/>
    </row>
    <row r="34" spans="2:3" x14ac:dyDescent="0.3">
      <c r="B34" s="68"/>
      <c r="C34" s="35"/>
    </row>
    <row r="35" spans="2:3" x14ac:dyDescent="0.3">
      <c r="B35" s="68"/>
      <c r="C35" s="35"/>
    </row>
    <row r="36" spans="2:3" x14ac:dyDescent="0.3">
      <c r="B36" s="68"/>
      <c r="C36" s="35"/>
    </row>
    <row r="37" spans="2:3" x14ac:dyDescent="0.3">
      <c r="B37" s="68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70" zoomScaleNormal="70" workbookViewId="0">
      <selection activeCell="U23" sqref="U23"/>
    </sheetView>
  </sheetViews>
  <sheetFormatPr defaultRowHeight="16.5" x14ac:dyDescent="0.3"/>
  <cols>
    <col min="1" max="2" width="18.625" style="67" customWidth="1"/>
    <col min="3" max="16384" width="9" style="67"/>
  </cols>
  <sheetData>
    <row r="1" spans="1:2" x14ac:dyDescent="0.3">
      <c r="A1" s="67" t="s">
        <v>277</v>
      </c>
    </row>
    <row r="2" spans="1:2" x14ac:dyDescent="0.3">
      <c r="A2" s="67" t="s">
        <v>453</v>
      </c>
    </row>
    <row r="3" spans="1:2" x14ac:dyDescent="0.3">
      <c r="A3" s="68">
        <v>44253</v>
      </c>
      <c r="B3" s="67" t="str">
        <f>TEXT(A3,"DDD")</f>
        <v>Fri</v>
      </c>
    </row>
    <row r="4" spans="1:2" x14ac:dyDescent="0.3">
      <c r="A4" s="68">
        <v>44225</v>
      </c>
      <c r="B4" s="67" t="str">
        <f t="shared" ref="B4:B17" si="0">TEXT(A4,"DDD")</f>
        <v>Fri</v>
      </c>
    </row>
    <row r="5" spans="1:2" x14ac:dyDescent="0.3">
      <c r="A5" s="68">
        <v>44196</v>
      </c>
      <c r="B5" s="67" t="str">
        <f t="shared" si="0"/>
        <v>Thu</v>
      </c>
    </row>
    <row r="6" spans="1:2" x14ac:dyDescent="0.3">
      <c r="A6" s="68">
        <v>44165</v>
      </c>
      <c r="B6" s="67" t="str">
        <f t="shared" si="0"/>
        <v>Mon</v>
      </c>
    </row>
    <row r="7" spans="1:2" x14ac:dyDescent="0.3">
      <c r="A7" s="68">
        <v>44134</v>
      </c>
      <c r="B7" s="67" t="str">
        <f t="shared" si="0"/>
        <v>Fri</v>
      </c>
    </row>
    <row r="8" spans="1:2" x14ac:dyDescent="0.3">
      <c r="A8" s="27">
        <v>44104</v>
      </c>
      <c r="B8" s="67" t="str">
        <f t="shared" si="0"/>
        <v>Wed</v>
      </c>
    </row>
    <row r="9" spans="1:2" x14ac:dyDescent="0.3">
      <c r="A9" s="27">
        <v>44074</v>
      </c>
      <c r="B9" s="67" t="str">
        <f t="shared" si="0"/>
        <v>Mon</v>
      </c>
    </row>
    <row r="10" spans="1:2" x14ac:dyDescent="0.3">
      <c r="A10" s="27">
        <v>44043</v>
      </c>
      <c r="B10" s="67" t="str">
        <f t="shared" si="0"/>
        <v>Fri</v>
      </c>
    </row>
    <row r="11" spans="1:2" x14ac:dyDescent="0.3">
      <c r="A11" s="27">
        <v>44012</v>
      </c>
      <c r="B11" s="67" t="str">
        <f t="shared" si="0"/>
        <v>Tue</v>
      </c>
    </row>
    <row r="12" spans="1:2" x14ac:dyDescent="0.3">
      <c r="A12" s="27">
        <v>43980</v>
      </c>
      <c r="B12" s="67" t="str">
        <f t="shared" si="0"/>
        <v>Fri</v>
      </c>
    </row>
    <row r="13" spans="1:2" x14ac:dyDescent="0.3">
      <c r="A13" s="27">
        <v>43951</v>
      </c>
      <c r="B13" s="67" t="str">
        <f t="shared" si="0"/>
        <v>Thu</v>
      </c>
    </row>
    <row r="14" spans="1:2" x14ac:dyDescent="0.3">
      <c r="A14" s="27">
        <v>43921</v>
      </c>
      <c r="B14" s="67" t="str">
        <f t="shared" si="0"/>
        <v>Tue</v>
      </c>
    </row>
    <row r="15" spans="1:2" x14ac:dyDescent="0.3">
      <c r="A15" s="27">
        <v>43889</v>
      </c>
      <c r="B15" s="67" t="str">
        <f t="shared" si="0"/>
        <v>Fri</v>
      </c>
    </row>
    <row r="16" spans="1:2" x14ac:dyDescent="0.3">
      <c r="A16" s="27">
        <v>43861</v>
      </c>
      <c r="B16" s="67" t="str">
        <f t="shared" si="0"/>
        <v>Fri</v>
      </c>
    </row>
    <row r="17" spans="1:3" x14ac:dyDescent="0.3">
      <c r="A17" s="27">
        <v>43830</v>
      </c>
      <c r="B17" s="67" t="str">
        <f t="shared" si="0"/>
        <v>Tue</v>
      </c>
    </row>
    <row r="18" spans="1:3" x14ac:dyDescent="0.3">
      <c r="B18" s="68"/>
    </row>
    <row r="19" spans="1:3" x14ac:dyDescent="0.3">
      <c r="B19" s="68"/>
    </row>
    <row r="20" spans="1:3" x14ac:dyDescent="0.3">
      <c r="B20" s="68"/>
    </row>
    <row r="21" spans="1:3" x14ac:dyDescent="0.3">
      <c r="B21" s="68"/>
    </row>
    <row r="22" spans="1:3" x14ac:dyDescent="0.3">
      <c r="B22" s="68"/>
    </row>
    <row r="23" spans="1:3" x14ac:dyDescent="0.3">
      <c r="B23" s="68"/>
    </row>
    <row r="24" spans="1:3" x14ac:dyDescent="0.3">
      <c r="B24" s="68"/>
    </row>
    <row r="25" spans="1:3" x14ac:dyDescent="0.3">
      <c r="B25" s="68"/>
    </row>
    <row r="26" spans="1:3" x14ac:dyDescent="0.3">
      <c r="B26" s="68"/>
    </row>
    <row r="27" spans="1:3" x14ac:dyDescent="0.3">
      <c r="B27" s="68"/>
      <c r="C27" s="35"/>
    </row>
    <row r="28" spans="1:3" x14ac:dyDescent="0.3">
      <c r="B28" s="68"/>
      <c r="C28" s="35"/>
    </row>
    <row r="29" spans="1:3" x14ac:dyDescent="0.3">
      <c r="B29" s="68"/>
      <c r="C29" s="35"/>
    </row>
    <row r="30" spans="1:3" x14ac:dyDescent="0.3">
      <c r="B30" s="68"/>
      <c r="C30" s="35"/>
    </row>
    <row r="31" spans="1:3" x14ac:dyDescent="0.3">
      <c r="B31" s="68"/>
      <c r="C31" s="35"/>
    </row>
    <row r="32" spans="1:3" x14ac:dyDescent="0.3">
      <c r="C32" s="35"/>
    </row>
    <row r="33" spans="3:3" x14ac:dyDescent="0.3">
      <c r="C33" s="35"/>
    </row>
    <row r="34" spans="3:3" x14ac:dyDescent="0.3">
      <c r="C34" s="35"/>
    </row>
    <row r="35" spans="3:3" x14ac:dyDescent="0.3">
      <c r="C35" s="35"/>
    </row>
    <row r="36" spans="3:3" x14ac:dyDescent="0.3">
      <c r="C36" s="35"/>
    </row>
    <row r="37" spans="3:3" x14ac:dyDescent="0.3">
      <c r="C37" s="35"/>
    </row>
    <row r="38" spans="3:3" x14ac:dyDescent="0.3">
      <c r="C38" s="35"/>
    </row>
    <row r="39" spans="3:3" x14ac:dyDescent="0.3">
      <c r="C39" s="35"/>
    </row>
    <row r="40" spans="3:3" x14ac:dyDescent="0.3">
      <c r="C40" s="35"/>
    </row>
    <row r="41" spans="3:3" x14ac:dyDescent="0.3">
      <c r="C41" s="35"/>
    </row>
    <row r="42" spans="3:3" x14ac:dyDescent="0.3">
      <c r="C42" s="35"/>
    </row>
    <row r="43" spans="3:3" x14ac:dyDescent="0.3">
      <c r="C43" s="35"/>
    </row>
    <row r="44" spans="3:3" x14ac:dyDescent="0.3">
      <c r="C44" s="35"/>
    </row>
    <row r="45" spans="3:3" x14ac:dyDescent="0.3">
      <c r="C45" s="35"/>
    </row>
    <row r="46" spans="3:3" x14ac:dyDescent="0.3">
      <c r="C46" s="35"/>
    </row>
    <row r="47" spans="3:3" x14ac:dyDescent="0.3">
      <c r="C47" s="35"/>
    </row>
    <row r="48" spans="3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O39" sqref="O39"/>
    </sheetView>
  </sheetViews>
  <sheetFormatPr defaultRowHeight="16.5" x14ac:dyDescent="0.3"/>
  <cols>
    <col min="1" max="2" width="18.625" style="67" customWidth="1"/>
    <col min="3" max="16384" width="9" style="67"/>
  </cols>
  <sheetData>
    <row r="1" spans="1:2" x14ac:dyDescent="0.3">
      <c r="A1" s="67" t="s">
        <v>277</v>
      </c>
    </row>
    <row r="2" spans="1:2" x14ac:dyDescent="0.3">
      <c r="A2" s="67" t="s">
        <v>372</v>
      </c>
    </row>
    <row r="3" spans="1:2" x14ac:dyDescent="0.3">
      <c r="A3" s="68">
        <v>44196</v>
      </c>
      <c r="B3" s="67" t="str">
        <f>TEXT(A3,"DDD")</f>
        <v>Thu</v>
      </c>
    </row>
    <row r="4" spans="1:2" x14ac:dyDescent="0.3">
      <c r="A4" s="68">
        <v>43830</v>
      </c>
      <c r="B4" s="67" t="str">
        <f t="shared" ref="B4:B7" si="0">TEXT(A4,"DDD")</f>
        <v>Tue</v>
      </c>
    </row>
    <row r="5" spans="1:2" x14ac:dyDescent="0.3">
      <c r="A5" s="68">
        <v>43465</v>
      </c>
      <c r="B5" s="67" t="str">
        <f t="shared" si="0"/>
        <v>Mon</v>
      </c>
    </row>
    <row r="6" spans="1:2" x14ac:dyDescent="0.3">
      <c r="A6" s="68">
        <v>43098</v>
      </c>
      <c r="B6" s="67" t="str">
        <f t="shared" si="0"/>
        <v>Fri</v>
      </c>
    </row>
    <row r="7" spans="1:2" x14ac:dyDescent="0.3">
      <c r="A7" s="68">
        <v>42734</v>
      </c>
      <c r="B7" s="67" t="str">
        <f t="shared" si="0"/>
        <v>Fri</v>
      </c>
    </row>
    <row r="8" spans="1:2" x14ac:dyDescent="0.3">
      <c r="A8" s="68"/>
    </row>
    <row r="9" spans="1:2" x14ac:dyDescent="0.3">
      <c r="A9" s="68"/>
    </row>
    <row r="10" spans="1:2" x14ac:dyDescent="0.3">
      <c r="A10" s="68"/>
    </row>
    <row r="11" spans="1:2" x14ac:dyDescent="0.3">
      <c r="A11" s="68"/>
    </row>
    <row r="12" spans="1:2" x14ac:dyDescent="0.3">
      <c r="A12" s="68"/>
    </row>
    <row r="13" spans="1:2" x14ac:dyDescent="0.3">
      <c r="A13" s="68"/>
    </row>
    <row r="14" spans="1:2" x14ac:dyDescent="0.3">
      <c r="A14" s="68"/>
    </row>
    <row r="15" spans="1:2" x14ac:dyDescent="0.3">
      <c r="A15" s="68"/>
    </row>
    <row r="16" spans="1:2" x14ac:dyDescent="0.3">
      <c r="A16" s="68"/>
    </row>
    <row r="17" spans="1:2" x14ac:dyDescent="0.3">
      <c r="A17" s="68"/>
    </row>
    <row r="18" spans="1:2" x14ac:dyDescent="0.3">
      <c r="A18" s="68"/>
    </row>
    <row r="19" spans="1:2" x14ac:dyDescent="0.3">
      <c r="A19" s="68"/>
    </row>
    <row r="20" spans="1:2" x14ac:dyDescent="0.3">
      <c r="A20" s="68"/>
    </row>
    <row r="21" spans="1:2" x14ac:dyDescent="0.3">
      <c r="A21" s="68"/>
      <c r="B21" s="68"/>
    </row>
    <row r="22" spans="1:2" x14ac:dyDescent="0.3">
      <c r="A22" s="68"/>
      <c r="B22" s="68"/>
    </row>
    <row r="23" spans="1:2" x14ac:dyDescent="0.3">
      <c r="A23" s="68"/>
      <c r="B23" s="68"/>
    </row>
    <row r="24" spans="1:2" x14ac:dyDescent="0.3">
      <c r="B24" s="68"/>
    </row>
    <row r="25" spans="1:2" x14ac:dyDescent="0.3">
      <c r="B25" s="68"/>
    </row>
    <row r="26" spans="1:2" x14ac:dyDescent="0.3">
      <c r="B26" s="68"/>
    </row>
    <row r="27" spans="1:2" x14ac:dyDescent="0.3">
      <c r="B27" s="68"/>
    </row>
    <row r="28" spans="1:2" x14ac:dyDescent="0.3">
      <c r="B28" s="68"/>
    </row>
    <row r="29" spans="1:2" x14ac:dyDescent="0.3">
      <c r="B29" s="68"/>
    </row>
    <row r="30" spans="1:2" x14ac:dyDescent="0.3">
      <c r="B30" s="68"/>
    </row>
    <row r="31" spans="1:2" x14ac:dyDescent="0.3">
      <c r="B31" s="68"/>
    </row>
    <row r="32" spans="1:2" x14ac:dyDescent="0.3">
      <c r="B32" s="68"/>
    </row>
    <row r="33" spans="2:3" x14ac:dyDescent="0.3">
      <c r="B33" s="68"/>
      <c r="C33" s="35"/>
    </row>
    <row r="34" spans="2:3" x14ac:dyDescent="0.3">
      <c r="B34" s="68"/>
      <c r="C34" s="35"/>
    </row>
    <row r="35" spans="2:3" x14ac:dyDescent="0.3">
      <c r="B35" s="68"/>
      <c r="C35" s="35"/>
    </row>
    <row r="36" spans="2:3" x14ac:dyDescent="0.3">
      <c r="B36" s="68"/>
      <c r="C36" s="35"/>
    </row>
    <row r="37" spans="2:3" x14ac:dyDescent="0.3">
      <c r="B37" s="68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I23" sqref="I23"/>
    </sheetView>
  </sheetViews>
  <sheetFormatPr defaultRowHeight="16.5" x14ac:dyDescent="0.3"/>
  <cols>
    <col min="1" max="2" width="18.625" style="67" customWidth="1"/>
    <col min="3" max="3" width="12.25" style="67" bestFit="1" customWidth="1"/>
    <col min="4" max="16384" width="9" style="67"/>
  </cols>
  <sheetData>
    <row r="1" spans="1:3" x14ac:dyDescent="0.3">
      <c r="A1" s="67" t="s">
        <v>277</v>
      </c>
    </row>
    <row r="2" spans="1:3" x14ac:dyDescent="0.3">
      <c r="A2" s="67" t="s">
        <v>456</v>
      </c>
    </row>
    <row r="3" spans="1:3" x14ac:dyDescent="0.3">
      <c r="A3" s="68">
        <v>44200</v>
      </c>
      <c r="B3" s="67" t="str">
        <f>TEXT(A3,"DDD")</f>
        <v>Mon</v>
      </c>
      <c r="C3" s="68"/>
    </row>
    <row r="4" spans="1:3" x14ac:dyDescent="0.3">
      <c r="A4" s="68">
        <v>43832</v>
      </c>
      <c r="B4" s="67" t="str">
        <f t="shared" ref="B4:B7" si="0">TEXT(A4,"DDD")</f>
        <v>Thu</v>
      </c>
      <c r="C4" s="68"/>
    </row>
    <row r="5" spans="1:3" x14ac:dyDescent="0.3">
      <c r="A5" s="68">
        <v>43467</v>
      </c>
      <c r="B5" s="67" t="str">
        <f t="shared" si="0"/>
        <v>Wed</v>
      </c>
      <c r="C5" s="68"/>
    </row>
    <row r="6" spans="1:3" x14ac:dyDescent="0.3">
      <c r="A6" s="68">
        <v>43102</v>
      </c>
      <c r="B6" s="67" t="str">
        <f t="shared" si="0"/>
        <v>Tue</v>
      </c>
      <c r="C6" s="68"/>
    </row>
    <row r="7" spans="1:3" x14ac:dyDescent="0.3">
      <c r="A7" s="68">
        <v>42737</v>
      </c>
      <c r="B7" s="67" t="str">
        <f t="shared" si="0"/>
        <v>Mon</v>
      </c>
      <c r="C7" s="68"/>
    </row>
    <row r="8" spans="1:3" x14ac:dyDescent="0.3">
      <c r="A8" s="68"/>
    </row>
    <row r="9" spans="1:3" x14ac:dyDescent="0.3">
      <c r="A9" s="68"/>
    </row>
    <row r="10" spans="1:3" x14ac:dyDescent="0.3">
      <c r="A10" s="68"/>
    </row>
    <row r="11" spans="1:3" x14ac:dyDescent="0.3">
      <c r="A11" s="68"/>
    </row>
    <row r="12" spans="1:3" x14ac:dyDescent="0.3">
      <c r="A12" s="68"/>
    </row>
    <row r="13" spans="1:3" x14ac:dyDescent="0.3">
      <c r="A13" s="68"/>
    </row>
    <row r="14" spans="1:3" x14ac:dyDescent="0.3">
      <c r="A14" s="68"/>
    </row>
    <row r="15" spans="1:3" x14ac:dyDescent="0.3">
      <c r="A15" s="68"/>
    </row>
    <row r="16" spans="1:3" x14ac:dyDescent="0.3">
      <c r="A16" s="68"/>
    </row>
    <row r="17" spans="1:2" x14ac:dyDescent="0.3">
      <c r="A17" s="68"/>
    </row>
    <row r="18" spans="1:2" x14ac:dyDescent="0.3">
      <c r="A18" s="68"/>
    </row>
    <row r="19" spans="1:2" x14ac:dyDescent="0.3">
      <c r="A19" s="68"/>
    </row>
    <row r="20" spans="1:2" x14ac:dyDescent="0.3">
      <c r="A20" s="68"/>
    </row>
    <row r="21" spans="1:2" x14ac:dyDescent="0.3">
      <c r="A21" s="68"/>
      <c r="B21" s="68"/>
    </row>
    <row r="22" spans="1:2" x14ac:dyDescent="0.3">
      <c r="A22" s="68"/>
      <c r="B22" s="68"/>
    </row>
    <row r="23" spans="1:2" x14ac:dyDescent="0.3">
      <c r="A23" s="68"/>
      <c r="B23" s="68"/>
    </row>
    <row r="24" spans="1:2" x14ac:dyDescent="0.3">
      <c r="B24" s="68"/>
    </row>
    <row r="25" spans="1:2" x14ac:dyDescent="0.3">
      <c r="B25" s="68"/>
    </row>
    <row r="26" spans="1:2" x14ac:dyDescent="0.3">
      <c r="B26" s="68"/>
    </row>
    <row r="27" spans="1:2" x14ac:dyDescent="0.3">
      <c r="B27" s="68"/>
    </row>
    <row r="28" spans="1:2" x14ac:dyDescent="0.3">
      <c r="B28" s="68"/>
    </row>
    <row r="29" spans="1:2" x14ac:dyDescent="0.3">
      <c r="B29" s="68"/>
    </row>
    <row r="30" spans="1:2" x14ac:dyDescent="0.3">
      <c r="B30" s="68"/>
    </row>
    <row r="31" spans="1:2" x14ac:dyDescent="0.3">
      <c r="B31" s="68"/>
    </row>
    <row r="32" spans="1:2" x14ac:dyDescent="0.3">
      <c r="B32" s="68"/>
    </row>
    <row r="33" spans="2:3" x14ac:dyDescent="0.3">
      <c r="B33" s="68"/>
      <c r="C33" s="35"/>
    </row>
    <row r="34" spans="2:3" x14ac:dyDescent="0.3">
      <c r="B34" s="68"/>
      <c r="C34" s="35"/>
    </row>
    <row r="35" spans="2:3" x14ac:dyDescent="0.3">
      <c r="B35" s="68"/>
      <c r="C35" s="35"/>
    </row>
    <row r="36" spans="2:3" x14ac:dyDescent="0.3">
      <c r="B36" s="68"/>
      <c r="C36" s="35"/>
    </row>
    <row r="37" spans="2:3" x14ac:dyDescent="0.3">
      <c r="B37" s="68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9"/>
  <sheetViews>
    <sheetView zoomScale="85" zoomScaleNormal="85" workbookViewId="0">
      <selection activeCell="N39" sqref="N39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358</v>
      </c>
      <c r="C2" s="25"/>
      <c r="D2" s="31" t="s">
        <v>357</v>
      </c>
      <c r="F2" s="31" t="s">
        <v>354</v>
      </c>
      <c r="I2" s="34" t="s">
        <v>355</v>
      </c>
      <c r="J2" s="25"/>
    </row>
    <row r="3" spans="1:12" x14ac:dyDescent="0.3">
      <c r="A3" s="32">
        <v>44053</v>
      </c>
      <c r="B3" s="31" t="str">
        <f t="shared" ref="B3:B13" si="0">TEXT(A3,"ddd")</f>
        <v>Mon</v>
      </c>
      <c r="D3" s="32">
        <f>+F3-4</f>
        <v>44053</v>
      </c>
      <c r="E3" s="31" t="str">
        <f t="shared" ref="E3:G11" si="1">TEXT(D3,"ddd")</f>
        <v>Mon</v>
      </c>
      <c r="F3" s="32">
        <v>44057</v>
      </c>
      <c r="G3" s="31" t="str">
        <f t="shared" si="1"/>
        <v>Fri</v>
      </c>
      <c r="I3" s="32">
        <v>44047</v>
      </c>
      <c r="J3" s="31" t="str">
        <f>TEXT(I3,"ddd")</f>
        <v>Tue</v>
      </c>
    </row>
    <row r="4" spans="1:12" x14ac:dyDescent="0.3">
      <c r="A4" s="32">
        <v>44018</v>
      </c>
      <c r="B4" s="31" t="str">
        <f t="shared" si="0"/>
        <v>Mon</v>
      </c>
      <c r="C4" s="34"/>
      <c r="D4" s="32">
        <f t="shared" ref="D4:D11" si="2">+F4-4</f>
        <v>43990</v>
      </c>
      <c r="E4" s="31" t="str">
        <f t="shared" si="1"/>
        <v>Mon</v>
      </c>
      <c r="F4" s="32">
        <v>43994</v>
      </c>
      <c r="G4" s="31" t="str">
        <f t="shared" ref="G4:G13" si="3">TEXT(F4,"ddd")</f>
        <v>Fri</v>
      </c>
      <c r="I4" s="32">
        <v>43984</v>
      </c>
      <c r="J4" s="31" t="str">
        <f>TEXT(I4,"ddd")</f>
        <v>Tue</v>
      </c>
    </row>
    <row r="5" spans="1:12" x14ac:dyDescent="0.3">
      <c r="A5" s="32">
        <v>43990</v>
      </c>
      <c r="B5" s="31" t="str">
        <f t="shared" si="0"/>
        <v>Mon</v>
      </c>
      <c r="C5" s="34"/>
      <c r="D5" s="32">
        <f t="shared" si="2"/>
        <v>43927</v>
      </c>
      <c r="E5" s="31" t="str">
        <f t="shared" si="1"/>
        <v>Mon</v>
      </c>
      <c r="F5" s="32">
        <v>43931</v>
      </c>
      <c r="G5" s="31" t="str">
        <f t="shared" si="3"/>
        <v>Fri</v>
      </c>
      <c r="I5" s="32">
        <v>43921</v>
      </c>
      <c r="J5" s="31" t="str">
        <f t="shared" ref="J5:J13" si="4">TEXT(I5,"ddd")</f>
        <v>Tue</v>
      </c>
    </row>
    <row r="6" spans="1:12" x14ac:dyDescent="0.3">
      <c r="A6" s="32">
        <v>43962</v>
      </c>
      <c r="B6" s="31" t="str">
        <f t="shared" si="0"/>
        <v>Mon</v>
      </c>
      <c r="C6" s="34"/>
      <c r="D6" s="32">
        <f t="shared" si="2"/>
        <v>43871</v>
      </c>
      <c r="E6" s="31" t="str">
        <f t="shared" si="1"/>
        <v>Mon</v>
      </c>
      <c r="F6" s="32">
        <v>43875</v>
      </c>
      <c r="G6" s="31" t="str">
        <f t="shared" si="3"/>
        <v>Fri</v>
      </c>
      <c r="I6" s="32">
        <v>43865</v>
      </c>
      <c r="J6" s="31" t="str">
        <f t="shared" si="4"/>
        <v>Tue</v>
      </c>
    </row>
    <row r="7" spans="1:12" x14ac:dyDescent="0.3">
      <c r="A7" s="32">
        <v>43927</v>
      </c>
      <c r="B7" s="31" t="str">
        <f t="shared" si="0"/>
        <v>Mon</v>
      </c>
      <c r="C7" s="34"/>
      <c r="D7" s="32">
        <f t="shared" si="2"/>
        <v>43801</v>
      </c>
      <c r="E7" s="31" t="str">
        <f t="shared" si="1"/>
        <v>Mon</v>
      </c>
      <c r="F7" s="32">
        <v>43805</v>
      </c>
      <c r="G7" s="31" t="str">
        <f t="shared" si="3"/>
        <v>Fri</v>
      </c>
      <c r="I7" s="32">
        <v>43795</v>
      </c>
      <c r="J7" s="31" t="str">
        <f t="shared" si="4"/>
        <v>Tue</v>
      </c>
    </row>
    <row r="8" spans="1:12" x14ac:dyDescent="0.3">
      <c r="A8" s="32"/>
      <c r="C8" s="34"/>
      <c r="D8" s="32">
        <f t="shared" si="2"/>
        <v>43745</v>
      </c>
      <c r="E8" s="31" t="str">
        <f t="shared" si="1"/>
        <v>Mon</v>
      </c>
      <c r="F8" s="32">
        <v>43749</v>
      </c>
      <c r="G8" s="31" t="str">
        <f t="shared" si="3"/>
        <v>Fri</v>
      </c>
      <c r="I8" s="32">
        <v>43739</v>
      </c>
      <c r="J8" s="31" t="str">
        <f t="shared" si="4"/>
        <v>Tue</v>
      </c>
    </row>
    <row r="9" spans="1:12" x14ac:dyDescent="0.3">
      <c r="A9" s="32"/>
      <c r="C9" s="34"/>
      <c r="D9" s="32">
        <f t="shared" si="2"/>
        <v>43682</v>
      </c>
      <c r="E9" s="31" t="str">
        <f t="shared" si="1"/>
        <v>Mon</v>
      </c>
      <c r="F9" s="32">
        <v>43686</v>
      </c>
      <c r="G9" s="31" t="str">
        <f t="shared" si="3"/>
        <v>Fri</v>
      </c>
      <c r="I9" s="32">
        <v>43676</v>
      </c>
      <c r="J9" s="31" t="str">
        <f t="shared" si="4"/>
        <v>Tue</v>
      </c>
    </row>
    <row r="10" spans="1:12" x14ac:dyDescent="0.3">
      <c r="A10" s="32">
        <v>43871</v>
      </c>
      <c r="B10" s="31" t="str">
        <f t="shared" si="0"/>
        <v>Mon</v>
      </c>
      <c r="C10" s="34"/>
      <c r="D10" s="32">
        <f t="shared" si="2"/>
        <v>43626</v>
      </c>
      <c r="E10" s="31" t="str">
        <f t="shared" si="1"/>
        <v>Mon</v>
      </c>
      <c r="F10" s="32">
        <v>43630</v>
      </c>
      <c r="G10" s="31" t="str">
        <f t="shared" si="3"/>
        <v>Fri</v>
      </c>
      <c r="I10" s="32">
        <v>43620</v>
      </c>
      <c r="J10" s="31" t="str">
        <f t="shared" si="4"/>
        <v>Tue</v>
      </c>
    </row>
    <row r="11" spans="1:12" x14ac:dyDescent="0.3">
      <c r="A11" s="32"/>
      <c r="C11" s="34"/>
      <c r="D11" s="32">
        <f t="shared" si="2"/>
        <v>43563</v>
      </c>
      <c r="E11" s="31" t="str">
        <f t="shared" si="1"/>
        <v>Mon</v>
      </c>
      <c r="F11" s="32">
        <v>43567</v>
      </c>
      <c r="G11" s="31" t="str">
        <f t="shared" si="3"/>
        <v>Fri</v>
      </c>
      <c r="I11" s="32">
        <v>43557</v>
      </c>
      <c r="J11" s="31" t="str">
        <f t="shared" si="4"/>
        <v>Tue</v>
      </c>
    </row>
    <row r="12" spans="1:12" x14ac:dyDescent="0.3">
      <c r="A12" s="32">
        <v>43843</v>
      </c>
      <c r="B12" s="31" t="str">
        <f t="shared" si="0"/>
        <v>Mon</v>
      </c>
      <c r="D12" s="32"/>
      <c r="F12" s="32">
        <v>43539</v>
      </c>
      <c r="G12" s="31" t="str">
        <f t="shared" si="3"/>
        <v>Fri</v>
      </c>
      <c r="I12" s="32">
        <v>43529</v>
      </c>
      <c r="J12" s="31" t="str">
        <f t="shared" si="4"/>
        <v>Tue</v>
      </c>
      <c r="L12" s="40">
        <v>44047</v>
      </c>
    </row>
    <row r="13" spans="1:12" x14ac:dyDescent="0.3">
      <c r="A13" s="32">
        <v>43801</v>
      </c>
      <c r="B13" s="31" t="str">
        <f t="shared" si="0"/>
        <v>Mon</v>
      </c>
      <c r="D13" s="32"/>
      <c r="F13" s="32">
        <v>43511</v>
      </c>
      <c r="G13" s="31" t="str">
        <f t="shared" si="3"/>
        <v>Fri</v>
      </c>
      <c r="I13" s="32">
        <v>43494</v>
      </c>
      <c r="J13" s="31" t="str">
        <f t="shared" si="4"/>
        <v>Tue</v>
      </c>
      <c r="L13" s="40">
        <v>42648</v>
      </c>
    </row>
    <row r="14" spans="1:12" x14ac:dyDescent="0.3">
      <c r="A14" s="32"/>
      <c r="L14" s="40">
        <v>44012</v>
      </c>
    </row>
    <row r="15" spans="1:12" x14ac:dyDescent="0.3">
      <c r="A15" s="32"/>
      <c r="L15" s="40">
        <v>42493</v>
      </c>
    </row>
    <row r="16" spans="1:12" x14ac:dyDescent="0.3">
      <c r="A16" s="32"/>
      <c r="L16" s="40">
        <v>43557</v>
      </c>
    </row>
    <row r="17" spans="1:12" x14ac:dyDescent="0.3">
      <c r="A17" s="32"/>
      <c r="L17" s="40">
        <v>43067</v>
      </c>
    </row>
    <row r="18" spans="1:12" x14ac:dyDescent="0.3">
      <c r="A18" s="32"/>
      <c r="D18" s="31" t="s">
        <v>358</v>
      </c>
      <c r="I18" s="31" t="s">
        <v>356</v>
      </c>
      <c r="J18" s="25"/>
      <c r="L18" s="40">
        <v>43193</v>
      </c>
    </row>
    <row r="19" spans="1:12" x14ac:dyDescent="0.3">
      <c r="A19" s="32">
        <v>43773</v>
      </c>
      <c r="D19" s="32">
        <v>44053</v>
      </c>
      <c r="E19" s="31" t="str">
        <f t="shared" ref="E19" si="5">TEXT(D19,"ddd")</f>
        <v>Mon</v>
      </c>
      <c r="I19" s="32">
        <v>44047</v>
      </c>
      <c r="J19" s="31" t="str">
        <f t="shared" ref="J19" si="6">TEXT(I19,"ddd")</f>
        <v>Tue</v>
      </c>
      <c r="L19" s="40">
        <v>43795</v>
      </c>
    </row>
    <row r="20" spans="1:12" x14ac:dyDescent="0.3">
      <c r="A20" s="32">
        <v>43745</v>
      </c>
      <c r="D20" s="32">
        <v>44018</v>
      </c>
      <c r="E20" s="31" t="str">
        <f t="shared" ref="E20:E29" si="7">TEXT(D20,"ddd")</f>
        <v>Mon</v>
      </c>
      <c r="I20" s="32">
        <v>44012</v>
      </c>
      <c r="J20" s="31" t="str">
        <f>TEXT(I20,"ddd")</f>
        <v>Tue</v>
      </c>
      <c r="L20" s="40">
        <v>43249</v>
      </c>
    </row>
    <row r="21" spans="1:12" x14ac:dyDescent="0.3">
      <c r="A21" s="32">
        <v>43710</v>
      </c>
      <c r="D21" s="32">
        <v>43990</v>
      </c>
      <c r="E21" s="31" t="str">
        <f t="shared" si="7"/>
        <v>Mon</v>
      </c>
      <c r="I21" s="32">
        <v>43984</v>
      </c>
      <c r="J21" s="31" t="str">
        <f>TEXT(I21,"ddd")</f>
        <v>Tue</v>
      </c>
    </row>
    <row r="22" spans="1:12" x14ac:dyDescent="0.3">
      <c r="A22" s="32"/>
      <c r="D22" s="32">
        <v>43962</v>
      </c>
      <c r="E22" s="31" t="str">
        <f t="shared" si="7"/>
        <v>Mon</v>
      </c>
      <c r="I22" s="32">
        <v>43949</v>
      </c>
      <c r="J22" s="31" t="str">
        <f>TEXT(I22,"ddd")</f>
        <v>Tue</v>
      </c>
    </row>
    <row r="23" spans="1:12" x14ac:dyDescent="0.3">
      <c r="A23" s="32">
        <v>43682</v>
      </c>
      <c r="C23" s="32"/>
      <c r="D23" s="32">
        <v>43927</v>
      </c>
      <c r="E23" s="31" t="str">
        <f t="shared" si="7"/>
        <v>Mon</v>
      </c>
      <c r="F23" s="32">
        <v>44047</v>
      </c>
      <c r="G23" s="31" t="str">
        <f>TEXT(F23,"ddd")</f>
        <v>Tue</v>
      </c>
      <c r="I23" s="32">
        <v>43921</v>
      </c>
      <c r="J23" s="31" t="str">
        <f>TEXT(I23,"ddd")</f>
        <v>Tue</v>
      </c>
    </row>
    <row r="24" spans="1:12" x14ac:dyDescent="0.3">
      <c r="A24" s="32"/>
      <c r="D24" s="32">
        <v>43899</v>
      </c>
      <c r="E24" s="31" t="str">
        <f t="shared" si="7"/>
        <v>Mon</v>
      </c>
      <c r="F24" s="32">
        <v>44012</v>
      </c>
      <c r="G24" s="31" t="str">
        <f>TEXT(F24,"ddd")</f>
        <v>Tue</v>
      </c>
      <c r="I24" s="32"/>
    </row>
    <row r="25" spans="1:12" x14ac:dyDescent="0.3">
      <c r="A25" s="32"/>
      <c r="D25" s="32">
        <v>43871</v>
      </c>
      <c r="E25" s="31" t="str">
        <f t="shared" si="7"/>
        <v>Mon</v>
      </c>
      <c r="F25" s="32">
        <v>43984</v>
      </c>
      <c r="G25" s="31" t="str">
        <f>TEXT(F25,"ddd")</f>
        <v>Tue</v>
      </c>
      <c r="I25" s="32"/>
    </row>
    <row r="26" spans="1:12" x14ac:dyDescent="0.3">
      <c r="A26" s="32"/>
      <c r="D26" s="32">
        <v>43871</v>
      </c>
      <c r="E26" s="31" t="str">
        <f t="shared" si="7"/>
        <v>Mon</v>
      </c>
      <c r="F26" s="32">
        <v>43949</v>
      </c>
      <c r="G26" s="31" t="str">
        <f>TEXT(F26,"ddd")</f>
        <v>Tue</v>
      </c>
      <c r="I26" s="32">
        <v>43865</v>
      </c>
      <c r="J26" s="31" t="str">
        <f t="shared" ref="J26:J37" si="8">TEXT(I26,"ddd")</f>
        <v>Tue</v>
      </c>
    </row>
    <row r="27" spans="1:12" x14ac:dyDescent="0.3">
      <c r="A27" s="32"/>
      <c r="D27" s="32">
        <v>43843</v>
      </c>
      <c r="E27" s="31" t="str">
        <f t="shared" si="7"/>
        <v>Mon</v>
      </c>
      <c r="F27" s="32"/>
      <c r="I27" s="32">
        <v>43837</v>
      </c>
      <c r="J27" s="31" t="str">
        <f t="shared" si="8"/>
        <v>Tue</v>
      </c>
    </row>
    <row r="28" spans="1:12" x14ac:dyDescent="0.3">
      <c r="A28" s="32"/>
      <c r="D28" s="32">
        <v>43843</v>
      </c>
      <c r="E28" s="31" t="str">
        <f t="shared" si="7"/>
        <v>Mon</v>
      </c>
      <c r="F28" s="32"/>
      <c r="I28" s="32">
        <v>43795</v>
      </c>
      <c r="J28" s="31" t="str">
        <f t="shared" si="8"/>
        <v>Tue</v>
      </c>
    </row>
    <row r="29" spans="1:12" x14ac:dyDescent="0.3">
      <c r="A29" s="32"/>
      <c r="D29" s="32">
        <v>43801</v>
      </c>
      <c r="E29" s="31" t="str">
        <f t="shared" si="7"/>
        <v>Mon</v>
      </c>
      <c r="F29" s="32">
        <v>43865</v>
      </c>
      <c r="G29" s="31" t="str">
        <f t="shared" ref="G29:G35" si="9">TEXT(F29,"ddd")</f>
        <v>Tue</v>
      </c>
      <c r="I29" s="32">
        <v>43767</v>
      </c>
      <c r="J29" s="31" t="str">
        <f t="shared" si="8"/>
        <v>Tue</v>
      </c>
    </row>
    <row r="30" spans="1:12" x14ac:dyDescent="0.3">
      <c r="A30" s="32"/>
      <c r="F30" s="32"/>
      <c r="G30" s="31" t="str">
        <f t="shared" si="9"/>
        <v>Sat</v>
      </c>
      <c r="I30" s="32">
        <v>43739</v>
      </c>
      <c r="J30" s="31" t="str">
        <f t="shared" si="8"/>
        <v>Tue</v>
      </c>
    </row>
    <row r="31" spans="1:12" x14ac:dyDescent="0.3">
      <c r="A31" s="32"/>
      <c r="F31" s="32">
        <v>43795</v>
      </c>
      <c r="G31" s="31" t="str">
        <f t="shared" si="9"/>
        <v>Tue</v>
      </c>
      <c r="I31" s="32">
        <v>43704</v>
      </c>
      <c r="J31" s="31" t="str">
        <f t="shared" si="8"/>
        <v>Tue</v>
      </c>
    </row>
    <row r="32" spans="1:12" x14ac:dyDescent="0.3">
      <c r="A32" s="32"/>
      <c r="F32" s="32">
        <v>43767</v>
      </c>
      <c r="G32" s="31" t="str">
        <f t="shared" si="9"/>
        <v>Tue</v>
      </c>
      <c r="I32" s="32">
        <v>43676</v>
      </c>
      <c r="J32" s="31" t="str">
        <f t="shared" si="8"/>
        <v>Tue</v>
      </c>
    </row>
    <row r="33" spans="1:10" x14ac:dyDescent="0.3">
      <c r="A33" s="32"/>
      <c r="F33" s="32">
        <v>43739</v>
      </c>
      <c r="G33" s="31" t="str">
        <f t="shared" si="9"/>
        <v>Tue</v>
      </c>
      <c r="I33" s="32">
        <v>43648</v>
      </c>
      <c r="J33" s="31" t="str">
        <f t="shared" si="8"/>
        <v>Tue</v>
      </c>
    </row>
    <row r="34" spans="1:10" x14ac:dyDescent="0.3">
      <c r="A34" s="32"/>
      <c r="F34" s="32">
        <v>43704</v>
      </c>
      <c r="G34" s="31" t="str">
        <f t="shared" si="9"/>
        <v>Tue</v>
      </c>
      <c r="I34" s="32">
        <v>43620</v>
      </c>
      <c r="J34" s="31" t="str">
        <f t="shared" si="8"/>
        <v>Tue</v>
      </c>
    </row>
    <row r="35" spans="1:10" x14ac:dyDescent="0.3">
      <c r="A35" s="32"/>
      <c r="F35" s="32">
        <v>43676</v>
      </c>
      <c r="G35" s="31" t="str">
        <f t="shared" si="9"/>
        <v>Tue</v>
      </c>
      <c r="I35" s="32">
        <v>43593</v>
      </c>
      <c r="J35" s="31" t="str">
        <f t="shared" si="8"/>
        <v>Wed</v>
      </c>
    </row>
    <row r="36" spans="1:10" x14ac:dyDescent="0.3">
      <c r="A36" s="32"/>
      <c r="I36" s="32">
        <v>43557</v>
      </c>
      <c r="J36" s="31" t="str">
        <f t="shared" si="8"/>
        <v>Tue</v>
      </c>
    </row>
    <row r="37" spans="1:10" x14ac:dyDescent="0.3">
      <c r="A37" s="32"/>
      <c r="I37" s="32">
        <v>43529</v>
      </c>
      <c r="J37" s="31" t="str">
        <f t="shared" si="8"/>
        <v>Tue</v>
      </c>
    </row>
    <row r="38" spans="1:10" x14ac:dyDescent="0.3">
      <c r="A38" s="32"/>
      <c r="C38" s="34"/>
    </row>
    <row r="39" spans="1:10" x14ac:dyDescent="0.3">
      <c r="A39" s="32"/>
    </row>
    <row r="40" spans="1:10" x14ac:dyDescent="0.3">
      <c r="A40" s="32"/>
    </row>
    <row r="41" spans="1:10" x14ac:dyDescent="0.3">
      <c r="A41" s="32"/>
    </row>
    <row r="42" spans="1:10" x14ac:dyDescent="0.3">
      <c r="A42" s="32"/>
    </row>
    <row r="43" spans="1:10" x14ac:dyDescent="0.3">
      <c r="A43" s="32"/>
    </row>
    <row r="44" spans="1:10" x14ac:dyDescent="0.3">
      <c r="A44" s="32"/>
    </row>
    <row r="45" spans="1:10" x14ac:dyDescent="0.3">
      <c r="A45" s="32"/>
    </row>
    <row r="46" spans="1:10" x14ac:dyDescent="0.3">
      <c r="A46" s="32"/>
    </row>
    <row r="47" spans="1:10" x14ac:dyDescent="0.3">
      <c r="A47" s="32"/>
    </row>
    <row r="48" spans="1:10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9"/>
  <sheetViews>
    <sheetView zoomScale="85" zoomScaleNormal="85" workbookViewId="0">
      <selection activeCell="S26" sqref="S26"/>
    </sheetView>
  </sheetViews>
  <sheetFormatPr defaultRowHeight="16.5" x14ac:dyDescent="0.3"/>
  <cols>
    <col min="1" max="1" width="15" style="31" customWidth="1"/>
    <col min="2" max="3" width="11.125" style="31" customWidth="1"/>
    <col min="4" max="16384" width="9" style="31"/>
  </cols>
  <sheetData>
    <row r="1" spans="1:3" x14ac:dyDescent="0.3">
      <c r="A1" s="31" t="s">
        <v>277</v>
      </c>
    </row>
    <row r="2" spans="1:3" x14ac:dyDescent="0.3">
      <c r="A2" s="31" t="s">
        <v>398</v>
      </c>
      <c r="C2" s="25"/>
    </row>
    <row r="3" spans="1:3" x14ac:dyDescent="0.3">
      <c r="A3" s="56">
        <v>44111</v>
      </c>
      <c r="B3" s="55" t="str">
        <f t="shared" ref="B3:B36" si="0">TEXT(A3,"ddd")</f>
        <v>Wed</v>
      </c>
    </row>
    <row r="4" spans="1:3" x14ac:dyDescent="0.3">
      <c r="A4" s="56">
        <v>44076</v>
      </c>
      <c r="B4" s="55" t="str">
        <f t="shared" si="0"/>
        <v>Wed</v>
      </c>
      <c r="C4" s="34"/>
    </row>
    <row r="5" spans="1:3" x14ac:dyDescent="0.3">
      <c r="A5" s="56">
        <v>44048</v>
      </c>
      <c r="B5" s="55" t="str">
        <f t="shared" si="0"/>
        <v>Wed</v>
      </c>
      <c r="C5" s="34"/>
    </row>
    <row r="6" spans="1:3" x14ac:dyDescent="0.3">
      <c r="A6" s="56">
        <v>44013</v>
      </c>
      <c r="B6" s="55" t="str">
        <f t="shared" si="0"/>
        <v>Wed</v>
      </c>
      <c r="C6" s="34"/>
    </row>
    <row r="7" spans="1:3" x14ac:dyDescent="0.3">
      <c r="A7" s="56">
        <v>43985</v>
      </c>
      <c r="B7" s="55" t="str">
        <f t="shared" si="0"/>
        <v>Wed</v>
      </c>
      <c r="C7" s="34"/>
    </row>
    <row r="8" spans="1:3" x14ac:dyDescent="0.3">
      <c r="A8" s="56">
        <v>43958</v>
      </c>
      <c r="B8" s="55" t="str">
        <f t="shared" si="0"/>
        <v>Thu</v>
      </c>
      <c r="C8" s="34"/>
    </row>
    <row r="9" spans="1:3" x14ac:dyDescent="0.3">
      <c r="A9" s="56">
        <v>43922</v>
      </c>
      <c r="B9" s="55" t="str">
        <f t="shared" si="0"/>
        <v>Wed</v>
      </c>
      <c r="C9" s="34"/>
    </row>
    <row r="10" spans="1:3" x14ac:dyDescent="0.3">
      <c r="A10" s="56">
        <v>43894</v>
      </c>
      <c r="B10" s="55" t="str">
        <f t="shared" si="0"/>
        <v>Wed</v>
      </c>
      <c r="C10" s="34"/>
    </row>
    <row r="11" spans="1:3" x14ac:dyDescent="0.3">
      <c r="A11" s="56">
        <v>43866</v>
      </c>
      <c r="B11" s="55" t="str">
        <f t="shared" si="0"/>
        <v>Wed</v>
      </c>
      <c r="C11" s="34"/>
    </row>
    <row r="12" spans="1:3" x14ac:dyDescent="0.3">
      <c r="A12" s="56">
        <v>43838</v>
      </c>
      <c r="B12" s="55" t="str">
        <f t="shared" si="0"/>
        <v>Wed</v>
      </c>
    </row>
    <row r="13" spans="1:3" x14ac:dyDescent="0.3">
      <c r="A13" s="56">
        <v>43803</v>
      </c>
      <c r="B13" s="55" t="str">
        <f t="shared" si="0"/>
        <v>Wed</v>
      </c>
    </row>
    <row r="14" spans="1:3" x14ac:dyDescent="0.3">
      <c r="A14" s="56">
        <v>43775</v>
      </c>
      <c r="B14" s="55" t="str">
        <f t="shared" si="0"/>
        <v>Wed</v>
      </c>
    </row>
    <row r="15" spans="1:3" x14ac:dyDescent="0.3">
      <c r="A15" s="56">
        <v>43740</v>
      </c>
      <c r="B15" s="55" t="str">
        <f t="shared" si="0"/>
        <v>Wed</v>
      </c>
    </row>
    <row r="16" spans="1:3" x14ac:dyDescent="0.3">
      <c r="A16" s="56">
        <v>43712</v>
      </c>
      <c r="B16" s="55" t="str">
        <f t="shared" si="0"/>
        <v>Wed</v>
      </c>
    </row>
    <row r="17" spans="1:3" x14ac:dyDescent="0.3">
      <c r="A17" s="56">
        <v>43684</v>
      </c>
      <c r="B17" s="55" t="str">
        <f t="shared" si="0"/>
        <v>Wed</v>
      </c>
    </row>
    <row r="18" spans="1:3" x14ac:dyDescent="0.3">
      <c r="A18" s="56">
        <v>43649</v>
      </c>
      <c r="B18" s="55" t="str">
        <f t="shared" si="0"/>
        <v>Wed</v>
      </c>
    </row>
    <row r="19" spans="1:3" x14ac:dyDescent="0.3">
      <c r="A19" s="56">
        <v>43621</v>
      </c>
      <c r="B19" s="55" t="str">
        <f t="shared" si="0"/>
        <v>Wed</v>
      </c>
    </row>
    <row r="20" spans="1:3" x14ac:dyDescent="0.3">
      <c r="A20" s="56">
        <v>43587</v>
      </c>
      <c r="B20" s="55" t="str">
        <f t="shared" si="0"/>
        <v>Thu</v>
      </c>
    </row>
    <row r="21" spans="1:3" x14ac:dyDescent="0.3">
      <c r="A21" s="56">
        <v>43558</v>
      </c>
      <c r="B21" s="55" t="str">
        <f t="shared" si="0"/>
        <v>Wed</v>
      </c>
    </row>
    <row r="22" spans="1:3" x14ac:dyDescent="0.3">
      <c r="A22" s="56">
        <v>43530</v>
      </c>
      <c r="B22" s="55" t="str">
        <f t="shared" si="0"/>
        <v>Wed</v>
      </c>
    </row>
    <row r="23" spans="1:3" x14ac:dyDescent="0.3">
      <c r="A23" s="56">
        <v>43504</v>
      </c>
      <c r="B23" s="55" t="str">
        <f t="shared" si="0"/>
        <v>Fri</v>
      </c>
      <c r="C23" s="32"/>
    </row>
    <row r="24" spans="1:3" x14ac:dyDescent="0.3">
      <c r="A24" s="56">
        <v>43468</v>
      </c>
      <c r="B24" s="55" t="str">
        <f t="shared" si="0"/>
        <v>Thu</v>
      </c>
    </row>
    <row r="25" spans="1:3" x14ac:dyDescent="0.3">
      <c r="A25" s="56">
        <v>43439</v>
      </c>
      <c r="B25" s="55" t="str">
        <f t="shared" si="0"/>
        <v>Wed</v>
      </c>
    </row>
    <row r="26" spans="1:3" x14ac:dyDescent="0.3">
      <c r="A26" s="56">
        <v>43411</v>
      </c>
      <c r="B26" s="55" t="str">
        <f t="shared" si="0"/>
        <v>Wed</v>
      </c>
    </row>
    <row r="27" spans="1:3" x14ac:dyDescent="0.3">
      <c r="A27" s="56">
        <v>43377</v>
      </c>
      <c r="B27" s="55" t="str">
        <f t="shared" si="0"/>
        <v>Thu</v>
      </c>
    </row>
    <row r="28" spans="1:3" x14ac:dyDescent="0.3">
      <c r="A28" s="56">
        <v>43348</v>
      </c>
      <c r="B28" s="55" t="str">
        <f t="shared" si="0"/>
        <v>Wed</v>
      </c>
    </row>
    <row r="29" spans="1:3" x14ac:dyDescent="0.3">
      <c r="A29" s="56">
        <v>43313</v>
      </c>
      <c r="B29" s="55" t="str">
        <f t="shared" si="0"/>
        <v>Wed</v>
      </c>
    </row>
    <row r="30" spans="1:3" x14ac:dyDescent="0.3">
      <c r="A30" s="56">
        <v>43285</v>
      </c>
      <c r="B30" s="55" t="str">
        <f t="shared" si="0"/>
        <v>Wed</v>
      </c>
    </row>
    <row r="31" spans="1:3" x14ac:dyDescent="0.3">
      <c r="A31" s="56">
        <v>43256</v>
      </c>
      <c r="B31" s="55" t="str">
        <f t="shared" si="0"/>
        <v>Tue</v>
      </c>
    </row>
    <row r="32" spans="1:3" x14ac:dyDescent="0.3">
      <c r="A32" s="56">
        <v>43222</v>
      </c>
      <c r="B32" s="55" t="str">
        <f t="shared" si="0"/>
        <v>Wed</v>
      </c>
    </row>
    <row r="33" spans="1:3" x14ac:dyDescent="0.3">
      <c r="A33" s="56">
        <v>43194</v>
      </c>
      <c r="B33" s="55" t="str">
        <f t="shared" si="0"/>
        <v>Wed</v>
      </c>
    </row>
    <row r="34" spans="1:3" x14ac:dyDescent="0.3">
      <c r="A34" s="56">
        <v>43166</v>
      </c>
      <c r="B34" s="55" t="str">
        <f t="shared" si="0"/>
        <v>Wed</v>
      </c>
    </row>
    <row r="35" spans="1:3" x14ac:dyDescent="0.3">
      <c r="A35" s="56">
        <v>43138</v>
      </c>
      <c r="B35" s="55" t="str">
        <f t="shared" si="0"/>
        <v>Wed</v>
      </c>
    </row>
    <row r="36" spans="1:3" x14ac:dyDescent="0.3">
      <c r="A36" s="56">
        <v>43103</v>
      </c>
      <c r="B36" s="55" t="str">
        <f t="shared" si="0"/>
        <v>Wed</v>
      </c>
    </row>
    <row r="37" spans="1:3" x14ac:dyDescent="0.3">
      <c r="A37" s="32"/>
    </row>
    <row r="38" spans="1:3" x14ac:dyDescent="0.3">
      <c r="A38" s="32"/>
      <c r="C38" s="34"/>
    </row>
    <row r="39" spans="1:3" x14ac:dyDescent="0.3">
      <c r="A39" s="32"/>
    </row>
    <row r="40" spans="1:3" x14ac:dyDescent="0.3">
      <c r="A40" s="32"/>
    </row>
    <row r="41" spans="1:3" x14ac:dyDescent="0.3">
      <c r="A41" s="32"/>
    </row>
    <row r="42" spans="1:3" x14ac:dyDescent="0.3">
      <c r="A42" s="32"/>
    </row>
    <row r="43" spans="1:3" x14ac:dyDescent="0.3">
      <c r="A43" s="32"/>
    </row>
    <row r="44" spans="1:3" x14ac:dyDescent="0.3">
      <c r="A44" s="32"/>
    </row>
    <row r="45" spans="1:3" x14ac:dyDescent="0.3">
      <c r="A45" s="32"/>
    </row>
    <row r="46" spans="1:3" x14ac:dyDescent="0.3">
      <c r="A46" s="32"/>
    </row>
    <row r="47" spans="1:3" x14ac:dyDescent="0.3">
      <c r="A47" s="32"/>
    </row>
    <row r="48" spans="1:3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0"/>
  <sheetViews>
    <sheetView zoomScale="85" zoomScaleNormal="85" workbookViewId="0">
      <selection activeCell="J24" sqref="J24"/>
    </sheetView>
  </sheetViews>
  <sheetFormatPr defaultRowHeight="16.5" x14ac:dyDescent="0.3"/>
  <cols>
    <col min="1" max="1" width="15" style="31" customWidth="1"/>
    <col min="2" max="3" width="11.125" style="31" customWidth="1"/>
    <col min="4" max="16384" width="9" style="31"/>
  </cols>
  <sheetData>
    <row r="1" spans="1:3" x14ac:dyDescent="0.3">
      <c r="A1" s="31" t="s">
        <v>277</v>
      </c>
    </row>
    <row r="2" spans="1:3" x14ac:dyDescent="0.3">
      <c r="A2" s="31" t="s">
        <v>452</v>
      </c>
      <c r="C2" s="25"/>
    </row>
    <row r="3" spans="1:3" x14ac:dyDescent="0.3">
      <c r="A3" s="58">
        <v>44125</v>
      </c>
      <c r="B3" s="57" t="str">
        <f t="shared" ref="B3" si="0">TEXT(A3,"ddd")</f>
        <v>Wed</v>
      </c>
    </row>
    <row r="4" spans="1:3" x14ac:dyDescent="0.3">
      <c r="A4" s="58">
        <v>44090</v>
      </c>
      <c r="B4" s="57" t="str">
        <f t="shared" ref="B4:B35" si="1">TEXT(A4,"ddd")</f>
        <v>Wed</v>
      </c>
      <c r="C4" s="34"/>
    </row>
    <row r="5" spans="1:3" x14ac:dyDescent="0.3">
      <c r="A5" s="58">
        <v>44062</v>
      </c>
      <c r="B5" s="57" t="str">
        <f t="shared" si="1"/>
        <v>Wed</v>
      </c>
      <c r="C5" s="34"/>
    </row>
    <row r="6" spans="1:3" x14ac:dyDescent="0.3">
      <c r="A6" s="58">
        <v>44027</v>
      </c>
      <c r="B6" s="57" t="str">
        <f t="shared" si="1"/>
        <v>Wed</v>
      </c>
      <c r="C6" s="34"/>
    </row>
    <row r="7" spans="1:3" x14ac:dyDescent="0.3">
      <c r="A7" s="58">
        <v>43999</v>
      </c>
      <c r="B7" s="57" t="str">
        <f t="shared" si="1"/>
        <v>Wed</v>
      </c>
      <c r="C7" s="34"/>
    </row>
    <row r="8" spans="1:3" x14ac:dyDescent="0.3">
      <c r="A8" s="58">
        <v>43971</v>
      </c>
      <c r="B8" s="57" t="str">
        <f t="shared" si="1"/>
        <v>Wed</v>
      </c>
      <c r="C8" s="34"/>
    </row>
    <row r="9" spans="1:3" x14ac:dyDescent="0.3">
      <c r="A9" s="58">
        <v>43937</v>
      </c>
      <c r="B9" s="57" t="str">
        <f t="shared" si="1"/>
        <v>Thu</v>
      </c>
      <c r="C9" s="34"/>
    </row>
    <row r="10" spans="1:3" x14ac:dyDescent="0.3">
      <c r="A10" s="58">
        <v>43908</v>
      </c>
      <c r="B10" s="57" t="str">
        <f t="shared" si="1"/>
        <v>Wed</v>
      </c>
      <c r="C10" s="34"/>
    </row>
    <row r="11" spans="1:3" x14ac:dyDescent="0.3">
      <c r="A11" s="58">
        <v>43880</v>
      </c>
      <c r="B11" s="57" t="str">
        <f t="shared" si="1"/>
        <v>Wed</v>
      </c>
      <c r="C11" s="34"/>
    </row>
    <row r="12" spans="1:3" x14ac:dyDescent="0.3">
      <c r="A12" s="58">
        <v>43852</v>
      </c>
      <c r="B12" s="57" t="str">
        <f t="shared" si="1"/>
        <v>Wed</v>
      </c>
    </row>
    <row r="13" spans="1:3" x14ac:dyDescent="0.3">
      <c r="A13" s="58">
        <v>43817</v>
      </c>
      <c r="B13" s="57" t="str">
        <f t="shared" si="1"/>
        <v>Wed</v>
      </c>
    </row>
    <row r="14" spans="1:3" x14ac:dyDescent="0.3">
      <c r="A14" s="58">
        <v>43789</v>
      </c>
      <c r="B14" s="57" t="str">
        <f t="shared" si="1"/>
        <v>Wed</v>
      </c>
    </row>
    <row r="15" spans="1:3" x14ac:dyDescent="0.3">
      <c r="A15" s="58">
        <v>43755</v>
      </c>
      <c r="B15" s="57" t="str">
        <f t="shared" si="1"/>
        <v>Thu</v>
      </c>
    </row>
    <row r="16" spans="1:3" x14ac:dyDescent="0.3">
      <c r="A16" s="58">
        <v>43726</v>
      </c>
      <c r="B16" s="57" t="str">
        <f t="shared" si="1"/>
        <v>Wed</v>
      </c>
    </row>
    <row r="17" spans="1:3" x14ac:dyDescent="0.3">
      <c r="A17" s="58">
        <v>43698</v>
      </c>
      <c r="B17" s="57" t="str">
        <f t="shared" si="1"/>
        <v>Wed</v>
      </c>
    </row>
    <row r="18" spans="1:3" x14ac:dyDescent="0.3">
      <c r="A18" s="58">
        <v>43663</v>
      </c>
      <c r="B18" s="57" t="str">
        <f t="shared" si="1"/>
        <v>Wed</v>
      </c>
    </row>
    <row r="19" spans="1:3" x14ac:dyDescent="0.3">
      <c r="A19" s="58">
        <v>43635</v>
      </c>
      <c r="B19" s="57" t="str">
        <f t="shared" si="1"/>
        <v>Wed</v>
      </c>
    </row>
    <row r="20" spans="1:3" x14ac:dyDescent="0.3">
      <c r="A20" s="58">
        <v>43600</v>
      </c>
      <c r="B20" s="57" t="str">
        <f t="shared" si="1"/>
        <v>Wed</v>
      </c>
    </row>
    <row r="21" spans="1:3" x14ac:dyDescent="0.3">
      <c r="A21" s="58">
        <v>43572</v>
      </c>
      <c r="B21" s="57" t="str">
        <f t="shared" si="1"/>
        <v>Wed</v>
      </c>
    </row>
    <row r="22" spans="1:3" x14ac:dyDescent="0.3">
      <c r="A22" s="58">
        <v>43544</v>
      </c>
      <c r="B22" s="57" t="str">
        <f t="shared" si="1"/>
        <v>Wed</v>
      </c>
    </row>
    <row r="23" spans="1:3" x14ac:dyDescent="0.3">
      <c r="A23" s="58">
        <v>43516</v>
      </c>
      <c r="B23" s="57" t="str">
        <f t="shared" si="1"/>
        <v>Wed</v>
      </c>
      <c r="C23" s="32"/>
    </row>
    <row r="24" spans="1:3" x14ac:dyDescent="0.3">
      <c r="A24" s="58">
        <v>43481</v>
      </c>
      <c r="B24" s="57" t="str">
        <f t="shared" si="1"/>
        <v>Wed</v>
      </c>
    </row>
    <row r="25" spans="1:3" x14ac:dyDescent="0.3">
      <c r="A25" s="58">
        <v>43453</v>
      </c>
      <c r="B25" s="57" t="str">
        <f t="shared" si="1"/>
        <v>Wed</v>
      </c>
    </row>
    <row r="26" spans="1:3" x14ac:dyDescent="0.3">
      <c r="A26" s="58">
        <v>43425</v>
      </c>
      <c r="B26" s="57" t="str">
        <f t="shared" si="1"/>
        <v>Wed</v>
      </c>
    </row>
    <row r="27" spans="1:3" x14ac:dyDescent="0.3">
      <c r="A27" s="58">
        <v>43390</v>
      </c>
      <c r="B27" s="57" t="str">
        <f t="shared" si="1"/>
        <v>Wed</v>
      </c>
    </row>
    <row r="28" spans="1:3" x14ac:dyDescent="0.3">
      <c r="A28" s="58">
        <v>43362</v>
      </c>
      <c r="B28" s="57" t="str">
        <f t="shared" si="1"/>
        <v>Wed</v>
      </c>
    </row>
    <row r="29" spans="1:3" x14ac:dyDescent="0.3">
      <c r="A29" s="58">
        <v>43328</v>
      </c>
      <c r="B29" s="57" t="str">
        <f t="shared" si="1"/>
        <v>Thu</v>
      </c>
    </row>
    <row r="30" spans="1:3" x14ac:dyDescent="0.3">
      <c r="A30" s="58">
        <v>43299</v>
      </c>
      <c r="B30" s="57" t="str">
        <f t="shared" si="1"/>
        <v>Wed</v>
      </c>
    </row>
    <row r="31" spans="1:3" x14ac:dyDescent="0.3">
      <c r="A31" s="58">
        <v>43271</v>
      </c>
      <c r="B31" s="57" t="str">
        <f t="shared" si="1"/>
        <v>Wed</v>
      </c>
    </row>
    <row r="32" spans="1:3" x14ac:dyDescent="0.3">
      <c r="A32" s="58">
        <v>43236</v>
      </c>
      <c r="B32" s="57" t="str">
        <f t="shared" si="1"/>
        <v>Wed</v>
      </c>
    </row>
    <row r="33" spans="1:3" x14ac:dyDescent="0.3">
      <c r="A33" s="58">
        <v>43208</v>
      </c>
      <c r="B33" s="57" t="str">
        <f t="shared" si="1"/>
        <v>Wed</v>
      </c>
    </row>
    <row r="34" spans="1:3" x14ac:dyDescent="0.3">
      <c r="A34" s="58">
        <v>43180</v>
      </c>
      <c r="B34" s="57" t="str">
        <f t="shared" si="1"/>
        <v>Wed</v>
      </c>
    </row>
    <row r="35" spans="1:3" x14ac:dyDescent="0.3">
      <c r="A35" s="58">
        <v>43152</v>
      </c>
      <c r="B35" s="57" t="str">
        <f t="shared" si="1"/>
        <v>Wed</v>
      </c>
    </row>
    <row r="36" spans="1:3" x14ac:dyDescent="0.3">
      <c r="A36" s="58">
        <v>43117</v>
      </c>
      <c r="B36" s="57" t="str">
        <f t="shared" ref="B36" si="2">TEXT(A36,"ddd")</f>
        <v>Wed</v>
      </c>
    </row>
    <row r="37" spans="1:3" x14ac:dyDescent="0.3">
      <c r="A37" s="32"/>
    </row>
    <row r="38" spans="1:3" x14ac:dyDescent="0.3">
      <c r="A38" s="32"/>
      <c r="C38" s="34"/>
    </row>
    <row r="39" spans="1:3" x14ac:dyDescent="0.3">
      <c r="A39" s="32"/>
    </row>
    <row r="40" spans="1:3" x14ac:dyDescent="0.3">
      <c r="A40" s="32"/>
    </row>
    <row r="41" spans="1:3" x14ac:dyDescent="0.3">
      <c r="A41" s="32"/>
    </row>
    <row r="42" spans="1:3" x14ac:dyDescent="0.3">
      <c r="A42" s="32"/>
    </row>
    <row r="43" spans="1:3" x14ac:dyDescent="0.3">
      <c r="A43" s="32"/>
    </row>
    <row r="44" spans="1:3" x14ac:dyDescent="0.3">
      <c r="A44" s="32"/>
    </row>
    <row r="45" spans="1:3" x14ac:dyDescent="0.3">
      <c r="A45" s="32"/>
    </row>
    <row r="46" spans="1:3" x14ac:dyDescent="0.3">
      <c r="A46" s="32"/>
    </row>
    <row r="47" spans="1:3" x14ac:dyDescent="0.3">
      <c r="A47" s="32"/>
    </row>
    <row r="48" spans="1:3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A2" sqref="A2"/>
    </sheetView>
  </sheetViews>
  <sheetFormatPr defaultRowHeight="16.5" x14ac:dyDescent="0.3"/>
  <cols>
    <col min="1" max="1" width="9" style="57"/>
    <col min="2" max="2" width="11.125" style="57" bestFit="1" customWidth="1"/>
    <col min="3" max="3" width="0" style="57" hidden="1" customWidth="1"/>
    <col min="4" max="4" width="15.125" style="57" bestFit="1" customWidth="1"/>
    <col min="5" max="5" width="18.625" style="57" bestFit="1" customWidth="1"/>
    <col min="6" max="7" width="11.125" style="57" bestFit="1" customWidth="1"/>
    <col min="8" max="9" width="9" style="57"/>
    <col min="10" max="16" width="0" style="57" hidden="1" customWidth="1"/>
    <col min="17" max="16384" width="9" style="57"/>
  </cols>
  <sheetData>
    <row r="1" spans="1:19" x14ac:dyDescent="0.3">
      <c r="A1" s="57" t="s">
        <v>399</v>
      </c>
      <c r="B1" s="57" t="s">
        <v>13</v>
      </c>
      <c r="C1" s="57" t="s">
        <v>400</v>
      </c>
      <c r="D1" s="57" t="s">
        <v>14</v>
      </c>
      <c r="E1" s="57" t="s">
        <v>15</v>
      </c>
      <c r="F1" s="57" t="s">
        <v>401</v>
      </c>
      <c r="G1" s="57" t="s">
        <v>402</v>
      </c>
      <c r="H1" s="57" t="s">
        <v>403</v>
      </c>
      <c r="I1" s="57" t="s">
        <v>404</v>
      </c>
      <c r="J1" s="57" t="s">
        <v>180</v>
      </c>
      <c r="K1" s="57" t="s">
        <v>405</v>
      </c>
      <c r="L1" s="57" t="s">
        <v>182</v>
      </c>
      <c r="M1" s="57" t="s">
        <v>183</v>
      </c>
      <c r="N1" s="57" t="s">
        <v>406</v>
      </c>
      <c r="O1" s="57" t="s">
        <v>407</v>
      </c>
      <c r="P1" s="57" t="s">
        <v>17</v>
      </c>
      <c r="Q1" s="57" t="s">
        <v>408</v>
      </c>
      <c r="R1" s="57" t="s">
        <v>409</v>
      </c>
      <c r="S1" s="57" t="s">
        <v>399</v>
      </c>
    </row>
    <row r="2" spans="1:19" x14ac:dyDescent="0.3">
      <c r="A2" s="57" t="s">
        <v>410</v>
      </c>
      <c r="B2" s="58">
        <v>44111</v>
      </c>
      <c r="C2" s="57">
        <v>730</v>
      </c>
      <c r="D2" s="57" t="s">
        <v>411</v>
      </c>
      <c r="E2" s="57" t="s">
        <v>412</v>
      </c>
      <c r="F2" s="58">
        <v>44108</v>
      </c>
      <c r="G2" s="58">
        <v>44838</v>
      </c>
      <c r="H2" s="57" t="s">
        <v>413</v>
      </c>
      <c r="I2" s="59">
        <v>22000</v>
      </c>
      <c r="J2" s="59">
        <v>22000</v>
      </c>
      <c r="K2" s="57">
        <v>100</v>
      </c>
      <c r="L2" s="57">
        <v>0.82</v>
      </c>
      <c r="M2" s="59">
        <v>44900</v>
      </c>
      <c r="N2" s="57">
        <v>204.09</v>
      </c>
      <c r="P2" s="57">
        <v>2</v>
      </c>
      <c r="Q2" s="57">
        <v>10</v>
      </c>
      <c r="R2" s="57">
        <f>DAY(B2)</f>
        <v>7</v>
      </c>
      <c r="S2" s="57" t="s">
        <v>414</v>
      </c>
    </row>
    <row r="3" spans="1:19" x14ac:dyDescent="0.3">
      <c r="A3" s="57" t="s">
        <v>410</v>
      </c>
      <c r="B3" s="58">
        <v>44097</v>
      </c>
      <c r="C3" s="57">
        <v>730</v>
      </c>
      <c r="D3" s="57" t="s">
        <v>415</v>
      </c>
      <c r="E3" s="57" t="s">
        <v>416</v>
      </c>
      <c r="F3" s="58">
        <v>44045</v>
      </c>
      <c r="G3" s="58">
        <v>44775</v>
      </c>
      <c r="H3" s="57" t="s">
        <v>413</v>
      </c>
      <c r="I3" s="59">
        <v>12000</v>
      </c>
      <c r="J3" s="59">
        <v>12000</v>
      </c>
      <c r="K3" s="57">
        <v>100</v>
      </c>
      <c r="L3" s="57">
        <v>0.86</v>
      </c>
      <c r="M3" s="59">
        <v>52200</v>
      </c>
      <c r="N3" s="57">
        <v>435</v>
      </c>
      <c r="P3" s="57">
        <v>2</v>
      </c>
      <c r="Q3" s="57">
        <v>9</v>
      </c>
      <c r="R3" s="57">
        <f t="shared" ref="R3:R66" si="0">DAY(B3)</f>
        <v>23</v>
      </c>
      <c r="S3" s="57" t="s">
        <v>417</v>
      </c>
    </row>
    <row r="4" spans="1:19" x14ac:dyDescent="0.3">
      <c r="A4" s="57" t="s">
        <v>410</v>
      </c>
      <c r="B4" s="58">
        <v>44090</v>
      </c>
      <c r="C4" s="57">
        <v>730</v>
      </c>
      <c r="D4" s="57" t="s">
        <v>415</v>
      </c>
      <c r="E4" s="57" t="s">
        <v>416</v>
      </c>
      <c r="F4" s="58">
        <v>44045</v>
      </c>
      <c r="G4" s="58">
        <v>44775</v>
      </c>
      <c r="H4" s="57" t="s">
        <v>413</v>
      </c>
      <c r="I4" s="59">
        <v>20000</v>
      </c>
      <c r="J4" s="59">
        <v>21000</v>
      </c>
      <c r="K4" s="57">
        <v>105</v>
      </c>
      <c r="L4" s="57">
        <v>0.82</v>
      </c>
      <c r="M4" s="59">
        <v>26600</v>
      </c>
      <c r="N4" s="57">
        <v>133</v>
      </c>
      <c r="P4" s="57">
        <v>2</v>
      </c>
      <c r="Q4" s="57">
        <v>9</v>
      </c>
      <c r="R4" s="57">
        <f t="shared" si="0"/>
        <v>16</v>
      </c>
      <c r="S4" s="57" t="s">
        <v>414</v>
      </c>
    </row>
    <row r="5" spans="1:19" x14ac:dyDescent="0.3">
      <c r="A5" s="57" t="s">
        <v>410</v>
      </c>
      <c r="B5" s="58">
        <v>44076</v>
      </c>
      <c r="C5" s="57">
        <v>730</v>
      </c>
      <c r="D5" s="57" t="s">
        <v>415</v>
      </c>
      <c r="E5" s="57" t="s">
        <v>416</v>
      </c>
      <c r="F5" s="58">
        <v>44045</v>
      </c>
      <c r="G5" s="58">
        <v>44775</v>
      </c>
      <c r="H5" s="57" t="s">
        <v>413</v>
      </c>
      <c r="I5" s="59">
        <v>22000</v>
      </c>
      <c r="J5" s="59">
        <v>22000</v>
      </c>
      <c r="K5" s="57">
        <v>100</v>
      </c>
      <c r="L5" s="57">
        <v>0.87</v>
      </c>
      <c r="M5" s="59">
        <v>22800</v>
      </c>
      <c r="N5" s="57">
        <v>103.64</v>
      </c>
      <c r="P5" s="57">
        <v>2</v>
      </c>
      <c r="Q5" s="57">
        <v>9</v>
      </c>
      <c r="R5" s="57">
        <f t="shared" si="0"/>
        <v>2</v>
      </c>
      <c r="S5" s="57" t="s">
        <v>414</v>
      </c>
    </row>
    <row r="6" spans="1:19" x14ac:dyDescent="0.3">
      <c r="A6" s="57" t="s">
        <v>410</v>
      </c>
      <c r="B6" s="58">
        <v>44064</v>
      </c>
      <c r="C6" s="57">
        <v>730</v>
      </c>
      <c r="D6" s="57" t="s">
        <v>415</v>
      </c>
      <c r="E6" s="57" t="s">
        <v>416</v>
      </c>
      <c r="F6" s="58">
        <v>44045</v>
      </c>
      <c r="G6" s="58">
        <v>44775</v>
      </c>
      <c r="H6" s="57" t="s">
        <v>413</v>
      </c>
      <c r="I6" s="59">
        <v>12000</v>
      </c>
      <c r="J6" s="59">
        <v>12000</v>
      </c>
      <c r="K6" s="57">
        <v>100</v>
      </c>
      <c r="L6" s="57">
        <v>0.77</v>
      </c>
      <c r="M6" s="59">
        <v>48800</v>
      </c>
      <c r="N6" s="57">
        <v>406.67</v>
      </c>
      <c r="P6" s="57">
        <v>2</v>
      </c>
      <c r="Q6" s="57">
        <v>8</v>
      </c>
      <c r="R6" s="57">
        <f t="shared" si="0"/>
        <v>21</v>
      </c>
      <c r="S6" s="57" t="s">
        <v>417</v>
      </c>
    </row>
    <row r="7" spans="1:19" x14ac:dyDescent="0.3">
      <c r="A7" s="57" t="s">
        <v>410</v>
      </c>
      <c r="B7" s="58">
        <v>44062</v>
      </c>
      <c r="C7" s="57">
        <v>730</v>
      </c>
      <c r="D7" s="57" t="s">
        <v>415</v>
      </c>
      <c r="E7" s="57" t="s">
        <v>416</v>
      </c>
      <c r="F7" s="58">
        <v>44045</v>
      </c>
      <c r="G7" s="58">
        <v>44775</v>
      </c>
      <c r="H7" s="57" t="s">
        <v>413</v>
      </c>
      <c r="I7" s="59">
        <v>22000</v>
      </c>
      <c r="J7" s="59">
        <v>22000</v>
      </c>
      <c r="K7" s="57">
        <v>100</v>
      </c>
      <c r="L7" s="57">
        <v>0.72</v>
      </c>
      <c r="M7" s="59">
        <v>26800</v>
      </c>
      <c r="N7" s="57">
        <v>121.82</v>
      </c>
      <c r="P7" s="57">
        <v>2</v>
      </c>
      <c r="Q7" s="57">
        <v>8</v>
      </c>
      <c r="R7" s="57">
        <f t="shared" si="0"/>
        <v>19</v>
      </c>
      <c r="S7" s="57" t="s">
        <v>414</v>
      </c>
    </row>
    <row r="8" spans="1:19" x14ac:dyDescent="0.3">
      <c r="A8" s="57" t="s">
        <v>410</v>
      </c>
      <c r="B8" s="58">
        <v>44048</v>
      </c>
      <c r="C8" s="57">
        <v>730</v>
      </c>
      <c r="D8" s="57" t="s">
        <v>415</v>
      </c>
      <c r="E8" s="57" t="s">
        <v>416</v>
      </c>
      <c r="F8" s="58">
        <v>44045</v>
      </c>
      <c r="G8" s="58">
        <v>44775</v>
      </c>
      <c r="H8" s="57" t="s">
        <v>413</v>
      </c>
      <c r="I8" s="59">
        <v>24000</v>
      </c>
      <c r="J8" s="59">
        <v>24000</v>
      </c>
      <c r="K8" s="57">
        <v>100</v>
      </c>
      <c r="L8" s="57">
        <v>0.71</v>
      </c>
      <c r="M8" s="59">
        <v>37800</v>
      </c>
      <c r="N8" s="57">
        <v>157.5</v>
      </c>
      <c r="P8" s="57">
        <v>2</v>
      </c>
      <c r="Q8" s="57">
        <v>8</v>
      </c>
      <c r="R8" s="57">
        <f t="shared" si="0"/>
        <v>5</v>
      </c>
      <c r="S8" s="57" t="s">
        <v>414</v>
      </c>
    </row>
    <row r="9" spans="1:19" x14ac:dyDescent="0.3">
      <c r="A9" s="57" t="s">
        <v>410</v>
      </c>
      <c r="B9" s="58">
        <v>44034</v>
      </c>
      <c r="C9" s="57">
        <v>730</v>
      </c>
      <c r="D9" s="57" t="s">
        <v>418</v>
      </c>
      <c r="E9" s="57" t="s">
        <v>419</v>
      </c>
      <c r="F9" s="58">
        <v>43984</v>
      </c>
      <c r="G9" s="58">
        <v>44714</v>
      </c>
      <c r="H9" s="57" t="s">
        <v>413</v>
      </c>
      <c r="I9" s="59">
        <v>12000</v>
      </c>
      <c r="J9" s="59">
        <v>12000</v>
      </c>
      <c r="K9" s="57">
        <v>100</v>
      </c>
      <c r="L9" s="57">
        <v>0.78500000000000003</v>
      </c>
      <c r="M9" s="59">
        <v>49400</v>
      </c>
      <c r="N9" s="57">
        <v>411.67</v>
      </c>
      <c r="P9" s="57">
        <v>2</v>
      </c>
      <c r="Q9" s="57">
        <v>7</v>
      </c>
      <c r="R9" s="57">
        <f t="shared" si="0"/>
        <v>22</v>
      </c>
      <c r="S9" s="57" t="s">
        <v>417</v>
      </c>
    </row>
    <row r="10" spans="1:19" x14ac:dyDescent="0.3">
      <c r="A10" s="57" t="s">
        <v>410</v>
      </c>
      <c r="B10" s="58">
        <v>44027</v>
      </c>
      <c r="C10" s="57">
        <v>730</v>
      </c>
      <c r="D10" s="57" t="s">
        <v>418</v>
      </c>
      <c r="E10" s="57" t="s">
        <v>419</v>
      </c>
      <c r="F10" s="58">
        <v>43984</v>
      </c>
      <c r="G10" s="58">
        <v>44714</v>
      </c>
      <c r="H10" s="57" t="s">
        <v>413</v>
      </c>
      <c r="I10" s="59">
        <v>22000</v>
      </c>
      <c r="J10" s="59">
        <v>22000</v>
      </c>
      <c r="K10" s="57">
        <v>100</v>
      </c>
      <c r="L10" s="57">
        <v>0.78</v>
      </c>
      <c r="M10" s="59">
        <v>31500</v>
      </c>
      <c r="N10" s="57">
        <v>143.18</v>
      </c>
      <c r="P10" s="57">
        <v>2</v>
      </c>
      <c r="Q10" s="57">
        <v>7</v>
      </c>
      <c r="R10" s="57">
        <f t="shared" si="0"/>
        <v>15</v>
      </c>
      <c r="S10" s="57" t="s">
        <v>414</v>
      </c>
    </row>
    <row r="11" spans="1:19" x14ac:dyDescent="0.3">
      <c r="A11" s="57" t="s">
        <v>410</v>
      </c>
      <c r="B11" s="58">
        <v>44013</v>
      </c>
      <c r="C11" s="57">
        <v>730</v>
      </c>
      <c r="D11" s="57" t="s">
        <v>418</v>
      </c>
      <c r="E11" s="57" t="s">
        <v>419</v>
      </c>
      <c r="F11" s="58">
        <v>43984</v>
      </c>
      <c r="G11" s="58">
        <v>44714</v>
      </c>
      <c r="H11" s="57" t="s">
        <v>413</v>
      </c>
      <c r="I11" s="59">
        <v>24000</v>
      </c>
      <c r="J11" s="59">
        <v>24000</v>
      </c>
      <c r="K11" s="57">
        <v>100</v>
      </c>
      <c r="L11" s="57">
        <v>0.77</v>
      </c>
      <c r="M11" s="59">
        <v>31300</v>
      </c>
      <c r="N11" s="57">
        <v>130.41999999999999</v>
      </c>
      <c r="P11" s="57">
        <v>2</v>
      </c>
      <c r="Q11" s="57">
        <v>7</v>
      </c>
      <c r="R11" s="57">
        <f t="shared" si="0"/>
        <v>1</v>
      </c>
      <c r="S11" s="57" t="s">
        <v>414</v>
      </c>
    </row>
    <row r="12" spans="1:19" x14ac:dyDescent="0.3">
      <c r="A12" s="57" t="s">
        <v>410</v>
      </c>
      <c r="B12" s="58">
        <v>44006</v>
      </c>
      <c r="C12" s="57">
        <v>730</v>
      </c>
      <c r="D12" s="57" t="s">
        <v>418</v>
      </c>
      <c r="E12" s="57" t="s">
        <v>419</v>
      </c>
      <c r="F12" s="58">
        <v>43984</v>
      </c>
      <c r="G12" s="58">
        <v>44714</v>
      </c>
      <c r="H12" s="57" t="s">
        <v>413</v>
      </c>
      <c r="I12" s="59">
        <v>13000</v>
      </c>
      <c r="J12" s="59">
        <v>13000</v>
      </c>
      <c r="K12" s="57">
        <v>100</v>
      </c>
      <c r="L12" s="57">
        <v>0.79500000000000004</v>
      </c>
      <c r="M12" s="59">
        <v>50400</v>
      </c>
      <c r="N12" s="57">
        <v>387.69</v>
      </c>
      <c r="P12" s="57">
        <v>2</v>
      </c>
      <c r="Q12" s="57">
        <v>6</v>
      </c>
      <c r="R12" s="57">
        <f t="shared" si="0"/>
        <v>24</v>
      </c>
      <c r="S12" s="57" t="s">
        <v>417</v>
      </c>
    </row>
    <row r="13" spans="1:19" x14ac:dyDescent="0.3">
      <c r="A13" s="57" t="s">
        <v>410</v>
      </c>
      <c r="B13" s="58">
        <v>43999</v>
      </c>
      <c r="C13" s="57">
        <v>730</v>
      </c>
      <c r="D13" s="57" t="s">
        <v>418</v>
      </c>
      <c r="E13" s="57" t="s">
        <v>419</v>
      </c>
      <c r="F13" s="58">
        <v>43984</v>
      </c>
      <c r="G13" s="58">
        <v>44714</v>
      </c>
      <c r="H13" s="57" t="s">
        <v>413</v>
      </c>
      <c r="I13" s="59">
        <v>23000</v>
      </c>
      <c r="J13" s="59">
        <v>23000</v>
      </c>
      <c r="K13" s="57">
        <v>100</v>
      </c>
      <c r="L13" s="57">
        <v>0.8</v>
      </c>
      <c r="M13" s="59">
        <v>33800</v>
      </c>
      <c r="N13" s="57">
        <v>146.96</v>
      </c>
      <c r="P13" s="57">
        <v>2</v>
      </c>
      <c r="Q13" s="57">
        <v>6</v>
      </c>
      <c r="R13" s="57">
        <f t="shared" si="0"/>
        <v>17</v>
      </c>
      <c r="S13" s="57" t="s">
        <v>414</v>
      </c>
    </row>
    <row r="14" spans="1:19" x14ac:dyDescent="0.3">
      <c r="A14" s="57" t="s">
        <v>410</v>
      </c>
      <c r="B14" s="58">
        <v>43985</v>
      </c>
      <c r="C14" s="57">
        <v>730</v>
      </c>
      <c r="D14" s="57" t="s">
        <v>418</v>
      </c>
      <c r="E14" s="57" t="s">
        <v>419</v>
      </c>
      <c r="F14" s="58">
        <v>43984</v>
      </c>
      <c r="G14" s="58">
        <v>44714</v>
      </c>
      <c r="H14" s="57" t="s">
        <v>413</v>
      </c>
      <c r="I14" s="59">
        <v>25000</v>
      </c>
      <c r="J14" s="59">
        <v>25000</v>
      </c>
      <c r="K14" s="57">
        <v>100</v>
      </c>
      <c r="L14" s="57">
        <v>0.74</v>
      </c>
      <c r="M14" s="59">
        <v>33200</v>
      </c>
      <c r="N14" s="57">
        <v>132.80000000000001</v>
      </c>
      <c r="P14" s="57">
        <v>2</v>
      </c>
      <c r="Q14" s="57">
        <v>6</v>
      </c>
      <c r="R14" s="57">
        <f t="shared" si="0"/>
        <v>3</v>
      </c>
      <c r="S14" s="57" t="s">
        <v>414</v>
      </c>
    </row>
    <row r="15" spans="1:19" x14ac:dyDescent="0.3">
      <c r="A15" s="57" t="s">
        <v>410</v>
      </c>
      <c r="B15" s="58">
        <v>43973</v>
      </c>
      <c r="C15" s="57">
        <v>730</v>
      </c>
      <c r="D15" s="57" t="s">
        <v>420</v>
      </c>
      <c r="E15" s="57" t="s">
        <v>421</v>
      </c>
      <c r="F15" s="58">
        <v>43923</v>
      </c>
      <c r="G15" s="58">
        <v>44653</v>
      </c>
      <c r="H15" s="57" t="s">
        <v>413</v>
      </c>
      <c r="I15" s="59">
        <v>12000</v>
      </c>
      <c r="J15" s="59">
        <v>12000</v>
      </c>
      <c r="K15" s="57">
        <v>100</v>
      </c>
      <c r="L15" s="57">
        <v>0.85</v>
      </c>
      <c r="M15" s="59">
        <v>48000</v>
      </c>
      <c r="N15" s="57">
        <v>400</v>
      </c>
      <c r="P15" s="57">
        <v>2</v>
      </c>
      <c r="Q15" s="57">
        <v>5</v>
      </c>
      <c r="R15" s="57">
        <f t="shared" si="0"/>
        <v>22</v>
      </c>
      <c r="S15" s="57" t="s">
        <v>417</v>
      </c>
    </row>
    <row r="16" spans="1:19" x14ac:dyDescent="0.3">
      <c r="A16" s="57" t="s">
        <v>410</v>
      </c>
      <c r="B16" s="58">
        <v>43971</v>
      </c>
      <c r="C16" s="57">
        <v>730</v>
      </c>
      <c r="D16" s="57" t="s">
        <v>420</v>
      </c>
      <c r="E16" s="57" t="s">
        <v>421</v>
      </c>
      <c r="F16" s="58">
        <v>43923</v>
      </c>
      <c r="G16" s="58">
        <v>44653</v>
      </c>
      <c r="H16" s="57" t="s">
        <v>413</v>
      </c>
      <c r="I16" s="59">
        <v>23000</v>
      </c>
      <c r="J16" s="59">
        <v>23000</v>
      </c>
      <c r="K16" s="57">
        <v>100</v>
      </c>
      <c r="L16" s="57">
        <v>0.82</v>
      </c>
      <c r="M16" s="59">
        <v>40100</v>
      </c>
      <c r="N16" s="57">
        <v>174.35</v>
      </c>
      <c r="P16" s="57">
        <v>2</v>
      </c>
      <c r="Q16" s="57">
        <v>5</v>
      </c>
      <c r="R16" s="57">
        <f t="shared" si="0"/>
        <v>20</v>
      </c>
      <c r="S16" s="57" t="s">
        <v>414</v>
      </c>
    </row>
    <row r="17" spans="1:19" x14ac:dyDescent="0.3">
      <c r="A17" s="57" t="s">
        <v>410</v>
      </c>
      <c r="B17" s="58">
        <v>43958</v>
      </c>
      <c r="C17" s="57">
        <v>730</v>
      </c>
      <c r="D17" s="57" t="s">
        <v>420</v>
      </c>
      <c r="E17" s="57" t="s">
        <v>421</v>
      </c>
      <c r="F17" s="58">
        <v>43923</v>
      </c>
      <c r="G17" s="58">
        <v>44653</v>
      </c>
      <c r="H17" s="57" t="s">
        <v>413</v>
      </c>
      <c r="I17" s="59">
        <v>24000</v>
      </c>
      <c r="J17" s="59">
        <v>24900</v>
      </c>
      <c r="K17" s="57">
        <v>103.75</v>
      </c>
      <c r="L17" s="57">
        <v>0.91</v>
      </c>
      <c r="M17" s="59">
        <v>29200</v>
      </c>
      <c r="N17" s="57">
        <v>121.67</v>
      </c>
      <c r="P17" s="57">
        <v>2</v>
      </c>
      <c r="Q17" s="57">
        <v>5</v>
      </c>
      <c r="R17" s="57">
        <f t="shared" si="0"/>
        <v>7</v>
      </c>
      <c r="S17" s="57" t="s">
        <v>414</v>
      </c>
    </row>
    <row r="18" spans="1:19" x14ac:dyDescent="0.3">
      <c r="A18" s="57" t="s">
        <v>410</v>
      </c>
      <c r="B18" s="58">
        <v>43943</v>
      </c>
      <c r="C18" s="57">
        <v>730</v>
      </c>
      <c r="D18" s="57" t="s">
        <v>420</v>
      </c>
      <c r="E18" s="57" t="s">
        <v>421</v>
      </c>
      <c r="F18" s="58">
        <v>43923</v>
      </c>
      <c r="G18" s="58">
        <v>44653</v>
      </c>
      <c r="H18" s="57" t="s">
        <v>413</v>
      </c>
      <c r="I18" s="59">
        <v>12000</v>
      </c>
      <c r="J18" s="59">
        <v>12000</v>
      </c>
      <c r="K18" s="57">
        <v>100</v>
      </c>
      <c r="L18" s="57">
        <v>1.03</v>
      </c>
      <c r="M18" s="59">
        <v>51300</v>
      </c>
      <c r="N18" s="57">
        <v>427.5</v>
      </c>
      <c r="P18" s="57">
        <v>2</v>
      </c>
      <c r="Q18" s="57">
        <v>4</v>
      </c>
      <c r="R18" s="57">
        <f t="shared" si="0"/>
        <v>22</v>
      </c>
      <c r="S18" s="57" t="s">
        <v>417</v>
      </c>
    </row>
    <row r="19" spans="1:19" x14ac:dyDescent="0.3">
      <c r="A19" s="57" t="s">
        <v>410</v>
      </c>
      <c r="B19" s="58">
        <v>43937</v>
      </c>
      <c r="C19" s="57">
        <v>730</v>
      </c>
      <c r="D19" s="57" t="s">
        <v>420</v>
      </c>
      <c r="E19" s="57" t="s">
        <v>421</v>
      </c>
      <c r="F19" s="58">
        <v>43923</v>
      </c>
      <c r="G19" s="58">
        <v>44653</v>
      </c>
      <c r="H19" s="57" t="s">
        <v>422</v>
      </c>
      <c r="I19" s="59">
        <v>25000</v>
      </c>
      <c r="J19" s="59">
        <v>23300</v>
      </c>
      <c r="K19" s="57">
        <v>93.2</v>
      </c>
      <c r="L19" s="57">
        <v>0.96499999999999997</v>
      </c>
      <c r="M19" s="59">
        <v>24300</v>
      </c>
      <c r="N19" s="57">
        <v>97.2</v>
      </c>
      <c r="O19" s="60">
        <v>9810.65</v>
      </c>
      <c r="P19" s="57">
        <v>2</v>
      </c>
      <c r="Q19" s="57">
        <v>4</v>
      </c>
      <c r="R19" s="57">
        <f t="shared" si="0"/>
        <v>16</v>
      </c>
      <c r="S19" s="57" t="s">
        <v>414</v>
      </c>
    </row>
    <row r="20" spans="1:19" x14ac:dyDescent="0.3">
      <c r="A20" s="57" t="s">
        <v>410</v>
      </c>
      <c r="B20" s="58">
        <v>43922</v>
      </c>
      <c r="C20" s="57">
        <v>730</v>
      </c>
      <c r="D20" s="57" t="s">
        <v>420</v>
      </c>
      <c r="E20" s="57" t="s">
        <v>421</v>
      </c>
      <c r="F20" s="58">
        <v>43923</v>
      </c>
      <c r="G20" s="58">
        <v>44653</v>
      </c>
      <c r="H20" s="57" t="s">
        <v>413</v>
      </c>
      <c r="I20" s="59">
        <v>25000</v>
      </c>
      <c r="J20" s="59">
        <v>25000</v>
      </c>
      <c r="K20" s="57">
        <v>100</v>
      </c>
      <c r="L20" s="57">
        <v>1.03</v>
      </c>
      <c r="M20" s="59">
        <v>37800</v>
      </c>
      <c r="N20" s="57">
        <v>151.19999999999999</v>
      </c>
      <c r="P20" s="57">
        <v>2</v>
      </c>
      <c r="Q20" s="57">
        <v>4</v>
      </c>
      <c r="R20" s="57">
        <f t="shared" si="0"/>
        <v>1</v>
      </c>
      <c r="S20" s="57" t="s">
        <v>414</v>
      </c>
    </row>
    <row r="21" spans="1:19" x14ac:dyDescent="0.3">
      <c r="A21" s="57" t="s">
        <v>410</v>
      </c>
      <c r="B21" s="58">
        <v>43915</v>
      </c>
      <c r="C21" s="57">
        <v>730</v>
      </c>
      <c r="D21" s="57" t="s">
        <v>423</v>
      </c>
      <c r="E21" s="57" t="s">
        <v>424</v>
      </c>
      <c r="F21" s="58">
        <v>43863</v>
      </c>
      <c r="G21" s="58">
        <v>44594</v>
      </c>
      <c r="H21" s="57" t="s">
        <v>413</v>
      </c>
      <c r="I21" s="59">
        <v>12000</v>
      </c>
      <c r="J21" s="59">
        <v>12000</v>
      </c>
      <c r="K21" s="57">
        <v>100</v>
      </c>
      <c r="L21" s="57">
        <v>1.135</v>
      </c>
      <c r="M21" s="59">
        <v>51400</v>
      </c>
      <c r="N21" s="57">
        <v>428.33</v>
      </c>
      <c r="P21" s="57">
        <v>2</v>
      </c>
      <c r="Q21" s="57">
        <v>3</v>
      </c>
      <c r="R21" s="57">
        <f t="shared" si="0"/>
        <v>25</v>
      </c>
      <c r="S21" s="57" t="s">
        <v>417</v>
      </c>
    </row>
    <row r="22" spans="1:19" x14ac:dyDescent="0.3">
      <c r="A22" s="57" t="s">
        <v>410</v>
      </c>
      <c r="B22" s="58">
        <v>43908</v>
      </c>
      <c r="C22" s="57">
        <v>730</v>
      </c>
      <c r="D22" s="57" t="s">
        <v>423</v>
      </c>
      <c r="E22" s="57" t="s">
        <v>424</v>
      </c>
      <c r="F22" s="58">
        <v>43863</v>
      </c>
      <c r="G22" s="58">
        <v>44594</v>
      </c>
      <c r="H22" s="57" t="s">
        <v>413</v>
      </c>
      <c r="I22" s="59">
        <v>25000</v>
      </c>
      <c r="J22" s="59">
        <v>25000</v>
      </c>
      <c r="K22" s="57">
        <v>100</v>
      </c>
      <c r="L22" s="57">
        <v>0.98</v>
      </c>
      <c r="M22" s="59">
        <v>37700</v>
      </c>
      <c r="N22" s="57">
        <v>150.80000000000001</v>
      </c>
      <c r="P22" s="57">
        <v>2</v>
      </c>
      <c r="Q22" s="57">
        <v>3</v>
      </c>
      <c r="R22" s="57">
        <f t="shared" si="0"/>
        <v>18</v>
      </c>
      <c r="S22" s="57" t="s">
        <v>414</v>
      </c>
    </row>
    <row r="23" spans="1:19" x14ac:dyDescent="0.3">
      <c r="A23" s="57" t="s">
        <v>410</v>
      </c>
      <c r="B23" s="58">
        <v>43894</v>
      </c>
      <c r="C23" s="57">
        <v>730</v>
      </c>
      <c r="D23" s="57" t="s">
        <v>423</v>
      </c>
      <c r="E23" s="57" t="s">
        <v>424</v>
      </c>
      <c r="F23" s="58">
        <v>43863</v>
      </c>
      <c r="G23" s="58">
        <v>44594</v>
      </c>
      <c r="H23" s="57" t="s">
        <v>413</v>
      </c>
      <c r="I23" s="59">
        <v>26000</v>
      </c>
      <c r="J23" s="59">
        <v>26000</v>
      </c>
      <c r="K23" s="57">
        <v>100</v>
      </c>
      <c r="L23" s="57">
        <v>1.06</v>
      </c>
      <c r="M23" s="59">
        <v>31300</v>
      </c>
      <c r="N23" s="57">
        <v>120.38</v>
      </c>
      <c r="P23" s="57">
        <v>2</v>
      </c>
      <c r="Q23" s="57">
        <v>3</v>
      </c>
      <c r="R23" s="57">
        <f t="shared" si="0"/>
        <v>4</v>
      </c>
      <c r="S23" s="57" t="s">
        <v>414</v>
      </c>
    </row>
    <row r="24" spans="1:19" x14ac:dyDescent="0.3">
      <c r="A24" s="57" t="s">
        <v>410</v>
      </c>
      <c r="B24" s="58">
        <v>43882</v>
      </c>
      <c r="C24" s="57">
        <v>730</v>
      </c>
      <c r="D24" s="57" t="s">
        <v>423</v>
      </c>
      <c r="E24" s="57" t="s">
        <v>424</v>
      </c>
      <c r="F24" s="58">
        <v>43863</v>
      </c>
      <c r="G24" s="58">
        <v>44594</v>
      </c>
      <c r="H24" s="57" t="s">
        <v>413</v>
      </c>
      <c r="I24" s="59">
        <v>12000</v>
      </c>
      <c r="J24" s="59">
        <v>12000</v>
      </c>
      <c r="K24" s="57">
        <v>100</v>
      </c>
      <c r="L24" s="57">
        <v>1.2350000000000001</v>
      </c>
      <c r="M24" s="59">
        <v>48400</v>
      </c>
      <c r="N24" s="57">
        <v>403.33</v>
      </c>
      <c r="P24" s="57">
        <v>2</v>
      </c>
      <c r="Q24" s="57">
        <v>2</v>
      </c>
      <c r="R24" s="57">
        <f t="shared" si="0"/>
        <v>21</v>
      </c>
      <c r="S24" s="57" t="s">
        <v>417</v>
      </c>
    </row>
    <row r="25" spans="1:19" x14ac:dyDescent="0.3">
      <c r="A25" s="57" t="s">
        <v>410</v>
      </c>
      <c r="B25" s="58">
        <v>43880</v>
      </c>
      <c r="C25" s="57">
        <v>730</v>
      </c>
      <c r="D25" s="57" t="s">
        <v>423</v>
      </c>
      <c r="E25" s="57" t="s">
        <v>424</v>
      </c>
      <c r="F25" s="58">
        <v>43863</v>
      </c>
      <c r="G25" s="58">
        <v>44594</v>
      </c>
      <c r="H25" s="57" t="s">
        <v>413</v>
      </c>
      <c r="I25" s="59">
        <v>25000</v>
      </c>
      <c r="J25" s="59">
        <v>23200</v>
      </c>
      <c r="K25" s="57">
        <v>92.8</v>
      </c>
      <c r="L25" s="57">
        <v>1.25</v>
      </c>
      <c r="M25" s="59">
        <v>25000</v>
      </c>
      <c r="N25" s="57">
        <v>100</v>
      </c>
      <c r="P25" s="57">
        <v>2</v>
      </c>
      <c r="Q25" s="57">
        <v>2</v>
      </c>
      <c r="R25" s="57">
        <f t="shared" si="0"/>
        <v>19</v>
      </c>
      <c r="S25" s="57" t="s">
        <v>414</v>
      </c>
    </row>
    <row r="26" spans="1:19" x14ac:dyDescent="0.3">
      <c r="A26" s="57" t="s">
        <v>410</v>
      </c>
      <c r="B26" s="58">
        <v>43866</v>
      </c>
      <c r="C26" s="57">
        <v>730</v>
      </c>
      <c r="D26" s="57" t="s">
        <v>423</v>
      </c>
      <c r="E26" s="57" t="s">
        <v>424</v>
      </c>
      <c r="F26" s="58">
        <v>43863</v>
      </c>
      <c r="G26" s="58">
        <v>44594</v>
      </c>
      <c r="H26" s="57" t="s">
        <v>422</v>
      </c>
      <c r="I26" s="59">
        <v>26000</v>
      </c>
      <c r="J26" s="59">
        <v>26000</v>
      </c>
      <c r="K26" s="57">
        <v>100</v>
      </c>
      <c r="L26" s="57">
        <v>1.2849999999999999</v>
      </c>
      <c r="M26" s="59">
        <v>34400</v>
      </c>
      <c r="N26" s="57">
        <v>132.31</v>
      </c>
      <c r="O26" s="60">
        <v>9750.11</v>
      </c>
      <c r="P26" s="57">
        <v>2</v>
      </c>
      <c r="Q26" s="57">
        <v>2</v>
      </c>
      <c r="R26" s="57">
        <f t="shared" si="0"/>
        <v>5</v>
      </c>
      <c r="S26" s="57" t="s">
        <v>414</v>
      </c>
    </row>
    <row r="27" spans="1:19" x14ac:dyDescent="0.3">
      <c r="A27" s="57" t="s">
        <v>410</v>
      </c>
      <c r="B27" s="58">
        <v>43860</v>
      </c>
      <c r="C27" s="57">
        <v>730</v>
      </c>
      <c r="D27" s="57" t="s">
        <v>425</v>
      </c>
      <c r="E27" s="57" t="s">
        <v>426</v>
      </c>
      <c r="F27" s="58">
        <v>43801</v>
      </c>
      <c r="G27" s="58">
        <v>44532</v>
      </c>
      <c r="H27" s="57" t="s">
        <v>413</v>
      </c>
      <c r="I27" s="59">
        <v>12000</v>
      </c>
      <c r="J27" s="59">
        <v>12000</v>
      </c>
      <c r="K27" s="57">
        <v>100</v>
      </c>
      <c r="L27" s="57">
        <v>1.33</v>
      </c>
      <c r="M27" s="59">
        <v>49700</v>
      </c>
      <c r="N27" s="57">
        <v>414.17</v>
      </c>
      <c r="P27" s="57">
        <v>2</v>
      </c>
      <c r="Q27" s="57">
        <v>1</v>
      </c>
      <c r="R27" s="57">
        <f t="shared" si="0"/>
        <v>30</v>
      </c>
      <c r="S27" s="57" t="s">
        <v>417</v>
      </c>
    </row>
    <row r="28" spans="1:19" x14ac:dyDescent="0.3">
      <c r="A28" s="57" t="s">
        <v>410</v>
      </c>
      <c r="B28" s="58">
        <v>43852</v>
      </c>
      <c r="C28" s="57">
        <v>730</v>
      </c>
      <c r="D28" s="57" t="s">
        <v>425</v>
      </c>
      <c r="E28" s="57" t="s">
        <v>426</v>
      </c>
      <c r="F28" s="58">
        <v>43801</v>
      </c>
      <c r="G28" s="58">
        <v>44532</v>
      </c>
      <c r="H28" s="57" t="s">
        <v>413</v>
      </c>
      <c r="I28" s="59">
        <v>23000</v>
      </c>
      <c r="J28" s="59">
        <v>23000</v>
      </c>
      <c r="K28" s="57">
        <v>100</v>
      </c>
      <c r="L28" s="57">
        <v>1.42</v>
      </c>
      <c r="M28" s="59">
        <v>24800</v>
      </c>
      <c r="N28" s="57">
        <v>107.83</v>
      </c>
      <c r="P28" s="57">
        <v>2</v>
      </c>
      <c r="Q28" s="57">
        <v>1</v>
      </c>
      <c r="R28" s="57">
        <f t="shared" si="0"/>
        <v>22</v>
      </c>
      <c r="S28" s="57" t="s">
        <v>414</v>
      </c>
    </row>
    <row r="29" spans="1:19" x14ac:dyDescent="0.3">
      <c r="A29" s="57" t="s">
        <v>410</v>
      </c>
      <c r="B29" s="58">
        <v>43838</v>
      </c>
      <c r="C29" s="57">
        <v>730</v>
      </c>
      <c r="D29" s="57" t="s">
        <v>425</v>
      </c>
      <c r="E29" s="57" t="s">
        <v>426</v>
      </c>
      <c r="F29" s="58">
        <v>43801</v>
      </c>
      <c r="G29" s="58">
        <v>44532</v>
      </c>
      <c r="H29" s="57" t="s">
        <v>413</v>
      </c>
      <c r="I29" s="59">
        <v>24000</v>
      </c>
      <c r="J29" s="59">
        <v>24000</v>
      </c>
      <c r="K29" s="57">
        <v>100</v>
      </c>
      <c r="L29" s="57">
        <v>1.325</v>
      </c>
      <c r="M29" s="59">
        <v>27200</v>
      </c>
      <c r="N29" s="57">
        <v>113.33</v>
      </c>
      <c r="P29" s="57">
        <v>2</v>
      </c>
      <c r="Q29" s="57">
        <v>1</v>
      </c>
      <c r="R29" s="57">
        <f t="shared" si="0"/>
        <v>8</v>
      </c>
      <c r="S29" s="57" t="s">
        <v>414</v>
      </c>
    </row>
    <row r="30" spans="1:19" x14ac:dyDescent="0.3">
      <c r="A30" s="57" t="s">
        <v>410</v>
      </c>
      <c r="B30" s="58">
        <v>43819</v>
      </c>
      <c r="C30" s="57">
        <v>730</v>
      </c>
      <c r="D30" s="57" t="s">
        <v>425</v>
      </c>
      <c r="E30" s="57" t="s">
        <v>426</v>
      </c>
      <c r="F30" s="58">
        <v>43801</v>
      </c>
      <c r="G30" s="58">
        <v>44532</v>
      </c>
      <c r="H30" s="57" t="s">
        <v>413</v>
      </c>
      <c r="I30" s="59">
        <v>11000</v>
      </c>
      <c r="J30" s="59">
        <v>11000</v>
      </c>
      <c r="K30" s="57">
        <v>100</v>
      </c>
      <c r="L30" s="57">
        <v>1.43</v>
      </c>
      <c r="M30" s="59">
        <v>44100</v>
      </c>
      <c r="N30" s="57">
        <v>400.91</v>
      </c>
      <c r="P30" s="57">
        <v>2</v>
      </c>
      <c r="Q30" s="57">
        <v>12</v>
      </c>
      <c r="R30" s="57">
        <f t="shared" si="0"/>
        <v>20</v>
      </c>
      <c r="S30" s="57" t="s">
        <v>417</v>
      </c>
    </row>
    <row r="31" spans="1:19" x14ac:dyDescent="0.3">
      <c r="A31" s="57" t="s">
        <v>410</v>
      </c>
      <c r="B31" s="58">
        <v>43817</v>
      </c>
      <c r="C31" s="57">
        <v>730</v>
      </c>
      <c r="D31" s="57" t="s">
        <v>425</v>
      </c>
      <c r="E31" s="57" t="s">
        <v>426</v>
      </c>
      <c r="F31" s="58">
        <v>43801</v>
      </c>
      <c r="G31" s="58">
        <v>44532</v>
      </c>
      <c r="H31" s="57" t="s">
        <v>413</v>
      </c>
      <c r="I31" s="59">
        <v>21000</v>
      </c>
      <c r="J31" s="59">
        <v>21000</v>
      </c>
      <c r="K31" s="57">
        <v>100</v>
      </c>
      <c r="L31" s="57">
        <v>1.395</v>
      </c>
      <c r="M31" s="59">
        <v>26300</v>
      </c>
      <c r="N31" s="57">
        <v>125.24</v>
      </c>
      <c r="P31" s="57">
        <v>2</v>
      </c>
      <c r="Q31" s="57">
        <v>12</v>
      </c>
      <c r="R31" s="57">
        <f t="shared" si="0"/>
        <v>18</v>
      </c>
      <c r="S31" s="57" t="s">
        <v>414</v>
      </c>
    </row>
    <row r="32" spans="1:19" x14ac:dyDescent="0.3">
      <c r="A32" s="57" t="s">
        <v>410</v>
      </c>
      <c r="B32" s="58">
        <v>43803</v>
      </c>
      <c r="C32" s="57">
        <v>730</v>
      </c>
      <c r="D32" s="57" t="s">
        <v>425</v>
      </c>
      <c r="E32" s="57" t="s">
        <v>426</v>
      </c>
      <c r="F32" s="58">
        <v>43801</v>
      </c>
      <c r="G32" s="58">
        <v>44532</v>
      </c>
      <c r="H32" s="57" t="s">
        <v>413</v>
      </c>
      <c r="I32" s="59">
        <v>22000</v>
      </c>
      <c r="J32" s="59">
        <v>22000</v>
      </c>
      <c r="K32" s="57">
        <v>100</v>
      </c>
      <c r="L32" s="57">
        <v>1.4</v>
      </c>
      <c r="M32" s="59">
        <v>37800</v>
      </c>
      <c r="N32" s="57">
        <v>171.82</v>
      </c>
      <c r="P32" s="57">
        <v>2</v>
      </c>
      <c r="Q32" s="57">
        <v>12</v>
      </c>
      <c r="R32" s="57">
        <f t="shared" si="0"/>
        <v>4</v>
      </c>
      <c r="S32" s="57" t="s">
        <v>414</v>
      </c>
    </row>
    <row r="33" spans="1:19" x14ac:dyDescent="0.3">
      <c r="A33" s="57" t="s">
        <v>410</v>
      </c>
      <c r="B33" s="58">
        <v>43796</v>
      </c>
      <c r="C33" s="57">
        <v>730</v>
      </c>
      <c r="D33" s="57" t="s">
        <v>427</v>
      </c>
      <c r="E33" s="57" t="s">
        <v>428</v>
      </c>
      <c r="F33" s="58">
        <v>43740</v>
      </c>
      <c r="G33" s="58">
        <v>44471</v>
      </c>
      <c r="H33" s="57" t="s">
        <v>413</v>
      </c>
      <c r="I33" s="59">
        <v>11000</v>
      </c>
      <c r="J33" s="59">
        <v>11000</v>
      </c>
      <c r="K33" s="57">
        <v>100</v>
      </c>
      <c r="L33" s="57">
        <v>1.4850000000000001</v>
      </c>
      <c r="M33" s="59">
        <v>48300</v>
      </c>
      <c r="N33" s="57">
        <v>439.09</v>
      </c>
      <c r="P33" s="57">
        <v>2</v>
      </c>
      <c r="Q33" s="57">
        <v>11</v>
      </c>
      <c r="R33" s="57">
        <f t="shared" si="0"/>
        <v>27</v>
      </c>
      <c r="S33" s="57" t="s">
        <v>417</v>
      </c>
    </row>
    <row r="34" spans="1:19" x14ac:dyDescent="0.3">
      <c r="A34" s="57" t="s">
        <v>410</v>
      </c>
      <c r="B34" s="58">
        <v>43789</v>
      </c>
      <c r="C34" s="57">
        <v>730</v>
      </c>
      <c r="D34" s="57" t="s">
        <v>427</v>
      </c>
      <c r="E34" s="57" t="s">
        <v>428</v>
      </c>
      <c r="F34" s="58">
        <v>43740</v>
      </c>
      <c r="G34" s="58">
        <v>44471</v>
      </c>
      <c r="H34" s="57" t="s">
        <v>413</v>
      </c>
      <c r="I34" s="59">
        <v>22000</v>
      </c>
      <c r="J34" s="59">
        <v>22000</v>
      </c>
      <c r="K34" s="57">
        <v>100</v>
      </c>
      <c r="L34" s="57">
        <v>1.47</v>
      </c>
      <c r="M34" s="59">
        <v>31300</v>
      </c>
      <c r="N34" s="57">
        <v>142.27000000000001</v>
      </c>
      <c r="P34" s="57">
        <v>2</v>
      </c>
      <c r="Q34" s="57">
        <v>11</v>
      </c>
      <c r="R34" s="57">
        <f t="shared" si="0"/>
        <v>20</v>
      </c>
      <c r="S34" s="57" t="s">
        <v>414</v>
      </c>
    </row>
    <row r="35" spans="1:19" x14ac:dyDescent="0.3">
      <c r="A35" s="57" t="s">
        <v>410</v>
      </c>
      <c r="B35" s="58">
        <v>43775</v>
      </c>
      <c r="C35" s="57">
        <v>730</v>
      </c>
      <c r="D35" s="57" t="s">
        <v>427</v>
      </c>
      <c r="E35" s="57" t="s">
        <v>428</v>
      </c>
      <c r="F35" s="58">
        <v>43740</v>
      </c>
      <c r="G35" s="58">
        <v>44471</v>
      </c>
      <c r="H35" s="57" t="s">
        <v>413</v>
      </c>
      <c r="I35" s="59">
        <v>23000</v>
      </c>
      <c r="J35" s="59">
        <v>23000</v>
      </c>
      <c r="K35" s="57">
        <v>100</v>
      </c>
      <c r="L35" s="57">
        <v>1.51</v>
      </c>
      <c r="M35" s="59">
        <v>30100</v>
      </c>
      <c r="N35" s="57">
        <v>130.87</v>
      </c>
      <c r="P35" s="57">
        <v>2</v>
      </c>
      <c r="Q35" s="57">
        <v>11</v>
      </c>
      <c r="R35" s="57">
        <f t="shared" si="0"/>
        <v>6</v>
      </c>
      <c r="S35" s="57" t="s">
        <v>414</v>
      </c>
    </row>
    <row r="36" spans="1:19" x14ac:dyDescent="0.3">
      <c r="A36" s="57" t="s">
        <v>410</v>
      </c>
      <c r="B36" s="58">
        <v>43761</v>
      </c>
      <c r="C36" s="57">
        <v>730</v>
      </c>
      <c r="D36" s="57" t="s">
        <v>427</v>
      </c>
      <c r="E36" s="57" t="s">
        <v>428</v>
      </c>
      <c r="F36" s="58">
        <v>43740</v>
      </c>
      <c r="G36" s="58">
        <v>44471</v>
      </c>
      <c r="H36" s="57" t="s">
        <v>413</v>
      </c>
      <c r="I36" s="59">
        <v>11000</v>
      </c>
      <c r="J36" s="59">
        <v>11000</v>
      </c>
      <c r="K36" s="57">
        <v>100</v>
      </c>
      <c r="L36" s="57">
        <v>1.385</v>
      </c>
      <c r="M36" s="59">
        <v>48300</v>
      </c>
      <c r="N36" s="57">
        <v>439.09</v>
      </c>
      <c r="P36" s="57">
        <v>2</v>
      </c>
      <c r="Q36" s="57">
        <v>10</v>
      </c>
      <c r="R36" s="57">
        <f t="shared" si="0"/>
        <v>23</v>
      </c>
      <c r="S36" s="57" t="s">
        <v>417</v>
      </c>
    </row>
    <row r="37" spans="1:19" x14ac:dyDescent="0.3">
      <c r="A37" s="57" t="s">
        <v>410</v>
      </c>
      <c r="B37" s="58">
        <v>43755</v>
      </c>
      <c r="C37" s="57">
        <v>730</v>
      </c>
      <c r="D37" s="57" t="s">
        <v>427</v>
      </c>
      <c r="E37" s="57" t="s">
        <v>428</v>
      </c>
      <c r="F37" s="58">
        <v>43740</v>
      </c>
      <c r="G37" s="58">
        <v>44471</v>
      </c>
      <c r="H37" s="57" t="s">
        <v>413</v>
      </c>
      <c r="I37" s="59">
        <v>22000</v>
      </c>
      <c r="J37" s="59">
        <v>22000</v>
      </c>
      <c r="K37" s="57">
        <v>100</v>
      </c>
      <c r="L37" s="57">
        <v>1.35</v>
      </c>
      <c r="M37" s="59">
        <v>22600</v>
      </c>
      <c r="N37" s="57">
        <v>102.73</v>
      </c>
      <c r="P37" s="57">
        <v>2</v>
      </c>
      <c r="Q37" s="57">
        <v>10</v>
      </c>
      <c r="R37" s="57">
        <f t="shared" si="0"/>
        <v>17</v>
      </c>
      <c r="S37" s="57" t="s">
        <v>414</v>
      </c>
    </row>
    <row r="38" spans="1:19" x14ac:dyDescent="0.3">
      <c r="A38" s="57" t="s">
        <v>410</v>
      </c>
      <c r="B38" s="58">
        <v>43740</v>
      </c>
      <c r="C38" s="57">
        <v>730</v>
      </c>
      <c r="D38" s="57" t="s">
        <v>427</v>
      </c>
      <c r="E38" s="57" t="s">
        <v>428</v>
      </c>
      <c r="F38" s="58">
        <v>43740</v>
      </c>
      <c r="G38" s="58">
        <v>44471</v>
      </c>
      <c r="H38" s="57" t="s">
        <v>413</v>
      </c>
      <c r="I38" s="59">
        <v>23000</v>
      </c>
      <c r="J38" s="59">
        <v>23000</v>
      </c>
      <c r="K38" s="57">
        <v>100</v>
      </c>
      <c r="L38" s="57">
        <v>1.3149999999999999</v>
      </c>
      <c r="M38" s="59">
        <v>35200</v>
      </c>
      <c r="N38" s="57">
        <v>153.04</v>
      </c>
      <c r="P38" s="57">
        <v>2</v>
      </c>
      <c r="Q38" s="57">
        <v>10</v>
      </c>
      <c r="R38" s="57">
        <f t="shared" si="0"/>
        <v>2</v>
      </c>
      <c r="S38" s="57" t="s">
        <v>414</v>
      </c>
    </row>
    <row r="39" spans="1:19" x14ac:dyDescent="0.3">
      <c r="A39" s="57" t="s">
        <v>410</v>
      </c>
      <c r="B39" s="58">
        <v>43733</v>
      </c>
      <c r="C39" s="57">
        <v>730</v>
      </c>
      <c r="D39" s="57" t="s">
        <v>429</v>
      </c>
      <c r="E39" s="57" t="s">
        <v>430</v>
      </c>
      <c r="F39" s="58">
        <v>43679</v>
      </c>
      <c r="G39" s="58">
        <v>44410</v>
      </c>
      <c r="H39" s="57" t="s">
        <v>413</v>
      </c>
      <c r="I39" s="59">
        <v>11000</v>
      </c>
      <c r="J39" s="59">
        <v>11000</v>
      </c>
      <c r="K39" s="57">
        <v>100</v>
      </c>
      <c r="L39" s="57">
        <v>1.375</v>
      </c>
      <c r="M39" s="59">
        <v>47000</v>
      </c>
      <c r="N39" s="57">
        <v>427.27</v>
      </c>
      <c r="P39" s="57">
        <v>2</v>
      </c>
      <c r="Q39" s="57">
        <v>9</v>
      </c>
      <c r="R39" s="57">
        <f t="shared" si="0"/>
        <v>25</v>
      </c>
      <c r="S39" s="57" t="s">
        <v>417</v>
      </c>
    </row>
    <row r="40" spans="1:19" x14ac:dyDescent="0.3">
      <c r="A40" s="57" t="s">
        <v>410</v>
      </c>
      <c r="B40" s="58">
        <v>43726</v>
      </c>
      <c r="C40" s="57">
        <v>730</v>
      </c>
      <c r="D40" s="57" t="s">
        <v>429</v>
      </c>
      <c r="E40" s="57" t="s">
        <v>430</v>
      </c>
      <c r="F40" s="58">
        <v>43679</v>
      </c>
      <c r="G40" s="58">
        <v>44410</v>
      </c>
      <c r="H40" s="57" t="s">
        <v>413</v>
      </c>
      <c r="I40" s="59">
        <v>22000</v>
      </c>
      <c r="J40" s="59">
        <v>22000</v>
      </c>
      <c r="K40" s="57">
        <v>100</v>
      </c>
      <c r="L40" s="57">
        <v>1.345</v>
      </c>
      <c r="M40" s="59">
        <v>26700</v>
      </c>
      <c r="N40" s="57">
        <v>121.36</v>
      </c>
      <c r="P40" s="57">
        <v>2</v>
      </c>
      <c r="Q40" s="57">
        <v>9</v>
      </c>
      <c r="R40" s="57">
        <f t="shared" si="0"/>
        <v>18</v>
      </c>
      <c r="S40" s="57" t="s">
        <v>414</v>
      </c>
    </row>
    <row r="41" spans="1:19" x14ac:dyDescent="0.3">
      <c r="A41" s="57" t="s">
        <v>410</v>
      </c>
      <c r="B41" s="58">
        <v>43712</v>
      </c>
      <c r="C41" s="57">
        <v>730</v>
      </c>
      <c r="D41" s="57" t="s">
        <v>429</v>
      </c>
      <c r="E41" s="57" t="s">
        <v>430</v>
      </c>
      <c r="F41" s="58">
        <v>43679</v>
      </c>
      <c r="G41" s="58">
        <v>44410</v>
      </c>
      <c r="H41" s="57" t="s">
        <v>413</v>
      </c>
      <c r="I41" s="59">
        <v>23000</v>
      </c>
      <c r="J41" s="59">
        <v>23000</v>
      </c>
      <c r="K41" s="57">
        <v>100</v>
      </c>
      <c r="L41" s="57">
        <v>1.24</v>
      </c>
      <c r="M41" s="59">
        <v>30100</v>
      </c>
      <c r="N41" s="57">
        <v>130.87</v>
      </c>
      <c r="P41" s="57">
        <v>2</v>
      </c>
      <c r="Q41" s="57">
        <v>9</v>
      </c>
      <c r="R41" s="57">
        <f t="shared" si="0"/>
        <v>4</v>
      </c>
      <c r="S41" s="57" t="s">
        <v>414</v>
      </c>
    </row>
    <row r="42" spans="1:19" x14ac:dyDescent="0.3">
      <c r="A42" s="57" t="s">
        <v>410</v>
      </c>
      <c r="B42" s="58">
        <v>43705</v>
      </c>
      <c r="C42" s="57">
        <v>730</v>
      </c>
      <c r="D42" s="57" t="s">
        <v>429</v>
      </c>
      <c r="E42" s="57" t="s">
        <v>430</v>
      </c>
      <c r="F42" s="58">
        <v>43679</v>
      </c>
      <c r="G42" s="58">
        <v>44410</v>
      </c>
      <c r="H42" s="57" t="s">
        <v>413</v>
      </c>
      <c r="I42" s="59">
        <v>11000</v>
      </c>
      <c r="J42" s="59">
        <v>11000</v>
      </c>
      <c r="K42" s="57">
        <v>100</v>
      </c>
      <c r="L42" s="57">
        <v>1.2350000000000001</v>
      </c>
      <c r="M42" s="59">
        <v>45700</v>
      </c>
      <c r="N42" s="57">
        <v>415.45</v>
      </c>
      <c r="P42" s="57">
        <v>2</v>
      </c>
      <c r="Q42" s="57">
        <v>8</v>
      </c>
      <c r="R42" s="57">
        <f t="shared" si="0"/>
        <v>28</v>
      </c>
      <c r="S42" s="57" t="s">
        <v>417</v>
      </c>
    </row>
    <row r="43" spans="1:19" x14ac:dyDescent="0.3">
      <c r="A43" s="57" t="s">
        <v>410</v>
      </c>
      <c r="B43" s="58">
        <v>43698</v>
      </c>
      <c r="C43" s="57">
        <v>730</v>
      </c>
      <c r="D43" s="57" t="s">
        <v>429</v>
      </c>
      <c r="E43" s="57" t="s">
        <v>430</v>
      </c>
      <c r="F43" s="58">
        <v>43679</v>
      </c>
      <c r="G43" s="58">
        <v>44410</v>
      </c>
      <c r="H43" s="57" t="s">
        <v>413</v>
      </c>
      <c r="I43" s="59">
        <v>21000</v>
      </c>
      <c r="J43" s="59">
        <v>21000</v>
      </c>
      <c r="K43" s="57">
        <v>100</v>
      </c>
      <c r="L43" s="57">
        <v>1.085</v>
      </c>
      <c r="M43" s="59">
        <v>32200</v>
      </c>
      <c r="N43" s="57">
        <v>153.33000000000001</v>
      </c>
      <c r="P43" s="57">
        <v>2</v>
      </c>
      <c r="Q43" s="57">
        <v>8</v>
      </c>
      <c r="R43" s="57">
        <f t="shared" si="0"/>
        <v>21</v>
      </c>
      <c r="S43" s="57" t="s">
        <v>414</v>
      </c>
    </row>
    <row r="44" spans="1:19" x14ac:dyDescent="0.3">
      <c r="A44" s="57" t="s">
        <v>410</v>
      </c>
      <c r="B44" s="58">
        <v>43684</v>
      </c>
      <c r="C44" s="57">
        <v>730</v>
      </c>
      <c r="D44" s="57" t="s">
        <v>429</v>
      </c>
      <c r="E44" s="57" t="s">
        <v>430</v>
      </c>
      <c r="F44" s="58">
        <v>43679</v>
      </c>
      <c r="G44" s="58">
        <v>44410</v>
      </c>
      <c r="H44" s="57" t="s">
        <v>413</v>
      </c>
      <c r="I44" s="59">
        <v>23000</v>
      </c>
      <c r="J44" s="59">
        <v>23000</v>
      </c>
      <c r="K44" s="57">
        <v>100</v>
      </c>
      <c r="L44" s="57">
        <v>1.18</v>
      </c>
      <c r="M44" s="59">
        <v>37900</v>
      </c>
      <c r="N44" s="57">
        <v>164.78</v>
      </c>
      <c r="P44" s="57">
        <v>2</v>
      </c>
      <c r="Q44" s="57">
        <v>8</v>
      </c>
      <c r="R44" s="57">
        <f t="shared" si="0"/>
        <v>7</v>
      </c>
      <c r="S44" s="57" t="s">
        <v>414</v>
      </c>
    </row>
    <row r="45" spans="1:19" x14ac:dyDescent="0.3">
      <c r="A45" s="57" t="s">
        <v>410</v>
      </c>
      <c r="B45" s="58">
        <v>43670</v>
      </c>
      <c r="C45" s="57">
        <v>730</v>
      </c>
      <c r="D45" s="57" t="s">
        <v>431</v>
      </c>
      <c r="E45" s="57" t="s">
        <v>432</v>
      </c>
      <c r="F45" s="58">
        <v>43618</v>
      </c>
      <c r="G45" s="58">
        <v>44349</v>
      </c>
      <c r="H45" s="57" t="s">
        <v>413</v>
      </c>
      <c r="I45" s="59">
        <v>11000</v>
      </c>
      <c r="J45" s="59">
        <v>11000</v>
      </c>
      <c r="K45" s="57">
        <v>100</v>
      </c>
      <c r="L45" s="57">
        <v>1.375</v>
      </c>
      <c r="M45" s="59">
        <v>47000</v>
      </c>
      <c r="N45" s="57">
        <v>427.27</v>
      </c>
      <c r="P45" s="57">
        <v>2</v>
      </c>
      <c r="Q45" s="57">
        <v>7</v>
      </c>
      <c r="R45" s="57">
        <f t="shared" si="0"/>
        <v>24</v>
      </c>
      <c r="S45" s="57" t="s">
        <v>417</v>
      </c>
    </row>
    <row r="46" spans="1:19" x14ac:dyDescent="0.3">
      <c r="A46" s="57" t="s">
        <v>410</v>
      </c>
      <c r="B46" s="58">
        <v>43663</v>
      </c>
      <c r="C46" s="57">
        <v>730</v>
      </c>
      <c r="D46" s="57" t="s">
        <v>431</v>
      </c>
      <c r="E46" s="57" t="s">
        <v>432</v>
      </c>
      <c r="F46" s="58">
        <v>43618</v>
      </c>
      <c r="G46" s="58">
        <v>44349</v>
      </c>
      <c r="H46" s="57" t="s">
        <v>413</v>
      </c>
      <c r="I46" s="59">
        <v>23000</v>
      </c>
      <c r="J46" s="59">
        <v>23000</v>
      </c>
      <c r="K46" s="57">
        <v>100</v>
      </c>
      <c r="L46" s="57">
        <v>1.44</v>
      </c>
      <c r="M46" s="59">
        <v>31500</v>
      </c>
      <c r="N46" s="57">
        <v>136.96</v>
      </c>
      <c r="P46" s="57">
        <v>2</v>
      </c>
      <c r="Q46" s="57">
        <v>7</v>
      </c>
      <c r="R46" s="57">
        <f t="shared" si="0"/>
        <v>17</v>
      </c>
      <c r="S46" s="57" t="s">
        <v>414</v>
      </c>
    </row>
    <row r="47" spans="1:19" x14ac:dyDescent="0.3">
      <c r="A47" s="57" t="s">
        <v>410</v>
      </c>
      <c r="B47" s="58">
        <v>43649</v>
      </c>
      <c r="C47" s="57">
        <v>730</v>
      </c>
      <c r="D47" s="57" t="s">
        <v>431</v>
      </c>
      <c r="E47" s="57" t="s">
        <v>432</v>
      </c>
      <c r="F47" s="58">
        <v>43618</v>
      </c>
      <c r="G47" s="58">
        <v>44349</v>
      </c>
      <c r="H47" s="57" t="s">
        <v>413</v>
      </c>
      <c r="I47" s="59">
        <v>24000</v>
      </c>
      <c r="J47" s="59">
        <v>24000</v>
      </c>
      <c r="K47" s="57">
        <v>100</v>
      </c>
      <c r="L47" s="57">
        <v>1.48</v>
      </c>
      <c r="M47" s="59">
        <v>32100</v>
      </c>
      <c r="N47" s="57">
        <v>133.75</v>
      </c>
      <c r="P47" s="57">
        <v>2</v>
      </c>
      <c r="Q47" s="57">
        <v>7</v>
      </c>
      <c r="R47" s="57">
        <f t="shared" si="0"/>
        <v>3</v>
      </c>
      <c r="S47" s="57" t="s">
        <v>414</v>
      </c>
    </row>
    <row r="48" spans="1:19" x14ac:dyDescent="0.3">
      <c r="A48" s="57" t="s">
        <v>410</v>
      </c>
      <c r="B48" s="58">
        <v>43642</v>
      </c>
      <c r="C48" s="57">
        <v>730</v>
      </c>
      <c r="D48" s="57" t="s">
        <v>431</v>
      </c>
      <c r="E48" s="57" t="s">
        <v>432</v>
      </c>
      <c r="F48" s="58">
        <v>43618</v>
      </c>
      <c r="G48" s="58">
        <v>44349</v>
      </c>
      <c r="H48" s="57" t="s">
        <v>413</v>
      </c>
      <c r="I48" s="59">
        <v>11000</v>
      </c>
      <c r="J48" s="59">
        <v>11000</v>
      </c>
      <c r="K48" s="57">
        <v>100</v>
      </c>
      <c r="L48" s="57">
        <v>1.5549999999999999</v>
      </c>
      <c r="M48" s="59">
        <v>48700</v>
      </c>
      <c r="N48" s="57">
        <v>442.73</v>
      </c>
      <c r="P48" s="57">
        <v>2</v>
      </c>
      <c r="Q48" s="57">
        <v>6</v>
      </c>
      <c r="R48" s="57">
        <f t="shared" si="0"/>
        <v>26</v>
      </c>
      <c r="S48" s="57" t="s">
        <v>417</v>
      </c>
    </row>
    <row r="49" spans="1:19" x14ac:dyDescent="0.3">
      <c r="A49" s="57" t="s">
        <v>410</v>
      </c>
      <c r="B49" s="58">
        <v>43635</v>
      </c>
      <c r="C49" s="57">
        <v>730</v>
      </c>
      <c r="D49" s="57" t="s">
        <v>431</v>
      </c>
      <c r="E49" s="57" t="s">
        <v>432</v>
      </c>
      <c r="F49" s="58">
        <v>43618</v>
      </c>
      <c r="G49" s="58">
        <v>44349</v>
      </c>
      <c r="H49" s="57" t="s">
        <v>413</v>
      </c>
      <c r="I49" s="59">
        <v>24000</v>
      </c>
      <c r="J49" s="59">
        <v>24000</v>
      </c>
      <c r="K49" s="57">
        <v>100</v>
      </c>
      <c r="L49" s="57">
        <v>1.5</v>
      </c>
      <c r="M49" s="59">
        <v>38700</v>
      </c>
      <c r="N49" s="57">
        <v>161.25</v>
      </c>
      <c r="P49" s="57">
        <v>2</v>
      </c>
      <c r="Q49" s="57">
        <v>6</v>
      </c>
      <c r="R49" s="57">
        <f t="shared" si="0"/>
        <v>19</v>
      </c>
      <c r="S49" s="57" t="s">
        <v>414</v>
      </c>
    </row>
    <row r="50" spans="1:19" x14ac:dyDescent="0.3">
      <c r="A50" s="57" t="s">
        <v>410</v>
      </c>
      <c r="B50" s="58">
        <v>43621</v>
      </c>
      <c r="C50" s="57">
        <v>730</v>
      </c>
      <c r="D50" s="57" t="s">
        <v>431</v>
      </c>
      <c r="E50" s="57" t="s">
        <v>432</v>
      </c>
      <c r="F50" s="58">
        <v>43618</v>
      </c>
      <c r="G50" s="58">
        <v>44349</v>
      </c>
      <c r="H50" s="57" t="s">
        <v>422</v>
      </c>
      <c r="I50" s="59">
        <v>24000</v>
      </c>
      <c r="J50" s="59">
        <v>24000</v>
      </c>
      <c r="K50" s="57">
        <v>100</v>
      </c>
      <c r="L50" s="57">
        <v>1.585</v>
      </c>
      <c r="M50" s="59">
        <v>41500</v>
      </c>
      <c r="N50" s="57">
        <v>172.92</v>
      </c>
      <c r="O50" s="60">
        <v>9693.5499999999993</v>
      </c>
      <c r="P50" s="57">
        <v>2</v>
      </c>
      <c r="Q50" s="57">
        <v>6</v>
      </c>
      <c r="R50" s="57">
        <f t="shared" si="0"/>
        <v>5</v>
      </c>
      <c r="S50" s="57" t="s">
        <v>414</v>
      </c>
    </row>
    <row r="51" spans="1:19" x14ac:dyDescent="0.3">
      <c r="A51" s="57" t="s">
        <v>410</v>
      </c>
      <c r="B51" s="58">
        <v>43607</v>
      </c>
      <c r="C51" s="57">
        <v>730</v>
      </c>
      <c r="D51" s="57" t="s">
        <v>433</v>
      </c>
      <c r="E51" s="57" t="s">
        <v>434</v>
      </c>
      <c r="F51" s="58">
        <v>43557</v>
      </c>
      <c r="G51" s="58">
        <v>44288</v>
      </c>
      <c r="H51" s="57" t="s">
        <v>413</v>
      </c>
      <c r="I51" s="59">
        <v>11000</v>
      </c>
      <c r="J51" s="59">
        <v>11000</v>
      </c>
      <c r="K51" s="57">
        <v>100</v>
      </c>
      <c r="L51" s="57">
        <v>1.7250000000000001</v>
      </c>
      <c r="M51" s="59">
        <v>50400</v>
      </c>
      <c r="N51" s="57">
        <v>458.18</v>
      </c>
      <c r="P51" s="57">
        <v>2</v>
      </c>
      <c r="Q51" s="57">
        <v>5</v>
      </c>
      <c r="R51" s="57">
        <f t="shared" si="0"/>
        <v>22</v>
      </c>
      <c r="S51" s="57" t="s">
        <v>417</v>
      </c>
    </row>
    <row r="52" spans="1:19" x14ac:dyDescent="0.3">
      <c r="A52" s="57" t="s">
        <v>410</v>
      </c>
      <c r="B52" s="58">
        <v>43600</v>
      </c>
      <c r="C52" s="57">
        <v>730</v>
      </c>
      <c r="D52" s="57" t="s">
        <v>433</v>
      </c>
      <c r="E52" s="57" t="s">
        <v>434</v>
      </c>
      <c r="F52" s="58">
        <v>43557</v>
      </c>
      <c r="G52" s="58">
        <v>44288</v>
      </c>
      <c r="H52" s="57" t="s">
        <v>413</v>
      </c>
      <c r="I52" s="59">
        <v>27000</v>
      </c>
      <c r="J52" s="59">
        <v>27000</v>
      </c>
      <c r="K52" s="57">
        <v>100</v>
      </c>
      <c r="L52" s="57">
        <v>1.7250000000000001</v>
      </c>
      <c r="M52" s="59">
        <v>40200</v>
      </c>
      <c r="N52" s="57">
        <v>148.88999999999999</v>
      </c>
      <c r="P52" s="57">
        <v>2</v>
      </c>
      <c r="Q52" s="57">
        <v>5</v>
      </c>
      <c r="R52" s="57">
        <f t="shared" si="0"/>
        <v>15</v>
      </c>
      <c r="S52" s="57" t="s">
        <v>414</v>
      </c>
    </row>
    <row r="53" spans="1:19" x14ac:dyDescent="0.3">
      <c r="A53" s="57" t="s">
        <v>410</v>
      </c>
      <c r="B53" s="58">
        <v>43587</v>
      </c>
      <c r="C53" s="57">
        <v>730</v>
      </c>
      <c r="D53" s="57" t="s">
        <v>433</v>
      </c>
      <c r="E53" s="57" t="s">
        <v>434</v>
      </c>
      <c r="F53" s="58">
        <v>43557</v>
      </c>
      <c r="G53" s="58">
        <v>44288</v>
      </c>
      <c r="H53" s="57" t="s">
        <v>413</v>
      </c>
      <c r="I53" s="59">
        <v>28000</v>
      </c>
      <c r="J53" s="59">
        <v>28000</v>
      </c>
      <c r="K53" s="57">
        <v>100</v>
      </c>
      <c r="L53" s="57">
        <v>1.76</v>
      </c>
      <c r="M53" s="59">
        <v>28000</v>
      </c>
      <c r="N53" s="57">
        <v>100</v>
      </c>
      <c r="P53" s="57">
        <v>2</v>
      </c>
      <c r="Q53" s="57">
        <v>5</v>
      </c>
      <c r="R53" s="57">
        <f t="shared" si="0"/>
        <v>2</v>
      </c>
      <c r="S53" s="57" t="s">
        <v>414</v>
      </c>
    </row>
    <row r="54" spans="1:19" x14ac:dyDescent="0.3">
      <c r="A54" s="57" t="s">
        <v>410</v>
      </c>
      <c r="B54" s="58">
        <v>43579</v>
      </c>
      <c r="C54" s="57">
        <v>730</v>
      </c>
      <c r="D54" s="57" t="s">
        <v>433</v>
      </c>
      <c r="E54" s="57" t="s">
        <v>434</v>
      </c>
      <c r="F54" s="58">
        <v>43557</v>
      </c>
      <c r="G54" s="58">
        <v>44288</v>
      </c>
      <c r="H54" s="57" t="s">
        <v>413</v>
      </c>
      <c r="I54" s="59">
        <v>11000</v>
      </c>
      <c r="J54" s="59">
        <v>11000</v>
      </c>
      <c r="K54" s="57">
        <v>100</v>
      </c>
      <c r="L54" s="57">
        <v>1.79</v>
      </c>
      <c r="M54" s="59">
        <v>49700</v>
      </c>
      <c r="N54" s="57">
        <v>451.82</v>
      </c>
      <c r="P54" s="57">
        <v>2</v>
      </c>
      <c r="Q54" s="57">
        <v>4</v>
      </c>
      <c r="R54" s="57">
        <f t="shared" si="0"/>
        <v>24</v>
      </c>
      <c r="S54" s="57" t="s">
        <v>417</v>
      </c>
    </row>
    <row r="55" spans="1:19" x14ac:dyDescent="0.3">
      <c r="A55" s="57" t="s">
        <v>410</v>
      </c>
      <c r="B55" s="58">
        <v>43572</v>
      </c>
      <c r="C55" s="57">
        <v>730</v>
      </c>
      <c r="D55" s="57" t="s">
        <v>433</v>
      </c>
      <c r="E55" s="57" t="s">
        <v>434</v>
      </c>
      <c r="F55" s="58">
        <v>43557</v>
      </c>
      <c r="G55" s="58">
        <v>44288</v>
      </c>
      <c r="H55" s="57" t="s">
        <v>413</v>
      </c>
      <c r="I55" s="59">
        <v>29000</v>
      </c>
      <c r="J55" s="59">
        <v>29000</v>
      </c>
      <c r="K55" s="57">
        <v>100</v>
      </c>
      <c r="L55" s="57">
        <v>1.78</v>
      </c>
      <c r="M55" s="59">
        <v>36500</v>
      </c>
      <c r="N55" s="57">
        <v>125.86</v>
      </c>
      <c r="P55" s="57">
        <v>2</v>
      </c>
      <c r="Q55" s="57">
        <v>4</v>
      </c>
      <c r="R55" s="57">
        <f t="shared" si="0"/>
        <v>17</v>
      </c>
      <c r="S55" s="57" t="s">
        <v>414</v>
      </c>
    </row>
    <row r="56" spans="1:19" x14ac:dyDescent="0.3">
      <c r="A56" s="57" t="s">
        <v>410</v>
      </c>
      <c r="B56" s="58">
        <v>43558</v>
      </c>
      <c r="C56" s="57">
        <v>730</v>
      </c>
      <c r="D56" s="57" t="s">
        <v>433</v>
      </c>
      <c r="E56" s="57" t="s">
        <v>434</v>
      </c>
      <c r="F56" s="58">
        <v>43557</v>
      </c>
      <c r="G56" s="58">
        <v>44288</v>
      </c>
      <c r="H56" s="57" t="s">
        <v>413</v>
      </c>
      <c r="I56" s="59">
        <v>30000</v>
      </c>
      <c r="J56" s="59">
        <v>30000</v>
      </c>
      <c r="K56" s="57">
        <v>100</v>
      </c>
      <c r="L56" s="57">
        <v>1.74</v>
      </c>
      <c r="M56" s="59">
        <v>43800</v>
      </c>
      <c r="N56" s="57">
        <v>146</v>
      </c>
      <c r="P56" s="57">
        <v>2</v>
      </c>
      <c r="Q56" s="57">
        <v>4</v>
      </c>
      <c r="R56" s="57">
        <f t="shared" si="0"/>
        <v>3</v>
      </c>
      <c r="S56" s="57" t="s">
        <v>414</v>
      </c>
    </row>
    <row r="57" spans="1:19" x14ac:dyDescent="0.3">
      <c r="A57" s="57" t="s">
        <v>410</v>
      </c>
      <c r="B57" s="58">
        <v>43551</v>
      </c>
      <c r="C57" s="57">
        <v>730</v>
      </c>
      <c r="D57" s="57" t="s">
        <v>435</v>
      </c>
      <c r="E57" s="57" t="s">
        <v>436</v>
      </c>
      <c r="F57" s="58">
        <v>43498</v>
      </c>
      <c r="G57" s="58">
        <v>44229</v>
      </c>
      <c r="H57" s="57" t="s">
        <v>413</v>
      </c>
      <c r="I57" s="59">
        <v>11000</v>
      </c>
      <c r="J57" s="59">
        <v>11000</v>
      </c>
      <c r="K57" s="57">
        <v>18</v>
      </c>
      <c r="L57" s="57">
        <v>1.8049999999999999</v>
      </c>
      <c r="M57" s="59">
        <v>48700</v>
      </c>
      <c r="N57" s="57">
        <v>442.73</v>
      </c>
      <c r="P57" s="57">
        <v>2</v>
      </c>
      <c r="Q57" s="57">
        <v>3</v>
      </c>
      <c r="R57" s="57">
        <f t="shared" si="0"/>
        <v>27</v>
      </c>
      <c r="S57" s="57" t="s">
        <v>417</v>
      </c>
    </row>
    <row r="58" spans="1:19" x14ac:dyDescent="0.3">
      <c r="A58" s="57" t="s">
        <v>410</v>
      </c>
      <c r="B58" s="58">
        <v>43544</v>
      </c>
      <c r="C58" s="57">
        <v>730</v>
      </c>
      <c r="D58" s="57" t="s">
        <v>435</v>
      </c>
      <c r="E58" s="57" t="s">
        <v>436</v>
      </c>
      <c r="F58" s="58">
        <v>43498</v>
      </c>
      <c r="G58" s="58">
        <v>44229</v>
      </c>
      <c r="H58" s="57" t="s">
        <v>413</v>
      </c>
      <c r="I58" s="59">
        <v>27000</v>
      </c>
      <c r="J58" s="59">
        <v>27500</v>
      </c>
      <c r="L58" s="57">
        <v>1.85</v>
      </c>
      <c r="M58" s="59">
        <v>35300</v>
      </c>
      <c r="N58" s="57">
        <v>130.74</v>
      </c>
      <c r="P58" s="57">
        <v>2</v>
      </c>
      <c r="Q58" s="57">
        <v>3</v>
      </c>
      <c r="R58" s="57">
        <f t="shared" si="0"/>
        <v>20</v>
      </c>
      <c r="S58" s="57" t="s">
        <v>414</v>
      </c>
    </row>
    <row r="59" spans="1:19" x14ac:dyDescent="0.3">
      <c r="A59" s="57" t="s">
        <v>410</v>
      </c>
      <c r="B59" s="58">
        <v>43530</v>
      </c>
      <c r="C59" s="57">
        <v>730</v>
      </c>
      <c r="D59" s="57" t="s">
        <v>435</v>
      </c>
      <c r="E59" s="57" t="s">
        <v>436</v>
      </c>
      <c r="F59" s="58">
        <v>43498</v>
      </c>
      <c r="G59" s="58">
        <v>44229</v>
      </c>
      <c r="H59" s="57" t="s">
        <v>413</v>
      </c>
      <c r="I59" s="59">
        <v>27000</v>
      </c>
      <c r="J59" s="59">
        <v>27000</v>
      </c>
      <c r="K59" s="57">
        <v>88</v>
      </c>
      <c r="L59" s="57">
        <v>1.86</v>
      </c>
      <c r="M59" s="59">
        <v>38600</v>
      </c>
      <c r="N59" s="57">
        <v>142.96</v>
      </c>
      <c r="P59" s="57">
        <v>2</v>
      </c>
      <c r="Q59" s="57">
        <v>3</v>
      </c>
      <c r="R59" s="57">
        <f t="shared" si="0"/>
        <v>6</v>
      </c>
      <c r="S59" s="57" t="s">
        <v>414</v>
      </c>
    </row>
    <row r="60" spans="1:19" x14ac:dyDescent="0.3">
      <c r="A60" s="57" t="s">
        <v>410</v>
      </c>
      <c r="B60" s="58">
        <v>43518</v>
      </c>
      <c r="C60" s="57">
        <v>730</v>
      </c>
      <c r="D60" s="57" t="s">
        <v>435</v>
      </c>
      <c r="E60" s="57" t="s">
        <v>436</v>
      </c>
      <c r="F60" s="58">
        <v>43498</v>
      </c>
      <c r="G60" s="58">
        <v>44229</v>
      </c>
      <c r="H60" s="57" t="s">
        <v>413</v>
      </c>
      <c r="I60" s="59">
        <v>11000</v>
      </c>
      <c r="J60" s="59">
        <v>11000</v>
      </c>
      <c r="K60" s="57">
        <v>33</v>
      </c>
      <c r="L60" s="57">
        <v>1.86</v>
      </c>
      <c r="M60" s="59">
        <v>48700</v>
      </c>
      <c r="N60" s="57">
        <v>442.73</v>
      </c>
      <c r="P60" s="57">
        <v>2</v>
      </c>
      <c r="Q60" s="57">
        <v>2</v>
      </c>
      <c r="R60" s="57">
        <f t="shared" si="0"/>
        <v>22</v>
      </c>
      <c r="S60" s="57" t="s">
        <v>417</v>
      </c>
    </row>
    <row r="61" spans="1:19" x14ac:dyDescent="0.3">
      <c r="A61" s="57" t="s">
        <v>410</v>
      </c>
      <c r="B61" s="58">
        <v>43516</v>
      </c>
      <c r="C61" s="57">
        <v>730</v>
      </c>
      <c r="D61" s="57" t="s">
        <v>435</v>
      </c>
      <c r="E61" s="57" t="s">
        <v>436</v>
      </c>
      <c r="F61" s="58">
        <v>43498</v>
      </c>
      <c r="G61" s="58">
        <v>44229</v>
      </c>
      <c r="H61" s="57" t="s">
        <v>413</v>
      </c>
      <c r="I61" s="59">
        <v>26000</v>
      </c>
      <c r="J61" s="59">
        <v>27000</v>
      </c>
      <c r="L61" s="57">
        <v>1.835</v>
      </c>
      <c r="M61" s="59">
        <v>34800</v>
      </c>
      <c r="N61" s="57">
        <v>133.85</v>
      </c>
      <c r="P61" s="57">
        <v>2</v>
      </c>
      <c r="Q61" s="57">
        <v>2</v>
      </c>
      <c r="R61" s="57">
        <f t="shared" si="0"/>
        <v>20</v>
      </c>
      <c r="S61" s="57" t="s">
        <v>414</v>
      </c>
    </row>
    <row r="62" spans="1:19" x14ac:dyDescent="0.3">
      <c r="A62" s="57" t="s">
        <v>410</v>
      </c>
      <c r="B62" s="58">
        <v>43504</v>
      </c>
      <c r="C62" s="57">
        <v>730</v>
      </c>
      <c r="D62" s="57" t="s">
        <v>435</v>
      </c>
      <c r="E62" s="57" t="s">
        <v>436</v>
      </c>
      <c r="F62" s="58">
        <v>43498</v>
      </c>
      <c r="G62" s="58">
        <v>44229</v>
      </c>
      <c r="H62" s="57" t="s">
        <v>413</v>
      </c>
      <c r="I62" s="59">
        <v>26000</v>
      </c>
      <c r="J62" s="59">
        <v>26000</v>
      </c>
      <c r="K62" s="57">
        <v>90</v>
      </c>
      <c r="L62" s="57">
        <v>1.81</v>
      </c>
      <c r="M62" s="59">
        <v>37900</v>
      </c>
      <c r="N62" s="57">
        <v>145.77000000000001</v>
      </c>
      <c r="P62" s="57">
        <v>2</v>
      </c>
      <c r="Q62" s="57">
        <v>2</v>
      </c>
      <c r="R62" s="57">
        <f t="shared" si="0"/>
        <v>8</v>
      </c>
      <c r="S62" s="57" t="s">
        <v>414</v>
      </c>
    </row>
    <row r="63" spans="1:19" x14ac:dyDescent="0.3">
      <c r="A63" s="57" t="s">
        <v>410</v>
      </c>
      <c r="B63" s="58">
        <v>43490</v>
      </c>
      <c r="C63" s="57">
        <v>730</v>
      </c>
      <c r="D63" s="57" t="s">
        <v>437</v>
      </c>
      <c r="E63" s="57" t="s">
        <v>438</v>
      </c>
      <c r="F63" s="58">
        <v>43436</v>
      </c>
      <c r="G63" s="58">
        <v>44167</v>
      </c>
      <c r="H63" s="57" t="s">
        <v>413</v>
      </c>
      <c r="I63" s="59">
        <v>10000</v>
      </c>
      <c r="J63" s="59">
        <v>11000</v>
      </c>
      <c r="K63" s="57">
        <v>110</v>
      </c>
      <c r="L63" s="57">
        <v>1.855</v>
      </c>
      <c r="M63" s="59">
        <v>51400</v>
      </c>
      <c r="N63" s="57">
        <v>514</v>
      </c>
      <c r="P63" s="57">
        <v>2</v>
      </c>
      <c r="Q63" s="57">
        <v>1</v>
      </c>
      <c r="R63" s="57">
        <f t="shared" si="0"/>
        <v>25</v>
      </c>
      <c r="S63" s="57" t="s">
        <v>417</v>
      </c>
    </row>
    <row r="64" spans="1:19" x14ac:dyDescent="0.3">
      <c r="A64" s="57" t="s">
        <v>410</v>
      </c>
      <c r="B64" s="58">
        <v>43481</v>
      </c>
      <c r="C64" s="57">
        <v>730</v>
      </c>
      <c r="D64" s="57" t="s">
        <v>437</v>
      </c>
      <c r="E64" s="57" t="s">
        <v>438</v>
      </c>
      <c r="F64" s="58">
        <v>43436</v>
      </c>
      <c r="G64" s="58">
        <v>44167</v>
      </c>
      <c r="H64" s="57" t="s">
        <v>413</v>
      </c>
      <c r="I64" s="59">
        <v>23000</v>
      </c>
      <c r="J64" s="59">
        <v>23000</v>
      </c>
      <c r="L64" s="57">
        <v>1.82</v>
      </c>
      <c r="M64" s="59">
        <v>36400</v>
      </c>
      <c r="N64" s="57">
        <v>158.26</v>
      </c>
      <c r="P64" s="57">
        <v>2</v>
      </c>
      <c r="Q64" s="57">
        <v>1</v>
      </c>
      <c r="R64" s="57">
        <f t="shared" si="0"/>
        <v>16</v>
      </c>
      <c r="S64" s="57" t="s">
        <v>414</v>
      </c>
    </row>
    <row r="65" spans="1:19" x14ac:dyDescent="0.3">
      <c r="A65" s="57" t="s">
        <v>410</v>
      </c>
      <c r="B65" s="58">
        <v>43468</v>
      </c>
      <c r="C65" s="57">
        <v>730</v>
      </c>
      <c r="D65" s="57" t="s">
        <v>437</v>
      </c>
      <c r="E65" s="57" t="s">
        <v>438</v>
      </c>
      <c r="F65" s="58">
        <v>43436</v>
      </c>
      <c r="G65" s="58">
        <v>44167</v>
      </c>
      <c r="H65" s="57" t="s">
        <v>413</v>
      </c>
      <c r="I65" s="59">
        <v>23000</v>
      </c>
      <c r="J65" s="59">
        <v>2300</v>
      </c>
      <c r="K65" s="57">
        <v>100</v>
      </c>
      <c r="L65" s="57">
        <v>1.81</v>
      </c>
      <c r="M65" s="59">
        <v>40900</v>
      </c>
      <c r="N65" s="60">
        <v>1178.2</v>
      </c>
      <c r="P65" s="57">
        <v>2</v>
      </c>
      <c r="Q65" s="57">
        <v>1</v>
      </c>
      <c r="R65" s="57">
        <f t="shared" si="0"/>
        <v>3</v>
      </c>
      <c r="S65" s="57" t="s">
        <v>414</v>
      </c>
    </row>
    <row r="66" spans="1:19" x14ac:dyDescent="0.3">
      <c r="A66" s="57" t="s">
        <v>410</v>
      </c>
      <c r="B66" s="58">
        <v>43455</v>
      </c>
      <c r="C66" s="57">
        <v>730</v>
      </c>
      <c r="D66" s="57" t="s">
        <v>437</v>
      </c>
      <c r="E66" s="57" t="s">
        <v>438</v>
      </c>
      <c r="F66" s="58">
        <v>43436</v>
      </c>
      <c r="G66" s="58">
        <v>44167</v>
      </c>
      <c r="H66" s="57" t="s">
        <v>413</v>
      </c>
      <c r="I66" s="59">
        <v>10000</v>
      </c>
      <c r="J66" s="59">
        <v>10000</v>
      </c>
      <c r="K66" s="57">
        <v>100</v>
      </c>
      <c r="L66" s="57">
        <v>1.87</v>
      </c>
      <c r="M66" s="59">
        <v>42000</v>
      </c>
      <c r="N66" s="57">
        <v>420</v>
      </c>
      <c r="P66" s="57">
        <v>2</v>
      </c>
      <c r="Q66" s="57">
        <v>12</v>
      </c>
      <c r="R66" s="57">
        <f t="shared" si="0"/>
        <v>21</v>
      </c>
      <c r="S66" s="57" t="s">
        <v>417</v>
      </c>
    </row>
    <row r="67" spans="1:19" x14ac:dyDescent="0.3">
      <c r="A67" s="57" t="s">
        <v>410</v>
      </c>
      <c r="B67" s="58">
        <v>43453</v>
      </c>
      <c r="C67" s="57">
        <v>730</v>
      </c>
      <c r="D67" s="57" t="s">
        <v>437</v>
      </c>
      <c r="E67" s="57" t="s">
        <v>438</v>
      </c>
      <c r="F67" s="58">
        <v>43436</v>
      </c>
      <c r="G67" s="58">
        <v>44167</v>
      </c>
      <c r="H67" s="57" t="s">
        <v>413</v>
      </c>
      <c r="I67" s="59">
        <v>20000</v>
      </c>
      <c r="J67" s="59">
        <v>20000</v>
      </c>
      <c r="K67" s="57">
        <v>100</v>
      </c>
      <c r="L67" s="57">
        <v>1.82</v>
      </c>
      <c r="M67" s="59">
        <v>27400</v>
      </c>
      <c r="N67" s="57">
        <v>137</v>
      </c>
      <c r="P67" s="57">
        <v>2</v>
      </c>
      <c r="Q67" s="57">
        <v>12</v>
      </c>
      <c r="R67" s="57">
        <f t="shared" ref="R67:R101" si="1">DAY(B67)</f>
        <v>19</v>
      </c>
      <c r="S67" s="57" t="s">
        <v>414</v>
      </c>
    </row>
    <row r="68" spans="1:19" x14ac:dyDescent="0.3">
      <c r="A68" s="57" t="s">
        <v>410</v>
      </c>
      <c r="B68" s="58">
        <v>43439</v>
      </c>
      <c r="C68" s="57">
        <v>730</v>
      </c>
      <c r="D68" s="57" t="s">
        <v>437</v>
      </c>
      <c r="E68" s="57" t="s">
        <v>438</v>
      </c>
      <c r="F68" s="58">
        <v>43436</v>
      </c>
      <c r="G68" s="58">
        <v>44167</v>
      </c>
      <c r="H68" s="57" t="s">
        <v>413</v>
      </c>
      <c r="I68" s="59">
        <v>22000</v>
      </c>
      <c r="J68" s="59">
        <v>22000</v>
      </c>
      <c r="K68" s="57">
        <v>100</v>
      </c>
      <c r="L68" s="57">
        <v>1.93</v>
      </c>
      <c r="M68" s="59">
        <v>35600</v>
      </c>
      <c r="N68" s="57">
        <v>161.82</v>
      </c>
      <c r="P68" s="57">
        <v>2</v>
      </c>
      <c r="Q68" s="57">
        <v>12</v>
      </c>
      <c r="R68" s="57">
        <f t="shared" si="1"/>
        <v>5</v>
      </c>
      <c r="S68" s="57" t="s">
        <v>414</v>
      </c>
    </row>
    <row r="69" spans="1:19" x14ac:dyDescent="0.3">
      <c r="A69" s="57" t="s">
        <v>410</v>
      </c>
      <c r="B69" s="58">
        <v>43432</v>
      </c>
      <c r="C69" s="57">
        <v>730</v>
      </c>
      <c r="D69" s="57" t="s">
        <v>439</v>
      </c>
      <c r="E69" s="57" t="s">
        <v>440</v>
      </c>
      <c r="F69" s="58">
        <v>43378</v>
      </c>
      <c r="G69" s="58">
        <v>44109</v>
      </c>
      <c r="H69" s="57" t="s">
        <v>413</v>
      </c>
      <c r="I69" s="59">
        <v>10000</v>
      </c>
      <c r="J69" s="59">
        <v>10000</v>
      </c>
      <c r="K69" s="57">
        <v>100</v>
      </c>
      <c r="L69" s="57">
        <v>1.96</v>
      </c>
      <c r="M69" s="59">
        <v>44200</v>
      </c>
      <c r="N69" s="57">
        <v>442</v>
      </c>
      <c r="P69" s="57">
        <v>2</v>
      </c>
      <c r="Q69" s="57">
        <v>11</v>
      </c>
      <c r="R69" s="57">
        <f t="shared" si="1"/>
        <v>28</v>
      </c>
      <c r="S69" s="57" t="s">
        <v>417</v>
      </c>
    </row>
    <row r="70" spans="1:19" x14ac:dyDescent="0.3">
      <c r="A70" s="57" t="s">
        <v>410</v>
      </c>
      <c r="B70" s="58">
        <v>43425</v>
      </c>
      <c r="C70" s="57">
        <v>730</v>
      </c>
      <c r="D70" s="57" t="s">
        <v>439</v>
      </c>
      <c r="E70" s="57" t="s">
        <v>440</v>
      </c>
      <c r="F70" s="58">
        <v>43378</v>
      </c>
      <c r="G70" s="58">
        <v>44109</v>
      </c>
      <c r="H70" s="57" t="s">
        <v>413</v>
      </c>
      <c r="I70" s="59">
        <v>17000</v>
      </c>
      <c r="J70" s="59">
        <v>18000</v>
      </c>
      <c r="K70" s="57">
        <v>105.88</v>
      </c>
      <c r="L70" s="57">
        <v>1.9450000000000001</v>
      </c>
      <c r="M70" s="59">
        <v>26700</v>
      </c>
      <c r="N70" s="57">
        <v>157.06</v>
      </c>
      <c r="P70" s="57">
        <v>2</v>
      </c>
      <c r="Q70" s="57">
        <v>11</v>
      </c>
      <c r="R70" s="57">
        <f t="shared" si="1"/>
        <v>21</v>
      </c>
      <c r="S70" s="57" t="s">
        <v>414</v>
      </c>
    </row>
    <row r="71" spans="1:19" x14ac:dyDescent="0.3">
      <c r="A71" s="57" t="s">
        <v>410</v>
      </c>
      <c r="B71" s="58">
        <v>43411</v>
      </c>
      <c r="C71" s="57">
        <v>730</v>
      </c>
      <c r="D71" s="57" t="s">
        <v>439</v>
      </c>
      <c r="E71" s="57" t="s">
        <v>440</v>
      </c>
      <c r="F71" s="58">
        <v>43378</v>
      </c>
      <c r="G71" s="58">
        <v>44109</v>
      </c>
      <c r="H71" s="57" t="s">
        <v>413</v>
      </c>
      <c r="I71" s="59">
        <v>18000</v>
      </c>
      <c r="J71" s="59">
        <v>19200</v>
      </c>
      <c r="K71" s="57">
        <v>106.67</v>
      </c>
      <c r="L71" s="57">
        <v>1.9650000000000001</v>
      </c>
      <c r="M71" s="59">
        <v>27800</v>
      </c>
      <c r="N71" s="57">
        <v>154.44</v>
      </c>
      <c r="P71" s="57">
        <v>2</v>
      </c>
      <c r="Q71" s="57">
        <v>11</v>
      </c>
      <c r="R71" s="57">
        <f t="shared" si="1"/>
        <v>7</v>
      </c>
      <c r="S71" s="57" t="s">
        <v>414</v>
      </c>
    </row>
    <row r="72" spans="1:19" x14ac:dyDescent="0.3">
      <c r="A72" s="57" t="s">
        <v>410</v>
      </c>
      <c r="B72" s="58">
        <v>43397</v>
      </c>
      <c r="C72" s="57">
        <v>730</v>
      </c>
      <c r="D72" s="57" t="s">
        <v>439</v>
      </c>
      <c r="E72" s="57" t="s">
        <v>440</v>
      </c>
      <c r="F72" s="58">
        <v>43378</v>
      </c>
      <c r="G72" s="58">
        <v>44109</v>
      </c>
      <c r="H72" s="57" t="s">
        <v>413</v>
      </c>
      <c r="I72" s="59">
        <v>14000</v>
      </c>
      <c r="J72" s="59">
        <v>14000</v>
      </c>
      <c r="K72" s="57">
        <v>100</v>
      </c>
      <c r="L72" s="57">
        <v>2.0150000000000001</v>
      </c>
      <c r="M72" s="59">
        <v>64800</v>
      </c>
      <c r="N72" s="57">
        <v>462.86</v>
      </c>
      <c r="P72" s="57">
        <v>2</v>
      </c>
      <c r="Q72" s="57">
        <v>10</v>
      </c>
      <c r="R72" s="57">
        <f t="shared" si="1"/>
        <v>24</v>
      </c>
      <c r="S72" s="57" t="s">
        <v>417</v>
      </c>
    </row>
    <row r="73" spans="1:19" x14ac:dyDescent="0.3">
      <c r="A73" s="57" t="s">
        <v>410</v>
      </c>
      <c r="B73" s="58">
        <v>43390</v>
      </c>
      <c r="C73" s="57">
        <v>730</v>
      </c>
      <c r="D73" s="57" t="s">
        <v>439</v>
      </c>
      <c r="E73" s="57" t="s">
        <v>440</v>
      </c>
      <c r="F73" s="58">
        <v>43378</v>
      </c>
      <c r="G73" s="58">
        <v>44109</v>
      </c>
      <c r="H73" s="57" t="s">
        <v>413</v>
      </c>
      <c r="I73" s="59">
        <v>25000</v>
      </c>
      <c r="J73" s="59">
        <v>25000</v>
      </c>
      <c r="K73" s="57">
        <v>100</v>
      </c>
      <c r="L73" s="57">
        <v>2.0350000000000001</v>
      </c>
      <c r="M73" s="59">
        <v>30900</v>
      </c>
      <c r="N73" s="57">
        <v>123.6</v>
      </c>
      <c r="P73" s="57">
        <v>2</v>
      </c>
      <c r="Q73" s="57">
        <v>10</v>
      </c>
      <c r="R73" s="57">
        <f t="shared" si="1"/>
        <v>17</v>
      </c>
      <c r="S73" s="57" t="s">
        <v>414</v>
      </c>
    </row>
    <row r="74" spans="1:19" x14ac:dyDescent="0.3">
      <c r="A74" s="57" t="s">
        <v>410</v>
      </c>
      <c r="B74" s="58">
        <v>43377</v>
      </c>
      <c r="C74" s="57">
        <v>730</v>
      </c>
      <c r="D74" s="57" t="s">
        <v>439</v>
      </c>
      <c r="E74" s="57" t="s">
        <v>440</v>
      </c>
      <c r="F74" s="58">
        <v>43378</v>
      </c>
      <c r="G74" s="58">
        <v>44109</v>
      </c>
      <c r="H74" s="57" t="s">
        <v>413</v>
      </c>
      <c r="I74" s="59">
        <v>27000</v>
      </c>
      <c r="J74" s="59">
        <v>27000</v>
      </c>
      <c r="K74" s="57">
        <v>100</v>
      </c>
      <c r="L74" s="57">
        <v>2.0499999999999998</v>
      </c>
      <c r="M74" s="59">
        <v>37500</v>
      </c>
      <c r="N74" s="57">
        <v>138.88999999999999</v>
      </c>
      <c r="P74" s="57">
        <v>2</v>
      </c>
      <c r="Q74" s="57">
        <v>10</v>
      </c>
      <c r="R74" s="57">
        <f t="shared" si="1"/>
        <v>4</v>
      </c>
      <c r="S74" s="57" t="s">
        <v>414</v>
      </c>
    </row>
    <row r="75" spans="1:19" x14ac:dyDescent="0.3">
      <c r="A75" s="57" t="s">
        <v>410</v>
      </c>
      <c r="B75" s="58">
        <v>43363</v>
      </c>
      <c r="C75" s="57">
        <v>730</v>
      </c>
      <c r="D75" s="57" t="s">
        <v>441</v>
      </c>
      <c r="E75" s="57" t="s">
        <v>442</v>
      </c>
      <c r="F75" s="58">
        <v>43314</v>
      </c>
      <c r="G75" s="58">
        <v>44045</v>
      </c>
      <c r="H75" s="57" t="s">
        <v>413</v>
      </c>
      <c r="I75" s="59">
        <v>10000</v>
      </c>
      <c r="J75" s="59">
        <v>11000</v>
      </c>
      <c r="K75" s="57">
        <v>110</v>
      </c>
      <c r="L75" s="57">
        <v>1.9950000000000001</v>
      </c>
      <c r="M75" s="59">
        <v>22100</v>
      </c>
      <c r="N75" s="57">
        <v>221</v>
      </c>
      <c r="P75" s="57">
        <v>2</v>
      </c>
      <c r="Q75" s="57">
        <v>9</v>
      </c>
      <c r="R75" s="57">
        <f t="shared" si="1"/>
        <v>20</v>
      </c>
      <c r="S75" s="57" t="s">
        <v>417</v>
      </c>
    </row>
    <row r="76" spans="1:19" x14ac:dyDescent="0.3">
      <c r="A76" s="57" t="s">
        <v>410</v>
      </c>
      <c r="B76" s="58">
        <v>43362</v>
      </c>
      <c r="C76" s="57">
        <v>730</v>
      </c>
      <c r="D76" s="57" t="s">
        <v>441</v>
      </c>
      <c r="E76" s="57" t="s">
        <v>442</v>
      </c>
      <c r="F76" s="58">
        <v>43314</v>
      </c>
      <c r="G76" s="58">
        <v>44045</v>
      </c>
      <c r="H76" s="57" t="s">
        <v>413</v>
      </c>
      <c r="I76" s="59">
        <v>18000</v>
      </c>
      <c r="J76" s="59">
        <v>19900</v>
      </c>
      <c r="K76" s="57">
        <v>110.56</v>
      </c>
      <c r="L76" s="57">
        <v>1.95</v>
      </c>
      <c r="M76" s="59">
        <v>26700</v>
      </c>
      <c r="N76" s="57">
        <v>148.33000000000001</v>
      </c>
      <c r="P76" s="57">
        <v>2</v>
      </c>
      <c r="Q76" s="57">
        <v>9</v>
      </c>
      <c r="R76" s="57">
        <f t="shared" si="1"/>
        <v>19</v>
      </c>
      <c r="S76" s="57" t="s">
        <v>414</v>
      </c>
    </row>
    <row r="77" spans="1:19" x14ac:dyDescent="0.3">
      <c r="A77" s="57" t="s">
        <v>410</v>
      </c>
      <c r="B77" s="58">
        <v>43348</v>
      </c>
      <c r="C77" s="57">
        <v>730</v>
      </c>
      <c r="D77" s="57" t="s">
        <v>441</v>
      </c>
      <c r="E77" s="57" t="s">
        <v>442</v>
      </c>
      <c r="F77" s="58">
        <v>43314</v>
      </c>
      <c r="G77" s="58">
        <v>44045</v>
      </c>
      <c r="H77" s="57" t="s">
        <v>413</v>
      </c>
      <c r="I77" s="59">
        <v>19000</v>
      </c>
      <c r="J77" s="59">
        <v>19000</v>
      </c>
      <c r="K77" s="57">
        <v>100</v>
      </c>
      <c r="L77" s="57">
        <v>1.87</v>
      </c>
      <c r="M77" s="59">
        <v>34700</v>
      </c>
      <c r="N77" s="57">
        <v>182.63</v>
      </c>
      <c r="P77" s="57">
        <v>2</v>
      </c>
      <c r="Q77" s="57">
        <v>9</v>
      </c>
      <c r="R77" s="57">
        <f t="shared" si="1"/>
        <v>5</v>
      </c>
      <c r="S77" s="57" t="s">
        <v>414</v>
      </c>
    </row>
    <row r="78" spans="1:19" x14ac:dyDescent="0.3">
      <c r="A78" s="57" t="s">
        <v>410</v>
      </c>
      <c r="B78" s="58">
        <v>43334</v>
      </c>
      <c r="C78" s="57">
        <v>730</v>
      </c>
      <c r="D78" s="57" t="s">
        <v>441</v>
      </c>
      <c r="E78" s="57" t="s">
        <v>442</v>
      </c>
      <c r="F78" s="58">
        <v>43314</v>
      </c>
      <c r="G78" s="58">
        <v>44045</v>
      </c>
      <c r="H78" s="57" t="s">
        <v>413</v>
      </c>
      <c r="I78" s="59">
        <v>11000</v>
      </c>
      <c r="J78" s="59">
        <v>11000</v>
      </c>
      <c r="K78" s="57">
        <v>100</v>
      </c>
      <c r="L78" s="57">
        <v>1.94</v>
      </c>
      <c r="M78" s="59">
        <v>47200</v>
      </c>
      <c r="N78" s="57">
        <v>429.09</v>
      </c>
      <c r="P78" s="57">
        <v>2</v>
      </c>
      <c r="Q78" s="57">
        <v>8</v>
      </c>
      <c r="R78" s="57">
        <f t="shared" si="1"/>
        <v>22</v>
      </c>
      <c r="S78" s="57" t="s">
        <v>417</v>
      </c>
    </row>
    <row r="79" spans="1:19" x14ac:dyDescent="0.3">
      <c r="A79" s="57" t="s">
        <v>410</v>
      </c>
      <c r="B79" s="58">
        <v>43328</v>
      </c>
      <c r="C79" s="57">
        <v>730</v>
      </c>
      <c r="D79" s="57" t="s">
        <v>441</v>
      </c>
      <c r="E79" s="57" t="s">
        <v>442</v>
      </c>
      <c r="F79" s="58">
        <v>43314</v>
      </c>
      <c r="G79" s="58">
        <v>44045</v>
      </c>
      <c r="H79" s="57" t="s">
        <v>413</v>
      </c>
      <c r="I79" s="59">
        <v>23000</v>
      </c>
      <c r="J79" s="59">
        <v>23000</v>
      </c>
      <c r="K79" s="57">
        <v>100</v>
      </c>
      <c r="L79" s="57">
        <v>2E-3</v>
      </c>
      <c r="M79" s="59">
        <v>34700</v>
      </c>
      <c r="N79" s="57">
        <v>150.87</v>
      </c>
      <c r="P79" s="57">
        <v>2</v>
      </c>
      <c r="Q79" s="57">
        <v>8</v>
      </c>
      <c r="R79" s="57">
        <f t="shared" si="1"/>
        <v>16</v>
      </c>
      <c r="S79" s="57" t="s">
        <v>414</v>
      </c>
    </row>
    <row r="80" spans="1:19" x14ac:dyDescent="0.3">
      <c r="A80" s="57" t="s">
        <v>410</v>
      </c>
      <c r="B80" s="58">
        <v>43313</v>
      </c>
      <c r="C80" s="57">
        <v>730</v>
      </c>
      <c r="D80" s="57" t="s">
        <v>441</v>
      </c>
      <c r="E80" s="57" t="s">
        <v>442</v>
      </c>
      <c r="F80" s="58">
        <v>43314</v>
      </c>
      <c r="G80" s="58">
        <v>44045</v>
      </c>
      <c r="H80" s="57" t="s">
        <v>413</v>
      </c>
      <c r="I80" s="59">
        <v>23000</v>
      </c>
      <c r="J80" s="59">
        <v>23000</v>
      </c>
      <c r="K80" s="57">
        <v>100</v>
      </c>
      <c r="L80" s="57">
        <v>2.06</v>
      </c>
      <c r="M80" s="59">
        <v>39000</v>
      </c>
      <c r="N80" s="57">
        <v>169.57</v>
      </c>
      <c r="P80" s="57">
        <v>2</v>
      </c>
      <c r="Q80" s="57">
        <v>8</v>
      </c>
      <c r="R80" s="57">
        <f t="shared" si="1"/>
        <v>1</v>
      </c>
      <c r="S80" s="57" t="s">
        <v>414</v>
      </c>
    </row>
    <row r="81" spans="1:19" x14ac:dyDescent="0.3">
      <c r="A81" s="57" t="s">
        <v>410</v>
      </c>
      <c r="B81" s="58">
        <v>43306</v>
      </c>
      <c r="C81" s="57">
        <v>730</v>
      </c>
      <c r="D81" s="57" t="s">
        <v>443</v>
      </c>
      <c r="E81" s="57" t="s">
        <v>444</v>
      </c>
      <c r="F81" s="58">
        <v>43253</v>
      </c>
      <c r="G81" s="58">
        <v>43984</v>
      </c>
      <c r="H81" s="57" t="s">
        <v>413</v>
      </c>
      <c r="I81" s="59">
        <v>12000</v>
      </c>
      <c r="J81" s="59">
        <v>12000</v>
      </c>
      <c r="K81" s="57">
        <v>100</v>
      </c>
      <c r="L81" s="57">
        <v>2.0550000000000002</v>
      </c>
      <c r="M81" s="59">
        <v>53500</v>
      </c>
      <c r="N81" s="57">
        <v>445.83</v>
      </c>
      <c r="P81" s="57">
        <v>2</v>
      </c>
      <c r="Q81" s="57">
        <v>7</v>
      </c>
      <c r="R81" s="57">
        <f t="shared" si="1"/>
        <v>25</v>
      </c>
      <c r="S81" s="57" t="s">
        <v>417</v>
      </c>
    </row>
    <row r="82" spans="1:19" x14ac:dyDescent="0.3">
      <c r="A82" s="57" t="s">
        <v>410</v>
      </c>
      <c r="B82" s="58">
        <v>43299</v>
      </c>
      <c r="C82" s="57">
        <v>730</v>
      </c>
      <c r="D82" s="57" t="s">
        <v>443</v>
      </c>
      <c r="E82" s="57" t="s">
        <v>444</v>
      </c>
      <c r="F82" s="58">
        <v>43253</v>
      </c>
      <c r="G82" s="58">
        <v>43984</v>
      </c>
      <c r="H82" s="57" t="s">
        <v>413</v>
      </c>
      <c r="I82" s="59">
        <v>22000</v>
      </c>
      <c r="J82" s="59">
        <v>22000</v>
      </c>
      <c r="K82" s="57">
        <v>100</v>
      </c>
      <c r="L82" s="57">
        <v>2.0249999999999999</v>
      </c>
      <c r="M82" s="59">
        <v>35000</v>
      </c>
      <c r="N82" s="57">
        <v>159.09</v>
      </c>
      <c r="P82" s="57">
        <v>2</v>
      </c>
      <c r="Q82" s="57">
        <v>7</v>
      </c>
      <c r="R82" s="57">
        <f t="shared" si="1"/>
        <v>18</v>
      </c>
      <c r="S82" s="57" t="s">
        <v>414</v>
      </c>
    </row>
    <row r="83" spans="1:19" x14ac:dyDescent="0.3">
      <c r="A83" s="57" t="s">
        <v>410</v>
      </c>
      <c r="B83" s="58">
        <v>43285</v>
      </c>
      <c r="C83" s="57">
        <v>730</v>
      </c>
      <c r="D83" s="57" t="s">
        <v>443</v>
      </c>
      <c r="E83" s="57" t="s">
        <v>444</v>
      </c>
      <c r="F83" s="58">
        <v>43253</v>
      </c>
      <c r="G83" s="58">
        <v>43984</v>
      </c>
      <c r="H83" s="57" t="s">
        <v>413</v>
      </c>
      <c r="I83" s="59">
        <v>23000</v>
      </c>
      <c r="J83" s="59">
        <v>23000</v>
      </c>
      <c r="K83" s="57">
        <v>100</v>
      </c>
      <c r="L83" s="57">
        <v>2.0550000000000002</v>
      </c>
      <c r="M83" s="59">
        <v>40500</v>
      </c>
      <c r="N83" s="57">
        <v>176.09</v>
      </c>
      <c r="P83" s="57">
        <v>2</v>
      </c>
      <c r="Q83" s="57">
        <v>7</v>
      </c>
      <c r="R83" s="57">
        <f t="shared" si="1"/>
        <v>4</v>
      </c>
      <c r="S83" s="57" t="s">
        <v>414</v>
      </c>
    </row>
    <row r="84" spans="1:19" x14ac:dyDescent="0.3">
      <c r="A84" s="57" t="s">
        <v>410</v>
      </c>
      <c r="B84" s="58">
        <v>43278</v>
      </c>
      <c r="C84" s="57">
        <v>730</v>
      </c>
      <c r="D84" s="57" t="s">
        <v>443</v>
      </c>
      <c r="E84" s="57" t="s">
        <v>444</v>
      </c>
      <c r="F84" s="58">
        <v>43253</v>
      </c>
      <c r="G84" s="58">
        <v>43984</v>
      </c>
      <c r="H84" s="57" t="s">
        <v>413</v>
      </c>
      <c r="I84" s="59">
        <v>12000</v>
      </c>
      <c r="J84" s="59">
        <v>12000</v>
      </c>
      <c r="K84" s="57">
        <v>100</v>
      </c>
      <c r="L84" s="57">
        <v>2.125</v>
      </c>
      <c r="M84" s="59">
        <v>52000</v>
      </c>
      <c r="N84" s="57">
        <v>433.33</v>
      </c>
      <c r="P84" s="57">
        <v>2</v>
      </c>
      <c r="Q84" s="57">
        <v>6</v>
      </c>
      <c r="R84" s="57">
        <f t="shared" si="1"/>
        <v>27</v>
      </c>
      <c r="S84" s="57" t="s">
        <v>417</v>
      </c>
    </row>
    <row r="85" spans="1:19" x14ac:dyDescent="0.3">
      <c r="A85" s="57" t="s">
        <v>410</v>
      </c>
      <c r="B85" s="58">
        <v>43271</v>
      </c>
      <c r="C85" s="57">
        <v>730</v>
      </c>
      <c r="D85" s="57" t="s">
        <v>443</v>
      </c>
      <c r="E85" s="57" t="s">
        <v>444</v>
      </c>
      <c r="F85" s="58">
        <v>43253</v>
      </c>
      <c r="G85" s="58">
        <v>43984</v>
      </c>
      <c r="H85" s="57" t="s">
        <v>413</v>
      </c>
      <c r="I85" s="59">
        <v>25000</v>
      </c>
      <c r="J85" s="59">
        <v>25200</v>
      </c>
      <c r="K85" s="57">
        <v>100.8</v>
      </c>
      <c r="L85" s="57">
        <v>2.1</v>
      </c>
      <c r="M85" s="59">
        <v>34400</v>
      </c>
      <c r="N85" s="57">
        <v>137.6</v>
      </c>
      <c r="P85" s="57">
        <v>2</v>
      </c>
      <c r="Q85" s="57">
        <v>6</v>
      </c>
      <c r="R85" s="57">
        <f t="shared" si="1"/>
        <v>20</v>
      </c>
      <c r="S85" s="57" t="s">
        <v>414</v>
      </c>
    </row>
    <row r="86" spans="1:19" x14ac:dyDescent="0.3">
      <c r="A86" s="57" t="s">
        <v>410</v>
      </c>
      <c r="B86" s="58">
        <v>43256</v>
      </c>
      <c r="C86" s="57">
        <v>730</v>
      </c>
      <c r="D86" s="57" t="s">
        <v>445</v>
      </c>
      <c r="E86" s="57" t="s">
        <v>444</v>
      </c>
      <c r="F86" s="58">
        <v>43253</v>
      </c>
      <c r="G86" s="58">
        <v>43984</v>
      </c>
      <c r="H86" s="57" t="s">
        <v>413</v>
      </c>
      <c r="I86" s="59">
        <v>26000</v>
      </c>
      <c r="J86" s="59">
        <v>26000</v>
      </c>
      <c r="K86" s="57">
        <v>100</v>
      </c>
      <c r="L86" s="57">
        <v>2.14</v>
      </c>
      <c r="M86" s="59">
        <v>31800</v>
      </c>
      <c r="N86" s="57">
        <v>122.31</v>
      </c>
      <c r="P86" s="57">
        <v>2</v>
      </c>
      <c r="Q86" s="57">
        <v>6</v>
      </c>
      <c r="R86" s="57">
        <f t="shared" si="1"/>
        <v>5</v>
      </c>
      <c r="S86" s="57" t="s">
        <v>414</v>
      </c>
    </row>
    <row r="87" spans="1:19" x14ac:dyDescent="0.3">
      <c r="A87" s="57" t="s">
        <v>410</v>
      </c>
      <c r="B87" s="58">
        <v>43245</v>
      </c>
      <c r="C87" s="57">
        <v>730</v>
      </c>
      <c r="D87" s="57" t="s">
        <v>446</v>
      </c>
      <c r="E87" s="57" t="s">
        <v>447</v>
      </c>
      <c r="F87" s="58">
        <v>43192</v>
      </c>
      <c r="G87" s="58">
        <v>43923</v>
      </c>
      <c r="H87" s="57" t="s">
        <v>413</v>
      </c>
      <c r="I87" s="59">
        <v>12000</v>
      </c>
      <c r="J87" s="59">
        <v>12000</v>
      </c>
      <c r="K87" s="57">
        <v>100</v>
      </c>
      <c r="L87" s="57">
        <v>2.12</v>
      </c>
      <c r="M87" s="59">
        <v>52000</v>
      </c>
      <c r="N87" s="57">
        <v>433.33</v>
      </c>
      <c r="P87" s="57">
        <v>2</v>
      </c>
      <c r="Q87" s="57">
        <v>5</v>
      </c>
      <c r="R87" s="57">
        <f t="shared" si="1"/>
        <v>25</v>
      </c>
      <c r="S87" s="57" t="s">
        <v>417</v>
      </c>
    </row>
    <row r="88" spans="1:19" x14ac:dyDescent="0.3">
      <c r="A88" s="57" t="s">
        <v>410</v>
      </c>
      <c r="B88" s="58">
        <v>43236</v>
      </c>
      <c r="C88" s="57">
        <v>730</v>
      </c>
      <c r="D88" s="57" t="s">
        <v>446</v>
      </c>
      <c r="E88" s="57" t="s">
        <v>447</v>
      </c>
      <c r="F88" s="58">
        <v>43192</v>
      </c>
      <c r="G88" s="58">
        <v>43923</v>
      </c>
      <c r="H88" s="57" t="s">
        <v>413</v>
      </c>
      <c r="I88" s="59">
        <v>22000</v>
      </c>
      <c r="J88" s="59">
        <v>23600</v>
      </c>
      <c r="K88" s="57">
        <v>107.27</v>
      </c>
      <c r="L88" s="57">
        <v>2.2200000000000002</v>
      </c>
      <c r="M88" s="59">
        <v>35800</v>
      </c>
      <c r="N88" s="57">
        <v>162.72999999999999</v>
      </c>
      <c r="P88" s="57">
        <v>2</v>
      </c>
      <c r="Q88" s="57">
        <v>5</v>
      </c>
      <c r="R88" s="57">
        <f t="shared" si="1"/>
        <v>16</v>
      </c>
      <c r="S88" s="57" t="s">
        <v>414</v>
      </c>
    </row>
    <row r="89" spans="1:19" x14ac:dyDescent="0.3">
      <c r="A89" s="57" t="s">
        <v>410</v>
      </c>
      <c r="B89" s="58">
        <v>43222</v>
      </c>
      <c r="C89" s="57">
        <v>730</v>
      </c>
      <c r="D89" s="57" t="s">
        <v>446</v>
      </c>
      <c r="E89" s="57" t="s">
        <v>447</v>
      </c>
      <c r="F89" s="58">
        <v>43192</v>
      </c>
      <c r="G89" s="58">
        <v>43923</v>
      </c>
      <c r="H89" s="57" t="s">
        <v>413</v>
      </c>
      <c r="I89" s="59">
        <v>23000</v>
      </c>
      <c r="J89" s="59">
        <v>23000</v>
      </c>
      <c r="K89" s="57">
        <v>100</v>
      </c>
      <c r="L89" s="57">
        <v>2.145</v>
      </c>
      <c r="M89" s="59">
        <v>31700</v>
      </c>
      <c r="N89" s="57">
        <v>137.83000000000001</v>
      </c>
      <c r="P89" s="57">
        <v>2</v>
      </c>
      <c r="Q89" s="57">
        <v>5</v>
      </c>
      <c r="R89" s="57">
        <f t="shared" si="1"/>
        <v>2</v>
      </c>
      <c r="S89" s="57" t="s">
        <v>414</v>
      </c>
    </row>
    <row r="90" spans="1:19" x14ac:dyDescent="0.3">
      <c r="A90" s="57" t="s">
        <v>410</v>
      </c>
      <c r="B90" s="58">
        <v>43215</v>
      </c>
      <c r="C90" s="57">
        <v>730</v>
      </c>
      <c r="D90" s="57" t="s">
        <v>446</v>
      </c>
      <c r="E90" s="57" t="s">
        <v>447</v>
      </c>
      <c r="F90" s="58">
        <v>43192</v>
      </c>
      <c r="G90" s="58">
        <v>43923</v>
      </c>
      <c r="H90" s="57" t="s">
        <v>413</v>
      </c>
      <c r="I90" s="59">
        <v>15000</v>
      </c>
      <c r="J90" s="59">
        <v>15000</v>
      </c>
      <c r="K90" s="57">
        <v>100</v>
      </c>
      <c r="L90" s="57">
        <v>2.1749999999999998</v>
      </c>
      <c r="M90" s="59">
        <v>67800</v>
      </c>
      <c r="N90" s="57">
        <v>452</v>
      </c>
      <c r="P90" s="57">
        <v>2</v>
      </c>
      <c r="Q90" s="57">
        <v>4</v>
      </c>
      <c r="R90" s="57">
        <f t="shared" si="1"/>
        <v>25</v>
      </c>
      <c r="S90" s="57" t="s">
        <v>417</v>
      </c>
    </row>
    <row r="91" spans="1:19" x14ac:dyDescent="0.3">
      <c r="A91" s="57" t="s">
        <v>410</v>
      </c>
      <c r="B91" s="58">
        <v>43208</v>
      </c>
      <c r="C91" s="57">
        <v>730</v>
      </c>
      <c r="D91" s="57" t="s">
        <v>446</v>
      </c>
      <c r="E91" s="57" t="s">
        <v>447</v>
      </c>
      <c r="F91" s="58">
        <v>43192</v>
      </c>
      <c r="G91" s="58">
        <v>43923</v>
      </c>
      <c r="H91" s="57" t="s">
        <v>413</v>
      </c>
      <c r="I91" s="59">
        <v>29000</v>
      </c>
      <c r="J91" s="59">
        <v>29000</v>
      </c>
      <c r="K91" s="57">
        <v>100</v>
      </c>
      <c r="L91" s="57">
        <v>2.105</v>
      </c>
      <c r="M91" s="59">
        <v>43900</v>
      </c>
      <c r="N91" s="57">
        <v>151.38</v>
      </c>
      <c r="P91" s="57">
        <v>2</v>
      </c>
      <c r="Q91" s="57">
        <v>4</v>
      </c>
      <c r="R91" s="57">
        <f t="shared" si="1"/>
        <v>18</v>
      </c>
      <c r="S91" s="57" t="s">
        <v>414</v>
      </c>
    </row>
    <row r="92" spans="1:19" x14ac:dyDescent="0.3">
      <c r="A92" s="57" t="s">
        <v>410</v>
      </c>
      <c r="B92" s="58">
        <v>43194</v>
      </c>
      <c r="C92" s="57">
        <v>730</v>
      </c>
      <c r="D92" s="57" t="s">
        <v>446</v>
      </c>
      <c r="E92" s="57" t="s">
        <v>447</v>
      </c>
      <c r="F92" s="58">
        <v>43192</v>
      </c>
      <c r="G92" s="58">
        <v>43923</v>
      </c>
      <c r="H92" s="57" t="s">
        <v>413</v>
      </c>
      <c r="I92" s="59">
        <v>29000</v>
      </c>
      <c r="J92" s="59">
        <v>29800</v>
      </c>
      <c r="K92" s="57">
        <v>102.76</v>
      </c>
      <c r="L92" s="57">
        <v>2.12</v>
      </c>
      <c r="M92" s="59">
        <v>43200</v>
      </c>
      <c r="N92" s="57">
        <v>148.97</v>
      </c>
      <c r="P92" s="57">
        <v>2</v>
      </c>
      <c r="Q92" s="57">
        <v>4</v>
      </c>
      <c r="R92" s="57">
        <f t="shared" si="1"/>
        <v>4</v>
      </c>
      <c r="S92" s="57" t="s">
        <v>414</v>
      </c>
    </row>
    <row r="93" spans="1:19" x14ac:dyDescent="0.3">
      <c r="A93" s="57" t="s">
        <v>410</v>
      </c>
      <c r="B93" s="58">
        <v>43187</v>
      </c>
      <c r="C93" s="57">
        <v>730</v>
      </c>
      <c r="D93" s="57" t="s">
        <v>448</v>
      </c>
      <c r="E93" s="57" t="s">
        <v>449</v>
      </c>
      <c r="F93" s="58">
        <v>43133</v>
      </c>
      <c r="G93" s="58">
        <v>43863</v>
      </c>
      <c r="H93" s="57" t="s">
        <v>413</v>
      </c>
      <c r="I93" s="59">
        <v>11000</v>
      </c>
      <c r="J93" s="59">
        <v>11000</v>
      </c>
      <c r="K93" s="57">
        <v>100</v>
      </c>
      <c r="L93" s="57">
        <v>2.1549999999999998</v>
      </c>
      <c r="M93" s="59">
        <v>43600</v>
      </c>
      <c r="N93" s="57">
        <v>396.36</v>
      </c>
      <c r="P93" s="57">
        <v>2</v>
      </c>
      <c r="Q93" s="57">
        <v>3</v>
      </c>
      <c r="R93" s="57">
        <f t="shared" si="1"/>
        <v>28</v>
      </c>
      <c r="S93" s="57" t="s">
        <v>417</v>
      </c>
    </row>
    <row r="94" spans="1:19" x14ac:dyDescent="0.3">
      <c r="A94" s="57" t="s">
        <v>410</v>
      </c>
      <c r="B94" s="58">
        <v>43180</v>
      </c>
      <c r="C94" s="57">
        <v>730</v>
      </c>
      <c r="D94" s="57" t="s">
        <v>448</v>
      </c>
      <c r="E94" s="57" t="s">
        <v>449</v>
      </c>
      <c r="F94" s="58">
        <v>43133</v>
      </c>
      <c r="G94" s="58">
        <v>43863</v>
      </c>
      <c r="H94" s="57" t="s">
        <v>413</v>
      </c>
      <c r="I94" s="59">
        <v>22000</v>
      </c>
      <c r="J94" s="59">
        <v>24700</v>
      </c>
      <c r="K94" s="57">
        <v>112.27</v>
      </c>
      <c r="L94" s="57">
        <v>2.1800000000000002</v>
      </c>
      <c r="M94" s="59">
        <v>31200</v>
      </c>
      <c r="N94" s="57">
        <v>141.82</v>
      </c>
      <c r="P94" s="57">
        <v>2</v>
      </c>
      <c r="Q94" s="57">
        <v>3</v>
      </c>
      <c r="R94" s="57">
        <f t="shared" si="1"/>
        <v>21</v>
      </c>
      <c r="S94" s="57" t="s">
        <v>414</v>
      </c>
    </row>
    <row r="95" spans="1:19" x14ac:dyDescent="0.3">
      <c r="A95" s="57" t="s">
        <v>410</v>
      </c>
      <c r="B95" s="58">
        <v>43166</v>
      </c>
      <c r="C95" s="57">
        <v>730</v>
      </c>
      <c r="D95" s="57" t="s">
        <v>448</v>
      </c>
      <c r="E95" s="57" t="s">
        <v>449</v>
      </c>
      <c r="F95" s="58">
        <v>43133</v>
      </c>
      <c r="G95" s="58">
        <v>43863</v>
      </c>
      <c r="H95" s="57" t="s">
        <v>413</v>
      </c>
      <c r="I95" s="59">
        <v>24000</v>
      </c>
      <c r="J95" s="59">
        <v>24200</v>
      </c>
      <c r="K95" s="57">
        <v>100.83</v>
      </c>
      <c r="L95" s="57">
        <v>2.21</v>
      </c>
      <c r="M95" s="59">
        <v>29300</v>
      </c>
      <c r="N95" s="57">
        <v>122.08</v>
      </c>
      <c r="P95" s="57">
        <v>2</v>
      </c>
      <c r="Q95" s="57">
        <v>3</v>
      </c>
      <c r="R95" s="57">
        <f t="shared" si="1"/>
        <v>7</v>
      </c>
      <c r="S95" s="57" t="s">
        <v>414</v>
      </c>
    </row>
    <row r="96" spans="1:19" x14ac:dyDescent="0.3">
      <c r="A96" s="57" t="s">
        <v>410</v>
      </c>
      <c r="B96" s="58">
        <v>43154</v>
      </c>
      <c r="C96" s="57">
        <v>730</v>
      </c>
      <c r="D96" s="57" t="s">
        <v>448</v>
      </c>
      <c r="E96" s="57" t="s">
        <v>449</v>
      </c>
      <c r="F96" s="58">
        <v>43133</v>
      </c>
      <c r="G96" s="58">
        <v>43863</v>
      </c>
      <c r="H96" s="57" t="s">
        <v>413</v>
      </c>
      <c r="I96" s="59">
        <v>12000</v>
      </c>
      <c r="J96" s="59">
        <v>12000</v>
      </c>
      <c r="K96" s="57">
        <v>100</v>
      </c>
      <c r="L96" s="57">
        <v>2.23</v>
      </c>
      <c r="M96" s="59">
        <v>53900</v>
      </c>
      <c r="N96" s="57">
        <v>449.17</v>
      </c>
      <c r="P96" s="57">
        <v>2</v>
      </c>
      <c r="Q96" s="57">
        <v>2</v>
      </c>
      <c r="R96" s="57">
        <f t="shared" si="1"/>
        <v>23</v>
      </c>
      <c r="S96" s="57" t="s">
        <v>417</v>
      </c>
    </row>
    <row r="97" spans="1:19" x14ac:dyDescent="0.3">
      <c r="A97" s="57" t="s">
        <v>410</v>
      </c>
      <c r="B97" s="58">
        <v>43152</v>
      </c>
      <c r="C97" s="57">
        <v>730</v>
      </c>
      <c r="D97" s="57" t="s">
        <v>448</v>
      </c>
      <c r="E97" s="57" t="s">
        <v>449</v>
      </c>
      <c r="F97" s="58">
        <v>43133</v>
      </c>
      <c r="G97" s="58">
        <v>43863</v>
      </c>
      <c r="H97" s="57" t="s">
        <v>413</v>
      </c>
      <c r="I97" s="59">
        <v>24000</v>
      </c>
      <c r="J97" s="59">
        <v>25100</v>
      </c>
      <c r="K97" s="57">
        <v>104.58</v>
      </c>
      <c r="L97" s="57">
        <v>2.2200000000000002</v>
      </c>
      <c r="M97" s="59">
        <v>37000</v>
      </c>
      <c r="N97" s="57">
        <v>154.16999999999999</v>
      </c>
      <c r="P97" s="57">
        <v>2</v>
      </c>
      <c r="Q97" s="57">
        <v>2</v>
      </c>
      <c r="R97" s="57">
        <f t="shared" si="1"/>
        <v>21</v>
      </c>
      <c r="S97" s="57" t="s">
        <v>414</v>
      </c>
    </row>
    <row r="98" spans="1:19" x14ac:dyDescent="0.3">
      <c r="A98" s="57" t="s">
        <v>410</v>
      </c>
      <c r="B98" s="58">
        <v>43138</v>
      </c>
      <c r="C98" s="57">
        <v>730</v>
      </c>
      <c r="D98" s="57" t="s">
        <v>448</v>
      </c>
      <c r="E98" s="57" t="s">
        <v>449</v>
      </c>
      <c r="F98" s="58">
        <v>43133</v>
      </c>
      <c r="G98" s="58">
        <v>43863</v>
      </c>
      <c r="H98" s="57" t="s">
        <v>413</v>
      </c>
      <c r="I98" s="59">
        <v>24000</v>
      </c>
      <c r="J98" s="59">
        <v>24100</v>
      </c>
      <c r="K98" s="57">
        <v>100.42</v>
      </c>
      <c r="L98" s="57">
        <v>2.16</v>
      </c>
      <c r="M98" s="59">
        <v>31700</v>
      </c>
      <c r="N98" s="57">
        <v>132.08000000000001</v>
      </c>
      <c r="P98" s="57">
        <v>2</v>
      </c>
      <c r="Q98" s="57">
        <v>2</v>
      </c>
      <c r="R98" s="57">
        <f t="shared" si="1"/>
        <v>7</v>
      </c>
      <c r="S98" s="57" t="s">
        <v>414</v>
      </c>
    </row>
    <row r="99" spans="1:19" x14ac:dyDescent="0.3">
      <c r="A99" s="57" t="s">
        <v>410</v>
      </c>
      <c r="B99" s="58">
        <v>43124</v>
      </c>
      <c r="C99" s="57">
        <v>730</v>
      </c>
      <c r="D99" s="57" t="s">
        <v>450</v>
      </c>
      <c r="E99" s="57" t="s">
        <v>451</v>
      </c>
      <c r="F99" s="58">
        <v>43071</v>
      </c>
      <c r="G99" s="58">
        <v>43801</v>
      </c>
      <c r="H99" s="57" t="s">
        <v>413</v>
      </c>
      <c r="I99" s="59">
        <v>13000</v>
      </c>
      <c r="J99" s="59">
        <v>13000</v>
      </c>
      <c r="K99" s="57">
        <v>100</v>
      </c>
      <c r="L99" s="57">
        <v>2.145</v>
      </c>
      <c r="M99" s="59">
        <v>53400</v>
      </c>
      <c r="N99" s="57">
        <v>410.77</v>
      </c>
      <c r="P99" s="57">
        <v>2</v>
      </c>
      <c r="Q99" s="57">
        <v>1</v>
      </c>
      <c r="R99" s="57">
        <f t="shared" si="1"/>
        <v>24</v>
      </c>
      <c r="S99" s="57" t="s">
        <v>417</v>
      </c>
    </row>
    <row r="100" spans="1:19" x14ac:dyDescent="0.3">
      <c r="A100" s="57" t="s">
        <v>410</v>
      </c>
      <c r="B100" s="58">
        <v>43117</v>
      </c>
      <c r="C100" s="57">
        <v>730</v>
      </c>
      <c r="D100" s="57" t="s">
        <v>450</v>
      </c>
      <c r="E100" s="57" t="s">
        <v>451</v>
      </c>
      <c r="F100" s="58">
        <v>43071</v>
      </c>
      <c r="G100" s="58">
        <v>43801</v>
      </c>
      <c r="H100" s="57" t="s">
        <v>413</v>
      </c>
      <c r="I100" s="59">
        <v>24000</v>
      </c>
      <c r="J100" s="59">
        <v>24300</v>
      </c>
      <c r="K100" s="57">
        <v>101.25</v>
      </c>
      <c r="L100" s="57">
        <v>2.145</v>
      </c>
      <c r="M100" s="59">
        <v>55100</v>
      </c>
      <c r="N100" s="57">
        <v>229.58</v>
      </c>
      <c r="P100" s="57">
        <v>2</v>
      </c>
      <c r="Q100" s="57">
        <v>1</v>
      </c>
      <c r="R100" s="57">
        <f t="shared" si="1"/>
        <v>17</v>
      </c>
      <c r="S100" s="57" t="s">
        <v>414</v>
      </c>
    </row>
    <row r="101" spans="1:19" x14ac:dyDescent="0.3">
      <c r="A101" s="57" t="s">
        <v>410</v>
      </c>
      <c r="B101" s="58">
        <v>43103</v>
      </c>
      <c r="C101" s="57">
        <v>730</v>
      </c>
      <c r="D101" s="57" t="s">
        <v>450</v>
      </c>
      <c r="E101" s="57" t="s">
        <v>451</v>
      </c>
      <c r="F101" s="58">
        <v>43071</v>
      </c>
      <c r="G101" s="58">
        <v>43801</v>
      </c>
      <c r="H101" s="57" t="s">
        <v>413</v>
      </c>
      <c r="I101" s="59">
        <v>24000</v>
      </c>
      <c r="J101" s="59">
        <v>24000</v>
      </c>
      <c r="K101" s="57">
        <v>100</v>
      </c>
      <c r="L101" s="57">
        <v>2.06</v>
      </c>
      <c r="M101" s="59">
        <v>53500</v>
      </c>
      <c r="N101" s="57">
        <v>222.92</v>
      </c>
      <c r="P101" s="57">
        <v>2</v>
      </c>
      <c r="Q101" s="57">
        <v>1</v>
      </c>
      <c r="R101" s="57">
        <f t="shared" si="1"/>
        <v>3</v>
      </c>
      <c r="S101" s="57" t="s">
        <v>414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9"/>
  <sheetViews>
    <sheetView zoomScale="85" zoomScaleNormal="85" workbookViewId="0">
      <selection activeCell="A3" sqref="A3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11.62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356</v>
      </c>
      <c r="C2" s="25"/>
      <c r="I2" s="34" t="s">
        <v>355</v>
      </c>
      <c r="J2" s="25"/>
    </row>
    <row r="3" spans="1:12" x14ac:dyDescent="0.3">
      <c r="A3" s="68">
        <v>44375</v>
      </c>
      <c r="B3" s="67" t="str">
        <f t="shared" ref="B3:B13" si="0">TEXT(A3,"ddd")</f>
        <v>Mon</v>
      </c>
      <c r="C3" s="25"/>
      <c r="D3" s="57"/>
      <c r="F3" s="32"/>
      <c r="I3" s="32">
        <v>44047</v>
      </c>
      <c r="J3" s="31" t="str">
        <f>TEXT(I3,"ddd")</f>
        <v>Tue</v>
      </c>
    </row>
    <row r="4" spans="1:12" x14ac:dyDescent="0.3">
      <c r="A4" s="68">
        <v>44347</v>
      </c>
      <c r="B4" s="67" t="str">
        <f t="shared" si="0"/>
        <v>Mon</v>
      </c>
      <c r="C4" s="58"/>
      <c r="D4" s="32"/>
      <c r="F4" s="32"/>
      <c r="I4" s="32">
        <v>43984</v>
      </c>
      <c r="J4" s="31" t="str">
        <f>TEXT(I4,"ddd")</f>
        <v>Tue</v>
      </c>
    </row>
    <row r="5" spans="1:12" x14ac:dyDescent="0.3">
      <c r="A5" s="68">
        <v>44319</v>
      </c>
      <c r="B5" s="67" t="str">
        <f t="shared" si="0"/>
        <v>Mon</v>
      </c>
      <c r="C5" s="34"/>
      <c r="D5" s="32"/>
      <c r="F5" s="32"/>
      <c r="I5" s="32">
        <v>43921</v>
      </c>
      <c r="J5" s="31" t="str">
        <f t="shared" ref="J5:J13" si="1">TEXT(I5,"ddd")</f>
        <v>Tue</v>
      </c>
    </row>
    <row r="6" spans="1:12" x14ac:dyDescent="0.3">
      <c r="A6" s="68">
        <v>44291</v>
      </c>
      <c r="B6" s="67" t="str">
        <f t="shared" si="0"/>
        <v>Mon</v>
      </c>
      <c r="C6" s="34"/>
      <c r="D6" s="57"/>
      <c r="F6" s="32"/>
      <c r="I6" s="32">
        <v>43865</v>
      </c>
      <c r="J6" s="31" t="str">
        <f t="shared" si="1"/>
        <v>Tue</v>
      </c>
    </row>
    <row r="7" spans="1:12" x14ac:dyDescent="0.3">
      <c r="A7" s="68">
        <v>44257</v>
      </c>
      <c r="B7" s="67" t="str">
        <f t="shared" si="0"/>
        <v>Tue</v>
      </c>
      <c r="C7" s="58"/>
      <c r="D7" s="57"/>
      <c r="F7" s="32"/>
      <c r="I7" s="32">
        <v>43795</v>
      </c>
      <c r="J7" s="31" t="str">
        <f t="shared" si="1"/>
        <v>Tue</v>
      </c>
    </row>
    <row r="8" spans="1:12" x14ac:dyDescent="0.3">
      <c r="A8" s="68">
        <v>44228</v>
      </c>
      <c r="B8" s="67" t="str">
        <f t="shared" si="0"/>
        <v>Mon</v>
      </c>
      <c r="C8" s="58"/>
      <c r="D8" s="57"/>
      <c r="F8" s="32"/>
      <c r="I8" s="32">
        <v>43739</v>
      </c>
      <c r="J8" s="31" t="str">
        <f t="shared" si="1"/>
        <v>Tue</v>
      </c>
    </row>
    <row r="9" spans="1:12" x14ac:dyDescent="0.3">
      <c r="A9" s="68">
        <v>44200</v>
      </c>
      <c r="B9" s="67" t="str">
        <f t="shared" si="0"/>
        <v>Mon</v>
      </c>
      <c r="C9" s="58"/>
      <c r="D9" s="57"/>
      <c r="F9" s="32"/>
      <c r="I9" s="32">
        <v>43676</v>
      </c>
      <c r="J9" s="31" t="str">
        <f t="shared" si="1"/>
        <v>Tue</v>
      </c>
    </row>
    <row r="10" spans="1:12" x14ac:dyDescent="0.3">
      <c r="A10" s="68">
        <v>44166</v>
      </c>
      <c r="B10" s="67" t="str">
        <f t="shared" si="0"/>
        <v>Tue</v>
      </c>
      <c r="C10" s="58"/>
      <c r="D10" s="32"/>
      <c r="F10" s="32"/>
      <c r="I10" s="32">
        <v>43620</v>
      </c>
      <c r="J10" s="31" t="str">
        <f t="shared" si="1"/>
        <v>Tue</v>
      </c>
    </row>
    <row r="11" spans="1:12" x14ac:dyDescent="0.3">
      <c r="A11" s="68">
        <v>44138</v>
      </c>
      <c r="B11" s="67" t="str">
        <f t="shared" si="0"/>
        <v>Tue</v>
      </c>
      <c r="C11" s="34"/>
      <c r="D11" s="32"/>
      <c r="F11" s="32"/>
      <c r="I11" s="32">
        <v>43557</v>
      </c>
      <c r="J11" s="31" t="str">
        <f t="shared" si="1"/>
        <v>Tue</v>
      </c>
    </row>
    <row r="12" spans="1:12" x14ac:dyDescent="0.3">
      <c r="A12" s="68">
        <v>44110</v>
      </c>
      <c r="B12" s="67" t="str">
        <f t="shared" si="0"/>
        <v>Tue</v>
      </c>
      <c r="C12" s="34"/>
      <c r="D12" s="32"/>
      <c r="F12" s="32"/>
      <c r="I12" s="32">
        <v>43529</v>
      </c>
      <c r="J12" s="31" t="str">
        <f t="shared" si="1"/>
        <v>Tue</v>
      </c>
      <c r="L12" s="40"/>
    </row>
    <row r="13" spans="1:12" x14ac:dyDescent="0.3">
      <c r="A13" s="68">
        <v>44075</v>
      </c>
      <c r="B13" s="67" t="str">
        <f t="shared" si="0"/>
        <v>Tue</v>
      </c>
      <c r="D13" s="57"/>
      <c r="F13" s="32"/>
      <c r="I13" s="32">
        <v>43494</v>
      </c>
      <c r="J13" s="31" t="str">
        <f t="shared" si="1"/>
        <v>Tue</v>
      </c>
      <c r="L13" s="40"/>
    </row>
    <row r="14" spans="1:12" x14ac:dyDescent="0.3">
      <c r="A14" s="68">
        <v>44047</v>
      </c>
      <c r="B14" s="67" t="str">
        <f t="shared" ref="B14" si="2">TEXT(A14,"ddd")</f>
        <v>Tue</v>
      </c>
      <c r="C14" s="58"/>
      <c r="L14" s="40"/>
    </row>
    <row r="15" spans="1:12" x14ac:dyDescent="0.3">
      <c r="A15" s="68">
        <v>44012</v>
      </c>
      <c r="B15" s="67" t="str">
        <f t="shared" ref="B15" si="3">TEXT(A15,"ddd")</f>
        <v>Tue</v>
      </c>
      <c r="L15" s="40"/>
    </row>
    <row r="16" spans="1:12" x14ac:dyDescent="0.3">
      <c r="A16" s="68">
        <v>43984</v>
      </c>
      <c r="B16" s="67" t="str">
        <f t="shared" ref="B16" si="4">TEXT(A16,"ddd")</f>
        <v>Tue</v>
      </c>
      <c r="L16" s="40"/>
    </row>
    <row r="17" spans="1:12" x14ac:dyDescent="0.3">
      <c r="A17" s="68">
        <v>43949</v>
      </c>
      <c r="B17" s="67" t="str">
        <f t="shared" ref="B17" si="5">TEXT(A17,"ddd")</f>
        <v>Tue</v>
      </c>
      <c r="L17" s="40"/>
    </row>
    <row r="18" spans="1:12" x14ac:dyDescent="0.3">
      <c r="A18" s="68">
        <v>43921</v>
      </c>
      <c r="B18" s="67" t="str">
        <f t="shared" ref="B18" si="6">TEXT(A18,"ddd")</f>
        <v>Tue</v>
      </c>
      <c r="I18" s="31" t="s">
        <v>356</v>
      </c>
      <c r="J18" s="25"/>
      <c r="L18" s="40"/>
    </row>
    <row r="19" spans="1:12" x14ac:dyDescent="0.3">
      <c r="A19" s="68">
        <v>43893</v>
      </c>
      <c r="B19" s="67" t="str">
        <f t="shared" ref="B19" si="7">TEXT(A19,"ddd")</f>
        <v>Tue</v>
      </c>
      <c r="D19" s="32"/>
      <c r="I19" s="32">
        <v>44047</v>
      </c>
      <c r="J19" s="31" t="str">
        <f t="shared" ref="J19" si="8">TEXT(I19,"ddd")</f>
        <v>Tue</v>
      </c>
      <c r="L19" s="40"/>
    </row>
    <row r="20" spans="1:12" x14ac:dyDescent="0.3">
      <c r="A20" s="68">
        <v>43865</v>
      </c>
      <c r="B20" s="67" t="str">
        <f t="shared" ref="B20" si="9">TEXT(A20,"ddd")</f>
        <v>Tue</v>
      </c>
      <c r="D20" s="32"/>
      <c r="I20" s="32">
        <v>44012</v>
      </c>
      <c r="J20" s="31" t="str">
        <f>TEXT(I20,"ddd")</f>
        <v>Tue</v>
      </c>
      <c r="L20" s="40"/>
    </row>
    <row r="21" spans="1:12" x14ac:dyDescent="0.3">
      <c r="A21" s="68">
        <v>43837</v>
      </c>
      <c r="B21" s="67" t="str">
        <f t="shared" ref="B21" si="10">TEXT(A21,"ddd")</f>
        <v>Tue</v>
      </c>
      <c r="D21" s="32"/>
      <c r="I21" s="32">
        <v>43984</v>
      </c>
      <c r="J21" s="31" t="str">
        <f>TEXT(I21,"ddd")</f>
        <v>Tue</v>
      </c>
    </row>
    <row r="22" spans="1:12" x14ac:dyDescent="0.3">
      <c r="A22" s="68">
        <v>43795</v>
      </c>
      <c r="B22" s="67" t="str">
        <f t="shared" ref="B22" si="11">TEXT(A22,"ddd")</f>
        <v>Tue</v>
      </c>
      <c r="D22" s="32"/>
      <c r="I22" s="32">
        <v>43949</v>
      </c>
      <c r="J22" s="31" t="str">
        <f>TEXT(I22,"ddd")</f>
        <v>Tue</v>
      </c>
    </row>
    <row r="23" spans="1:12" x14ac:dyDescent="0.3">
      <c r="A23" s="68">
        <v>43767</v>
      </c>
      <c r="B23" s="67" t="str">
        <f t="shared" ref="B23" si="12">TEXT(A23,"ddd")</f>
        <v>Tue</v>
      </c>
      <c r="D23" s="32"/>
      <c r="F23" s="32"/>
      <c r="I23" s="32">
        <v>43921</v>
      </c>
      <c r="J23" s="31" t="str">
        <f>TEXT(I23,"ddd")</f>
        <v>Tue</v>
      </c>
    </row>
    <row r="24" spans="1:12" x14ac:dyDescent="0.3">
      <c r="A24" s="68">
        <v>43739</v>
      </c>
      <c r="B24" s="67" t="str">
        <f t="shared" ref="B24" si="13">TEXT(A24,"ddd")</f>
        <v>Tue</v>
      </c>
      <c r="C24" s="32"/>
      <c r="D24" s="32"/>
      <c r="F24" s="32"/>
      <c r="I24" s="32"/>
    </row>
    <row r="25" spans="1:12" x14ac:dyDescent="0.3">
      <c r="A25" s="68">
        <v>43704</v>
      </c>
      <c r="B25" s="67" t="str">
        <f t="shared" ref="B25" si="14">TEXT(A25,"ddd")</f>
        <v>Tue</v>
      </c>
      <c r="D25" s="32"/>
      <c r="F25" s="32"/>
      <c r="I25" s="32"/>
    </row>
    <row r="26" spans="1:12" x14ac:dyDescent="0.3">
      <c r="A26" s="68">
        <v>43676</v>
      </c>
      <c r="B26" s="67" t="str">
        <f t="shared" ref="B26" si="15">TEXT(A26,"ddd")</f>
        <v>Tue</v>
      </c>
      <c r="D26" s="32"/>
      <c r="F26" s="32"/>
      <c r="I26" s="32">
        <v>43865</v>
      </c>
      <c r="J26" s="31" t="str">
        <f t="shared" ref="J26:J37" si="16">TEXT(I26,"ddd")</f>
        <v>Tue</v>
      </c>
    </row>
    <row r="27" spans="1:12" x14ac:dyDescent="0.3">
      <c r="A27" s="68">
        <v>43648</v>
      </c>
      <c r="B27" s="67" t="str">
        <f t="shared" ref="B27" si="17">TEXT(A27,"ddd")</f>
        <v>Tue</v>
      </c>
      <c r="D27" s="32"/>
      <c r="F27" s="32"/>
      <c r="I27" s="32">
        <v>43837</v>
      </c>
      <c r="J27" s="31" t="str">
        <f t="shared" si="16"/>
        <v>Tue</v>
      </c>
    </row>
    <row r="28" spans="1:12" x14ac:dyDescent="0.3">
      <c r="A28" s="68">
        <v>43620</v>
      </c>
      <c r="B28" s="67" t="str">
        <f t="shared" ref="B28" si="18">TEXT(A28,"ddd")</f>
        <v>Tue</v>
      </c>
      <c r="D28" s="32"/>
      <c r="F28" s="32"/>
      <c r="I28" s="32">
        <v>43795</v>
      </c>
      <c r="J28" s="31" t="str">
        <f t="shared" si="16"/>
        <v>Tue</v>
      </c>
    </row>
    <row r="29" spans="1:12" x14ac:dyDescent="0.3">
      <c r="A29" s="68">
        <v>43593</v>
      </c>
      <c r="B29" s="67" t="str">
        <f t="shared" ref="B29" si="19">TEXT(A29,"ddd")</f>
        <v>Wed</v>
      </c>
      <c r="D29" s="32"/>
      <c r="F29" s="32"/>
      <c r="I29" s="32">
        <v>43767</v>
      </c>
      <c r="J29" s="31" t="str">
        <f t="shared" si="16"/>
        <v>Tue</v>
      </c>
    </row>
    <row r="30" spans="1:12" x14ac:dyDescent="0.3">
      <c r="A30" s="68">
        <v>43557</v>
      </c>
      <c r="B30" s="67" t="str">
        <f t="shared" ref="B30" si="20">TEXT(A30,"ddd")</f>
        <v>Tue</v>
      </c>
      <c r="F30" s="32"/>
      <c r="I30" s="32">
        <v>43739</v>
      </c>
      <c r="J30" s="31" t="str">
        <f t="shared" si="16"/>
        <v>Tue</v>
      </c>
    </row>
    <row r="31" spans="1:12" x14ac:dyDescent="0.3">
      <c r="A31" s="68">
        <v>43529</v>
      </c>
      <c r="B31" s="67" t="str">
        <f t="shared" ref="B31" si="21">TEXT(A31,"ddd")</f>
        <v>Tue</v>
      </c>
      <c r="F31" s="32"/>
      <c r="I31" s="32">
        <v>43704</v>
      </c>
      <c r="J31" s="31" t="str">
        <f t="shared" si="16"/>
        <v>Tue</v>
      </c>
    </row>
    <row r="32" spans="1:12" x14ac:dyDescent="0.3">
      <c r="A32" s="68">
        <v>43494</v>
      </c>
      <c r="B32" s="67" t="str">
        <f t="shared" ref="B32" si="22">TEXT(A32,"ddd")</f>
        <v>Tue</v>
      </c>
      <c r="F32" s="32"/>
      <c r="I32" s="32">
        <v>43676</v>
      </c>
      <c r="J32" s="31" t="str">
        <f t="shared" si="16"/>
        <v>Tue</v>
      </c>
    </row>
    <row r="33" spans="1:10" x14ac:dyDescent="0.3">
      <c r="A33" s="68">
        <v>43468</v>
      </c>
      <c r="B33" s="67" t="str">
        <f t="shared" ref="B33" si="23">TEXT(A33,"ddd")</f>
        <v>Thu</v>
      </c>
      <c r="F33" s="32"/>
      <c r="I33" s="32">
        <v>43648</v>
      </c>
      <c r="J33" s="31" t="str">
        <f t="shared" si="16"/>
        <v>Tue</v>
      </c>
    </row>
    <row r="34" spans="1:10" x14ac:dyDescent="0.3">
      <c r="A34" s="68">
        <v>43431</v>
      </c>
      <c r="B34" s="67" t="str">
        <f t="shared" ref="B34" si="24">TEXT(A34,"ddd")</f>
        <v>Tue</v>
      </c>
      <c r="F34" s="32"/>
      <c r="I34" s="32">
        <v>43620</v>
      </c>
      <c r="J34" s="31" t="str">
        <f t="shared" si="16"/>
        <v>Tue</v>
      </c>
    </row>
    <row r="35" spans="1:10" x14ac:dyDescent="0.3">
      <c r="A35" s="68">
        <v>43403</v>
      </c>
      <c r="B35" s="67" t="str">
        <f t="shared" ref="B35" si="25">TEXT(A35,"ddd")</f>
        <v>Tue</v>
      </c>
      <c r="F35" s="32"/>
      <c r="I35" s="32">
        <v>43593</v>
      </c>
      <c r="J35" s="31" t="str">
        <f t="shared" si="16"/>
        <v>Wed</v>
      </c>
    </row>
    <row r="36" spans="1:10" x14ac:dyDescent="0.3">
      <c r="A36" s="68">
        <v>43375</v>
      </c>
      <c r="B36" s="67" t="str">
        <f t="shared" ref="B36" si="26">TEXT(A36,"ddd")</f>
        <v>Tue</v>
      </c>
      <c r="I36" s="32">
        <v>43557</v>
      </c>
      <c r="J36" s="31" t="str">
        <f t="shared" si="16"/>
        <v>Tue</v>
      </c>
    </row>
    <row r="37" spans="1:10" x14ac:dyDescent="0.3">
      <c r="A37" s="68">
        <v>43340</v>
      </c>
      <c r="B37" s="67" t="str">
        <f t="shared" ref="B37" si="27">TEXT(A37,"ddd")</f>
        <v>Tue</v>
      </c>
      <c r="I37" s="32">
        <v>43529</v>
      </c>
      <c r="J37" s="31" t="str">
        <f t="shared" si="16"/>
        <v>Tue</v>
      </c>
    </row>
    <row r="38" spans="1:10" x14ac:dyDescent="0.3">
      <c r="A38" s="68">
        <v>43312</v>
      </c>
      <c r="B38" s="67" t="str">
        <f t="shared" ref="B38" si="28">TEXT(A38,"ddd")</f>
        <v>Tue</v>
      </c>
    </row>
    <row r="39" spans="1:10" x14ac:dyDescent="0.3">
      <c r="A39" s="68">
        <v>43284</v>
      </c>
      <c r="B39" s="67" t="str">
        <f t="shared" ref="B39" si="29">TEXT(A39,"ddd")</f>
        <v>Tue</v>
      </c>
      <c r="C39" s="34"/>
    </row>
    <row r="40" spans="1:10" x14ac:dyDescent="0.3">
      <c r="A40" s="68">
        <v>43249</v>
      </c>
      <c r="B40" s="67" t="str">
        <f t="shared" ref="B40" si="30">TEXT(A40,"ddd")</f>
        <v>Tue</v>
      </c>
    </row>
    <row r="41" spans="1:10" x14ac:dyDescent="0.3">
      <c r="A41" s="68">
        <v>43222</v>
      </c>
      <c r="B41" s="67" t="str">
        <f t="shared" ref="B41" si="31">TEXT(A41,"ddd")</f>
        <v>Wed</v>
      </c>
    </row>
    <row r="42" spans="1:10" x14ac:dyDescent="0.3">
      <c r="A42" s="68">
        <v>43193</v>
      </c>
      <c r="B42" s="67" t="str">
        <f t="shared" ref="B42:B105" si="32">TEXT(A42,"ddd")</f>
        <v>Tue</v>
      </c>
    </row>
    <row r="43" spans="1:10" x14ac:dyDescent="0.3">
      <c r="A43" s="68">
        <v>43165</v>
      </c>
      <c r="B43" s="67" t="str">
        <f t="shared" si="32"/>
        <v>Tue</v>
      </c>
    </row>
    <row r="44" spans="1:10" x14ac:dyDescent="0.3">
      <c r="A44" s="68">
        <v>43137</v>
      </c>
      <c r="B44" s="67" t="str">
        <f t="shared" si="32"/>
        <v>Tue</v>
      </c>
    </row>
    <row r="45" spans="1:10" x14ac:dyDescent="0.3">
      <c r="A45" s="68">
        <v>43109</v>
      </c>
      <c r="B45" s="67" t="str">
        <f t="shared" si="32"/>
        <v>Tue</v>
      </c>
    </row>
    <row r="46" spans="1:10" x14ac:dyDescent="0.3">
      <c r="A46" s="68">
        <v>43067</v>
      </c>
      <c r="B46" s="67" t="str">
        <f t="shared" si="32"/>
        <v>Tue</v>
      </c>
    </row>
    <row r="47" spans="1:10" x14ac:dyDescent="0.3">
      <c r="A47" s="68">
        <v>43039</v>
      </c>
      <c r="B47" s="67" t="str">
        <f t="shared" si="32"/>
        <v>Tue</v>
      </c>
    </row>
    <row r="48" spans="1:10" x14ac:dyDescent="0.3">
      <c r="A48" s="68">
        <v>43004</v>
      </c>
      <c r="B48" s="67" t="str">
        <f t="shared" si="32"/>
        <v>Tue</v>
      </c>
    </row>
    <row r="49" spans="1:2" x14ac:dyDescent="0.3">
      <c r="A49" s="68">
        <v>42976</v>
      </c>
      <c r="B49" s="67" t="str">
        <f t="shared" si="32"/>
        <v>Tue</v>
      </c>
    </row>
    <row r="50" spans="1:2" x14ac:dyDescent="0.3">
      <c r="A50" s="68">
        <v>42948</v>
      </c>
      <c r="B50" s="67" t="str">
        <f t="shared" si="32"/>
        <v>Tue</v>
      </c>
    </row>
    <row r="51" spans="1:2" x14ac:dyDescent="0.3">
      <c r="A51" s="68">
        <v>42920</v>
      </c>
      <c r="B51" s="67" t="str">
        <f t="shared" si="32"/>
        <v>Tue</v>
      </c>
    </row>
    <row r="52" spans="1:2" x14ac:dyDescent="0.3">
      <c r="A52" s="68">
        <v>42893</v>
      </c>
      <c r="B52" s="67" t="str">
        <f t="shared" si="32"/>
        <v>Wed</v>
      </c>
    </row>
    <row r="53" spans="1:2" x14ac:dyDescent="0.3">
      <c r="A53" s="68">
        <v>42865</v>
      </c>
      <c r="B53" s="67" t="str">
        <f t="shared" si="32"/>
        <v>Wed</v>
      </c>
    </row>
    <row r="54" spans="1:2" x14ac:dyDescent="0.3">
      <c r="A54" s="68">
        <v>42829</v>
      </c>
      <c r="B54" s="67" t="str">
        <f t="shared" si="32"/>
        <v>Tue</v>
      </c>
    </row>
    <row r="55" spans="1:2" x14ac:dyDescent="0.3">
      <c r="A55" s="68">
        <v>42801</v>
      </c>
      <c r="B55" s="67" t="str">
        <f t="shared" si="32"/>
        <v>Tue</v>
      </c>
    </row>
    <row r="56" spans="1:2" x14ac:dyDescent="0.3">
      <c r="A56" s="68">
        <v>42773</v>
      </c>
      <c r="B56" s="67" t="str">
        <f t="shared" si="32"/>
        <v>Tue</v>
      </c>
    </row>
    <row r="57" spans="1:2" x14ac:dyDescent="0.3">
      <c r="A57" s="68">
        <v>42738</v>
      </c>
      <c r="B57" s="67" t="str">
        <f t="shared" si="32"/>
        <v>Tue</v>
      </c>
    </row>
    <row r="58" spans="1:2" x14ac:dyDescent="0.3">
      <c r="A58" s="68">
        <v>42703</v>
      </c>
      <c r="B58" s="67" t="str">
        <f t="shared" si="32"/>
        <v>Tue</v>
      </c>
    </row>
    <row r="59" spans="1:2" x14ac:dyDescent="0.3">
      <c r="A59" s="68">
        <v>42675</v>
      </c>
      <c r="B59" s="67" t="str">
        <f t="shared" si="32"/>
        <v>Tue</v>
      </c>
    </row>
    <row r="60" spans="1:2" x14ac:dyDescent="0.3">
      <c r="A60" s="68">
        <v>42648</v>
      </c>
      <c r="B60" s="67" t="str">
        <f t="shared" si="32"/>
        <v>Wed</v>
      </c>
    </row>
    <row r="61" spans="1:2" x14ac:dyDescent="0.3">
      <c r="A61" s="68">
        <v>42612</v>
      </c>
      <c r="B61" s="67" t="str">
        <f t="shared" si="32"/>
        <v>Tue</v>
      </c>
    </row>
    <row r="62" spans="1:2" x14ac:dyDescent="0.3">
      <c r="A62" s="68">
        <v>42584</v>
      </c>
      <c r="B62" s="67" t="str">
        <f t="shared" si="32"/>
        <v>Tue</v>
      </c>
    </row>
    <row r="63" spans="1:2" x14ac:dyDescent="0.3">
      <c r="A63" s="68">
        <v>42556</v>
      </c>
      <c r="B63" s="67" t="str">
        <f t="shared" si="32"/>
        <v>Tue</v>
      </c>
    </row>
    <row r="64" spans="1:2" x14ac:dyDescent="0.3">
      <c r="A64" s="68">
        <v>42529</v>
      </c>
      <c r="B64" s="67" t="str">
        <f t="shared" si="32"/>
        <v>Wed</v>
      </c>
    </row>
    <row r="65" spans="1:2" x14ac:dyDescent="0.3">
      <c r="A65" s="68">
        <v>42493</v>
      </c>
      <c r="B65" s="67" t="str">
        <f t="shared" si="32"/>
        <v>Tue</v>
      </c>
    </row>
    <row r="66" spans="1:2" x14ac:dyDescent="0.3">
      <c r="A66" s="68">
        <v>42465</v>
      </c>
      <c r="B66" s="67" t="str">
        <f t="shared" si="32"/>
        <v>Tue</v>
      </c>
    </row>
    <row r="67" spans="1:2" x14ac:dyDescent="0.3">
      <c r="A67" s="68">
        <v>42437</v>
      </c>
      <c r="B67" s="67" t="str">
        <f t="shared" si="32"/>
        <v>Tue</v>
      </c>
    </row>
    <row r="68" spans="1:2" x14ac:dyDescent="0.3">
      <c r="A68" s="68">
        <v>42402</v>
      </c>
      <c r="B68" s="67" t="str">
        <f t="shared" si="32"/>
        <v>Tue</v>
      </c>
    </row>
    <row r="69" spans="1:2" x14ac:dyDescent="0.3">
      <c r="A69" s="68">
        <v>42374</v>
      </c>
      <c r="B69" s="67" t="str">
        <f t="shared" si="32"/>
        <v>Tue</v>
      </c>
    </row>
    <row r="70" spans="1:2" x14ac:dyDescent="0.3">
      <c r="A70" s="68">
        <v>42339</v>
      </c>
      <c r="B70" s="67" t="str">
        <f t="shared" si="32"/>
        <v>Tue</v>
      </c>
    </row>
    <row r="71" spans="1:2" x14ac:dyDescent="0.3">
      <c r="A71" s="68">
        <v>42311</v>
      </c>
      <c r="B71" s="67" t="str">
        <f t="shared" si="32"/>
        <v>Tue</v>
      </c>
    </row>
    <row r="72" spans="1:2" x14ac:dyDescent="0.3">
      <c r="A72" s="68">
        <v>42283</v>
      </c>
      <c r="B72" s="67" t="str">
        <f t="shared" si="32"/>
        <v>Tue</v>
      </c>
    </row>
    <row r="73" spans="1:2" x14ac:dyDescent="0.3">
      <c r="A73" s="68">
        <v>42248</v>
      </c>
      <c r="B73" s="67" t="str">
        <f t="shared" si="32"/>
        <v>Tue</v>
      </c>
    </row>
    <row r="74" spans="1:2" x14ac:dyDescent="0.3">
      <c r="A74" s="68">
        <v>42220</v>
      </c>
      <c r="B74" s="67" t="str">
        <f t="shared" si="32"/>
        <v>Tue</v>
      </c>
    </row>
    <row r="75" spans="1:2" x14ac:dyDescent="0.3">
      <c r="A75" s="68">
        <v>42192</v>
      </c>
      <c r="B75" s="67" t="str">
        <f t="shared" si="32"/>
        <v>Tue</v>
      </c>
    </row>
    <row r="76" spans="1:2" x14ac:dyDescent="0.3">
      <c r="A76" s="68">
        <v>42157</v>
      </c>
      <c r="B76" s="67" t="str">
        <f t="shared" si="32"/>
        <v>Tue</v>
      </c>
    </row>
    <row r="77" spans="1:2" x14ac:dyDescent="0.3">
      <c r="A77" s="68">
        <v>42130</v>
      </c>
      <c r="B77" s="67" t="str">
        <f t="shared" si="32"/>
        <v>Wed</v>
      </c>
    </row>
    <row r="78" spans="1:2" x14ac:dyDescent="0.3">
      <c r="A78" s="68">
        <v>42101</v>
      </c>
      <c r="B78" s="67" t="str">
        <f t="shared" si="32"/>
        <v>Tue</v>
      </c>
    </row>
    <row r="79" spans="1:2" x14ac:dyDescent="0.3">
      <c r="A79" s="68">
        <v>42066</v>
      </c>
      <c r="B79" s="67" t="str">
        <f t="shared" si="32"/>
        <v>Tue</v>
      </c>
    </row>
    <row r="80" spans="1:2" x14ac:dyDescent="0.3">
      <c r="A80" s="68">
        <v>42038</v>
      </c>
      <c r="B80" s="67" t="str">
        <f t="shared" si="32"/>
        <v>Tue</v>
      </c>
    </row>
    <row r="81" spans="1:12" x14ac:dyDescent="0.3">
      <c r="A81" s="68">
        <v>42010</v>
      </c>
      <c r="B81" s="67" t="str">
        <f t="shared" si="32"/>
        <v>Tue</v>
      </c>
    </row>
    <row r="82" spans="1:12" x14ac:dyDescent="0.3">
      <c r="A82" s="68">
        <v>41974</v>
      </c>
      <c r="B82" s="67" t="str">
        <f t="shared" si="32"/>
        <v>Mon</v>
      </c>
    </row>
    <row r="83" spans="1:12" x14ac:dyDescent="0.3">
      <c r="A83" s="68">
        <v>41946</v>
      </c>
      <c r="B83" s="67" t="str">
        <f t="shared" si="32"/>
        <v>Mon</v>
      </c>
    </row>
    <row r="84" spans="1:12" x14ac:dyDescent="0.3">
      <c r="A84" s="68">
        <v>41918</v>
      </c>
      <c r="B84" s="67" t="str">
        <f t="shared" si="32"/>
        <v>Mon</v>
      </c>
    </row>
    <row r="85" spans="1:12" x14ac:dyDescent="0.3">
      <c r="A85" s="68">
        <v>41883</v>
      </c>
      <c r="B85" s="67" t="str">
        <f t="shared" si="32"/>
        <v>Mon</v>
      </c>
    </row>
    <row r="86" spans="1:12" x14ac:dyDescent="0.3">
      <c r="A86" s="68">
        <v>41855</v>
      </c>
      <c r="B86" s="67" t="str">
        <f t="shared" si="32"/>
        <v>Mon</v>
      </c>
    </row>
    <row r="87" spans="1:12" x14ac:dyDescent="0.3">
      <c r="A87" s="68">
        <v>41827</v>
      </c>
      <c r="B87" s="67" t="str">
        <f t="shared" si="32"/>
        <v>Mon</v>
      </c>
    </row>
    <row r="88" spans="1:12" x14ac:dyDescent="0.3">
      <c r="A88" s="68">
        <v>41792</v>
      </c>
      <c r="B88" s="67" t="str">
        <f t="shared" si="32"/>
        <v>Mon</v>
      </c>
    </row>
    <row r="89" spans="1:12" x14ac:dyDescent="0.3">
      <c r="A89" s="68">
        <v>41766</v>
      </c>
      <c r="B89" s="67" t="str">
        <f t="shared" si="32"/>
        <v>Wed</v>
      </c>
    </row>
    <row r="90" spans="1:12" x14ac:dyDescent="0.3">
      <c r="A90" s="68">
        <v>41736</v>
      </c>
      <c r="B90" s="67" t="str">
        <f t="shared" si="32"/>
        <v>Mon</v>
      </c>
    </row>
    <row r="91" spans="1:12" x14ac:dyDescent="0.3">
      <c r="A91" s="68">
        <v>41701</v>
      </c>
      <c r="B91" s="67" t="str">
        <f t="shared" si="32"/>
        <v>Mon</v>
      </c>
    </row>
    <row r="92" spans="1:12" x14ac:dyDescent="0.3">
      <c r="A92" s="68">
        <v>41673</v>
      </c>
      <c r="B92" s="67" t="str">
        <f t="shared" si="32"/>
        <v>Mon</v>
      </c>
    </row>
    <row r="93" spans="1:12" x14ac:dyDescent="0.3">
      <c r="A93" s="68">
        <v>41645</v>
      </c>
      <c r="B93" s="67" t="str">
        <f t="shared" si="32"/>
        <v>Mon</v>
      </c>
    </row>
    <row r="94" spans="1:12" x14ac:dyDescent="0.3">
      <c r="A94" s="68">
        <v>41610</v>
      </c>
      <c r="B94" s="67" t="str">
        <f t="shared" si="32"/>
        <v>Mon</v>
      </c>
    </row>
    <row r="95" spans="1:12" x14ac:dyDescent="0.3">
      <c r="A95" s="68">
        <v>41582</v>
      </c>
      <c r="B95" s="67" t="str">
        <f t="shared" si="32"/>
        <v>Mon</v>
      </c>
      <c r="L95"/>
    </row>
    <row r="96" spans="1:12" x14ac:dyDescent="0.3">
      <c r="A96" s="68">
        <v>41554</v>
      </c>
      <c r="B96" s="67" t="str">
        <f t="shared" si="32"/>
        <v>Mon</v>
      </c>
      <c r="L96"/>
    </row>
    <row r="97" spans="1:12" x14ac:dyDescent="0.3">
      <c r="A97" s="68">
        <v>41519</v>
      </c>
      <c r="B97" s="67" t="str">
        <f t="shared" si="32"/>
        <v>Mon</v>
      </c>
      <c r="L97"/>
    </row>
    <row r="98" spans="1:12" x14ac:dyDescent="0.3">
      <c r="A98" s="68">
        <v>41491</v>
      </c>
      <c r="B98" s="67" t="str">
        <f t="shared" si="32"/>
        <v>Mon</v>
      </c>
      <c r="L98"/>
    </row>
    <row r="99" spans="1:12" x14ac:dyDescent="0.3">
      <c r="A99" s="68">
        <v>41456</v>
      </c>
      <c r="B99" s="67" t="str">
        <f t="shared" si="32"/>
        <v>Mon</v>
      </c>
      <c r="L99"/>
    </row>
    <row r="100" spans="1:12" x14ac:dyDescent="0.3">
      <c r="A100" s="68">
        <v>41428</v>
      </c>
      <c r="B100" s="67" t="str">
        <f t="shared" si="32"/>
        <v>Mon</v>
      </c>
    </row>
    <row r="101" spans="1:12" x14ac:dyDescent="0.3">
      <c r="A101" s="68">
        <v>41400</v>
      </c>
      <c r="B101" s="67" t="str">
        <f t="shared" si="32"/>
        <v>Mon</v>
      </c>
    </row>
    <row r="102" spans="1:12" x14ac:dyDescent="0.3">
      <c r="A102" s="68">
        <v>41365</v>
      </c>
      <c r="B102" s="67" t="str">
        <f t="shared" si="32"/>
        <v>Mon</v>
      </c>
    </row>
    <row r="103" spans="1:12" x14ac:dyDescent="0.3">
      <c r="A103" s="68">
        <v>41337</v>
      </c>
      <c r="B103" s="67" t="str">
        <f t="shared" si="32"/>
        <v>Mon</v>
      </c>
    </row>
    <row r="104" spans="1:12" x14ac:dyDescent="0.3">
      <c r="A104" s="68">
        <v>41309</v>
      </c>
      <c r="B104" s="67" t="str">
        <f t="shared" si="32"/>
        <v>Mon</v>
      </c>
    </row>
    <row r="105" spans="1:12" x14ac:dyDescent="0.3">
      <c r="A105" s="68">
        <v>41281</v>
      </c>
      <c r="B105" s="67" t="str">
        <f t="shared" si="32"/>
        <v>Mon</v>
      </c>
    </row>
    <row r="107" spans="1:12" x14ac:dyDescent="0.3">
      <c r="A107" s="32"/>
    </row>
    <row r="108" spans="1:12" x14ac:dyDescent="0.3">
      <c r="A108" s="32"/>
    </row>
    <row r="109" spans="1:12" x14ac:dyDescent="0.3">
      <c r="A109" s="32"/>
    </row>
    <row r="110" spans="1:12" x14ac:dyDescent="0.3">
      <c r="A110" s="32"/>
    </row>
    <row r="111" spans="1:12" x14ac:dyDescent="0.3">
      <c r="A111" s="32"/>
    </row>
    <row r="112" spans="1:12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3"/>
  <sheetViews>
    <sheetView tabSelected="1" zoomScale="85" zoomScaleNormal="85" workbookViewId="0">
      <selection activeCell="D24" sqref="D24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5" width="9" style="31"/>
    <col min="16" max="16" width="11.625" style="31" bestFit="1" customWidth="1"/>
    <col min="17" max="16384" width="9" style="31"/>
  </cols>
  <sheetData>
    <row r="1" spans="1:13" x14ac:dyDescent="0.3">
      <c r="A1" s="31" t="s">
        <v>277</v>
      </c>
    </row>
    <row r="2" spans="1:13" x14ac:dyDescent="0.3">
      <c r="A2" s="67" t="s">
        <v>358</v>
      </c>
      <c r="B2" s="67"/>
      <c r="D2" s="31" t="s">
        <v>358</v>
      </c>
      <c r="F2" s="25"/>
      <c r="G2" s="31" t="s">
        <v>357</v>
      </c>
      <c r="I2" s="31" t="s">
        <v>354</v>
      </c>
      <c r="L2" s="34" t="s">
        <v>355</v>
      </c>
      <c r="M2" s="25"/>
    </row>
    <row r="3" spans="1:13" x14ac:dyDescent="0.3">
      <c r="A3" s="68">
        <v>44396</v>
      </c>
      <c r="B3" s="67" t="str">
        <f>TEXT(A3,"ddd")</f>
        <v>Mon</v>
      </c>
      <c r="D3" s="68">
        <v>44172</v>
      </c>
      <c r="E3" s="67" t="str">
        <f>TEXT(D3,"ddd")</f>
        <v>Mon</v>
      </c>
      <c r="G3" s="32">
        <f>+I3-4</f>
        <v>44053</v>
      </c>
      <c r="H3" s="31" t="str">
        <f t="shared" ref="H3:J13" si="0">TEXT(G3,"ddd")</f>
        <v>Mon</v>
      </c>
      <c r="I3" s="32">
        <v>44057</v>
      </c>
      <c r="J3" s="31" t="str">
        <f t="shared" si="0"/>
        <v>Fri</v>
      </c>
      <c r="L3" s="32">
        <v>44047</v>
      </c>
      <c r="M3" s="31" t="str">
        <f>TEXT(L3,"ddd")</f>
        <v>Tue</v>
      </c>
    </row>
    <row r="4" spans="1:13" x14ac:dyDescent="0.3">
      <c r="A4" s="68">
        <v>44368</v>
      </c>
      <c r="B4" s="67" t="str">
        <f>TEXT(A4,"ddd")</f>
        <v>Mon</v>
      </c>
      <c r="D4" s="58">
        <v>44144</v>
      </c>
      <c r="E4" s="57" t="str">
        <f>TEXT(D4,"ddd")</f>
        <v>Mon</v>
      </c>
      <c r="F4" s="34"/>
      <c r="G4" s="32">
        <f t="shared" ref="G4:G11" si="1">+I4-4</f>
        <v>43990</v>
      </c>
      <c r="H4" s="31" t="str">
        <f t="shared" si="0"/>
        <v>Mon</v>
      </c>
      <c r="I4" s="32">
        <v>43994</v>
      </c>
      <c r="J4" s="31" t="str">
        <f t="shared" si="0"/>
        <v>Fri</v>
      </c>
      <c r="L4" s="32">
        <v>43984</v>
      </c>
      <c r="M4" s="31" t="str">
        <f>TEXT(L4,"ddd")</f>
        <v>Tue</v>
      </c>
    </row>
    <row r="5" spans="1:13" x14ac:dyDescent="0.3">
      <c r="A5" s="68">
        <v>44340</v>
      </c>
      <c r="B5" s="67" t="str">
        <f>TEXT(A5,"ddd")</f>
        <v>Mon</v>
      </c>
      <c r="D5" s="32">
        <v>44116</v>
      </c>
      <c r="E5" s="57" t="str">
        <f t="shared" ref="E5:E68" si="2">TEXT(D5,"ddd")</f>
        <v>Mon</v>
      </c>
      <c r="F5" s="34"/>
      <c r="G5" s="32">
        <f t="shared" si="1"/>
        <v>43927</v>
      </c>
      <c r="H5" s="31" t="str">
        <f t="shared" si="0"/>
        <v>Mon</v>
      </c>
      <c r="I5" s="32">
        <v>43931</v>
      </c>
      <c r="J5" s="31" t="str">
        <f t="shared" si="0"/>
        <v>Fri</v>
      </c>
      <c r="L5" s="32">
        <v>43921</v>
      </c>
      <c r="M5" s="31" t="str">
        <f t="shared" ref="M5:M13" si="3">TEXT(L5,"ddd")</f>
        <v>Tue</v>
      </c>
    </row>
    <row r="6" spans="1:13" x14ac:dyDescent="0.3">
      <c r="A6" s="68">
        <v>44312</v>
      </c>
      <c r="B6" s="67" t="str">
        <f>TEXT(A6,"ddd")</f>
        <v>Mon</v>
      </c>
      <c r="D6" s="32">
        <v>44081</v>
      </c>
      <c r="E6" s="57" t="str">
        <f t="shared" si="2"/>
        <v>Mon</v>
      </c>
      <c r="F6" s="34"/>
      <c r="G6" s="32">
        <f t="shared" si="1"/>
        <v>43871</v>
      </c>
      <c r="H6" s="31" t="str">
        <f t="shared" si="0"/>
        <v>Mon</v>
      </c>
      <c r="I6" s="32">
        <v>43875</v>
      </c>
      <c r="J6" s="31" t="str">
        <f t="shared" si="0"/>
        <v>Fri</v>
      </c>
      <c r="L6" s="32">
        <v>43865</v>
      </c>
      <c r="M6" s="31" t="str">
        <f t="shared" si="3"/>
        <v>Tue</v>
      </c>
    </row>
    <row r="7" spans="1:13" x14ac:dyDescent="0.3">
      <c r="A7" s="68">
        <v>44277</v>
      </c>
      <c r="B7" s="67" t="str">
        <f>TEXT(A7,"ddd")</f>
        <v>Mon</v>
      </c>
      <c r="D7" s="32">
        <v>44053</v>
      </c>
      <c r="E7" s="57" t="str">
        <f t="shared" si="2"/>
        <v>Mon</v>
      </c>
      <c r="F7" s="34"/>
      <c r="G7" s="32">
        <f t="shared" si="1"/>
        <v>43801</v>
      </c>
      <c r="H7" s="31" t="str">
        <f t="shared" si="0"/>
        <v>Mon</v>
      </c>
      <c r="I7" s="32">
        <v>43805</v>
      </c>
      <c r="J7" s="31" t="str">
        <f t="shared" si="0"/>
        <v>Fri</v>
      </c>
      <c r="L7" s="32">
        <v>43795</v>
      </c>
      <c r="M7" s="31" t="str">
        <f t="shared" si="3"/>
        <v>Tue</v>
      </c>
    </row>
    <row r="8" spans="1:13" x14ac:dyDescent="0.3">
      <c r="A8" s="68">
        <v>44249</v>
      </c>
      <c r="B8" s="67" t="str">
        <f t="shared" ref="B8:B9" si="4">TEXT(A8,"ddd")</f>
        <v>Mon</v>
      </c>
      <c r="D8" s="32">
        <v>44018</v>
      </c>
      <c r="E8" s="57" t="str">
        <f t="shared" si="2"/>
        <v>Mon</v>
      </c>
      <c r="F8" s="34"/>
      <c r="G8" s="32">
        <f t="shared" si="1"/>
        <v>43745</v>
      </c>
      <c r="H8" s="31" t="str">
        <f t="shared" si="0"/>
        <v>Mon</v>
      </c>
      <c r="I8" s="32">
        <v>43749</v>
      </c>
      <c r="J8" s="31" t="str">
        <f t="shared" si="0"/>
        <v>Fri</v>
      </c>
      <c r="L8" s="32">
        <v>43739</v>
      </c>
      <c r="M8" s="31" t="str">
        <f t="shared" si="3"/>
        <v>Tue</v>
      </c>
    </row>
    <row r="9" spans="1:13" x14ac:dyDescent="0.3">
      <c r="A9" s="68">
        <v>44221</v>
      </c>
      <c r="B9" s="67" t="str">
        <f t="shared" si="4"/>
        <v>Mon</v>
      </c>
      <c r="D9" s="32">
        <v>43990</v>
      </c>
      <c r="E9" s="57" t="str">
        <f t="shared" si="2"/>
        <v>Mon</v>
      </c>
      <c r="F9" s="34"/>
      <c r="G9" s="32">
        <f t="shared" si="1"/>
        <v>43682</v>
      </c>
      <c r="H9" s="31" t="str">
        <f t="shared" si="0"/>
        <v>Mon</v>
      </c>
      <c r="I9" s="32">
        <v>43686</v>
      </c>
      <c r="J9" s="31" t="str">
        <f t="shared" si="0"/>
        <v>Fri</v>
      </c>
      <c r="L9" s="32">
        <v>43676</v>
      </c>
      <c r="M9" s="31" t="str">
        <f t="shared" si="3"/>
        <v>Tue</v>
      </c>
    </row>
    <row r="10" spans="1:13" x14ac:dyDescent="0.3">
      <c r="D10" s="32">
        <v>43962</v>
      </c>
      <c r="E10" s="57" t="str">
        <f t="shared" si="2"/>
        <v>Mon</v>
      </c>
      <c r="F10" s="34"/>
      <c r="G10" s="32">
        <f t="shared" si="1"/>
        <v>43626</v>
      </c>
      <c r="H10" s="31" t="str">
        <f t="shared" si="0"/>
        <v>Mon</v>
      </c>
      <c r="I10" s="32">
        <v>43630</v>
      </c>
      <c r="J10" s="31" t="str">
        <f t="shared" si="0"/>
        <v>Fri</v>
      </c>
      <c r="L10" s="32">
        <v>43620</v>
      </c>
      <c r="M10" s="31" t="str">
        <f t="shared" si="3"/>
        <v>Tue</v>
      </c>
    </row>
    <row r="11" spans="1:13" x14ac:dyDescent="0.3">
      <c r="D11" s="32">
        <v>43927</v>
      </c>
      <c r="E11" s="57" t="str">
        <f t="shared" si="2"/>
        <v>Mon</v>
      </c>
      <c r="F11" s="34"/>
      <c r="G11" s="32">
        <f t="shared" si="1"/>
        <v>43563</v>
      </c>
      <c r="H11" s="31" t="str">
        <f t="shared" si="0"/>
        <v>Mon</v>
      </c>
      <c r="I11" s="32">
        <v>43567</v>
      </c>
      <c r="J11" s="31" t="str">
        <f t="shared" si="0"/>
        <v>Fri</v>
      </c>
      <c r="L11" s="32">
        <v>43557</v>
      </c>
      <c r="M11" s="31" t="str">
        <f t="shared" si="3"/>
        <v>Tue</v>
      </c>
    </row>
    <row r="12" spans="1:13" x14ac:dyDescent="0.3">
      <c r="D12" s="32">
        <v>43899</v>
      </c>
      <c r="E12" s="57" t="str">
        <f t="shared" si="2"/>
        <v>Mon</v>
      </c>
      <c r="G12" s="32"/>
      <c r="I12" s="32">
        <v>43539</v>
      </c>
      <c r="J12" s="31" t="str">
        <f t="shared" si="0"/>
        <v>Fri</v>
      </c>
      <c r="L12" s="32">
        <v>43529</v>
      </c>
      <c r="M12" s="31" t="str">
        <f t="shared" si="3"/>
        <v>Tue</v>
      </c>
    </row>
    <row r="13" spans="1:13" x14ac:dyDescent="0.3">
      <c r="D13" s="32">
        <v>43871</v>
      </c>
      <c r="E13" s="57" t="str">
        <f t="shared" si="2"/>
        <v>Mon</v>
      </c>
      <c r="G13" s="32"/>
      <c r="I13" s="32">
        <v>43511</v>
      </c>
      <c r="J13" s="31" t="str">
        <f t="shared" si="0"/>
        <v>Fri</v>
      </c>
      <c r="L13" s="32">
        <v>43494</v>
      </c>
      <c r="M13" s="31" t="str">
        <f t="shared" si="3"/>
        <v>Tue</v>
      </c>
    </row>
    <row r="14" spans="1:13" x14ac:dyDescent="0.3">
      <c r="D14" s="32">
        <v>43843</v>
      </c>
      <c r="E14" s="57" t="str">
        <f t="shared" si="2"/>
        <v>Mon</v>
      </c>
    </row>
    <row r="15" spans="1:13" x14ac:dyDescent="0.3">
      <c r="D15" s="32">
        <v>43801</v>
      </c>
      <c r="E15" s="57" t="str">
        <f t="shared" si="2"/>
        <v>Mon</v>
      </c>
    </row>
    <row r="16" spans="1:13" x14ac:dyDescent="0.3">
      <c r="D16" s="32">
        <v>43773</v>
      </c>
      <c r="E16" s="57" t="str">
        <f t="shared" si="2"/>
        <v>Mon</v>
      </c>
    </row>
    <row r="17" spans="4:13" x14ac:dyDescent="0.3">
      <c r="D17" s="32">
        <v>43745</v>
      </c>
      <c r="E17" s="57" t="str">
        <f t="shared" si="2"/>
        <v>Mon</v>
      </c>
    </row>
    <row r="18" spans="4:13" x14ac:dyDescent="0.3">
      <c r="D18" s="32">
        <v>43710</v>
      </c>
      <c r="E18" s="57" t="str">
        <f t="shared" si="2"/>
        <v>Mon</v>
      </c>
      <c r="G18" s="31" t="s">
        <v>358</v>
      </c>
      <c r="L18" s="31" t="s">
        <v>356</v>
      </c>
      <c r="M18" s="25"/>
    </row>
    <row r="19" spans="4:13" x14ac:dyDescent="0.3">
      <c r="D19" s="32">
        <v>43682</v>
      </c>
      <c r="E19" s="57" t="str">
        <f t="shared" si="2"/>
        <v>Mon</v>
      </c>
      <c r="G19" s="32">
        <v>44053</v>
      </c>
      <c r="H19" s="31" t="str">
        <f t="shared" ref="H19:H29" si="5">TEXT(G19,"ddd")</f>
        <v>Mon</v>
      </c>
      <c r="L19" s="32">
        <v>44047</v>
      </c>
      <c r="M19" s="31" t="str">
        <f t="shared" ref="M19" si="6">TEXT(L19,"ddd")</f>
        <v>Tue</v>
      </c>
    </row>
    <row r="20" spans="4:13" x14ac:dyDescent="0.3">
      <c r="D20" s="32">
        <v>43654</v>
      </c>
      <c r="E20" s="57" t="str">
        <f t="shared" si="2"/>
        <v>Mon</v>
      </c>
      <c r="G20" s="32">
        <v>44018</v>
      </c>
      <c r="H20" s="31" t="str">
        <f t="shared" si="5"/>
        <v>Mon</v>
      </c>
      <c r="L20" s="32">
        <v>44012</v>
      </c>
      <c r="M20" s="31" t="str">
        <f>TEXT(L20,"ddd")</f>
        <v>Tue</v>
      </c>
    </row>
    <row r="21" spans="4:13" x14ac:dyDescent="0.3">
      <c r="D21" s="32">
        <v>43626</v>
      </c>
      <c r="E21" s="57" t="str">
        <f t="shared" si="2"/>
        <v>Mon</v>
      </c>
      <c r="G21" s="32">
        <v>43990</v>
      </c>
      <c r="H21" s="31" t="str">
        <f t="shared" si="5"/>
        <v>Mon</v>
      </c>
      <c r="L21" s="32">
        <v>43984</v>
      </c>
      <c r="M21" s="31" t="str">
        <f>TEXT(L21,"ddd")</f>
        <v>Tue</v>
      </c>
    </row>
    <row r="22" spans="4:13" x14ac:dyDescent="0.3">
      <c r="D22" s="32">
        <v>43598</v>
      </c>
      <c r="E22" s="57" t="str">
        <f t="shared" si="2"/>
        <v>Mon</v>
      </c>
      <c r="G22" s="32">
        <v>43962</v>
      </c>
      <c r="H22" s="31" t="str">
        <f t="shared" si="5"/>
        <v>Mon</v>
      </c>
      <c r="L22" s="32">
        <v>43949</v>
      </c>
      <c r="M22" s="31" t="str">
        <f>TEXT(L22,"ddd")</f>
        <v>Tue</v>
      </c>
    </row>
    <row r="23" spans="4:13" x14ac:dyDescent="0.3">
      <c r="D23" s="32">
        <v>43563</v>
      </c>
      <c r="E23" s="57" t="str">
        <f t="shared" si="2"/>
        <v>Mon</v>
      </c>
      <c r="F23" s="32"/>
      <c r="G23" s="32">
        <v>43927</v>
      </c>
      <c r="H23" s="31" t="str">
        <f t="shared" si="5"/>
        <v>Mon</v>
      </c>
      <c r="I23" s="32">
        <v>44047</v>
      </c>
      <c r="J23" s="31" t="str">
        <f>TEXT(I23,"ddd")</f>
        <v>Tue</v>
      </c>
      <c r="L23" s="32">
        <v>43921</v>
      </c>
      <c r="M23" s="31" t="str">
        <f>TEXT(L23,"ddd")</f>
        <v>Tue</v>
      </c>
    </row>
    <row r="24" spans="4:13" x14ac:dyDescent="0.3">
      <c r="D24" s="32">
        <v>43535</v>
      </c>
      <c r="E24" s="57" t="str">
        <f t="shared" si="2"/>
        <v>Mon</v>
      </c>
      <c r="G24" s="32">
        <v>43899</v>
      </c>
      <c r="H24" s="31" t="str">
        <f t="shared" si="5"/>
        <v>Mon</v>
      </c>
      <c r="I24" s="32">
        <v>44012</v>
      </c>
      <c r="J24" s="31" t="str">
        <f>TEXT(I24,"ddd")</f>
        <v>Tue</v>
      </c>
      <c r="L24" s="32"/>
    </row>
    <row r="25" spans="4:13" x14ac:dyDescent="0.3">
      <c r="D25" s="32">
        <v>43507</v>
      </c>
      <c r="E25" s="57" t="str">
        <f t="shared" si="2"/>
        <v>Mon</v>
      </c>
      <c r="G25" s="32">
        <v>43871</v>
      </c>
      <c r="H25" s="31" t="str">
        <f t="shared" si="5"/>
        <v>Mon</v>
      </c>
      <c r="I25" s="32">
        <v>43984</v>
      </c>
      <c r="J25" s="31" t="str">
        <f>TEXT(I25,"ddd")</f>
        <v>Tue</v>
      </c>
      <c r="L25" s="32"/>
    </row>
    <row r="26" spans="4:13" x14ac:dyDescent="0.3">
      <c r="D26" s="32">
        <v>43472</v>
      </c>
      <c r="E26" s="57" t="str">
        <f t="shared" si="2"/>
        <v>Mon</v>
      </c>
      <c r="G26" s="32"/>
      <c r="I26" s="32">
        <v>43949</v>
      </c>
      <c r="J26" s="31" t="str">
        <f>TEXT(I26,"ddd")</f>
        <v>Tue</v>
      </c>
      <c r="L26" s="32">
        <v>43865</v>
      </c>
      <c r="M26" s="31" t="str">
        <f t="shared" ref="M26:M37" si="7">TEXT(L26,"ddd")</f>
        <v>Tue</v>
      </c>
    </row>
    <row r="27" spans="4:13" x14ac:dyDescent="0.3">
      <c r="D27" s="32">
        <v>43437</v>
      </c>
      <c r="E27" s="57" t="str">
        <f t="shared" si="2"/>
        <v>Mon</v>
      </c>
      <c r="G27" s="32">
        <v>43843</v>
      </c>
      <c r="H27" s="31" t="str">
        <f t="shared" si="5"/>
        <v>Mon</v>
      </c>
      <c r="I27" s="32"/>
      <c r="L27" s="32">
        <v>43837</v>
      </c>
      <c r="M27" s="31" t="str">
        <f t="shared" si="7"/>
        <v>Tue</v>
      </c>
    </row>
    <row r="28" spans="4:13" x14ac:dyDescent="0.3">
      <c r="D28" s="32">
        <v>43409</v>
      </c>
      <c r="E28" s="57" t="str">
        <f t="shared" si="2"/>
        <v>Mon</v>
      </c>
      <c r="G28" s="32">
        <v>43843</v>
      </c>
      <c r="H28" s="31" t="str">
        <f t="shared" si="5"/>
        <v>Mon</v>
      </c>
      <c r="I28" s="32"/>
      <c r="L28" s="32">
        <v>43795</v>
      </c>
      <c r="M28" s="31" t="str">
        <f t="shared" si="7"/>
        <v>Tue</v>
      </c>
    </row>
    <row r="29" spans="4:13" x14ac:dyDescent="0.3">
      <c r="D29" s="32">
        <v>43381</v>
      </c>
      <c r="E29" s="57" t="str">
        <f t="shared" si="2"/>
        <v>Mon</v>
      </c>
      <c r="G29" s="32">
        <v>43801</v>
      </c>
      <c r="H29" s="31" t="str">
        <f t="shared" si="5"/>
        <v>Mon</v>
      </c>
      <c r="I29" s="32">
        <v>43865</v>
      </c>
      <c r="J29" s="31" t="str">
        <f t="shared" ref="J29:J35" si="8">TEXT(I29,"ddd")</f>
        <v>Tue</v>
      </c>
      <c r="L29" s="32">
        <v>43767</v>
      </c>
      <c r="M29" s="31" t="str">
        <f t="shared" si="7"/>
        <v>Tue</v>
      </c>
    </row>
    <row r="30" spans="4:13" x14ac:dyDescent="0.3">
      <c r="D30" s="32">
        <v>43346</v>
      </c>
      <c r="E30" s="57" t="str">
        <f t="shared" si="2"/>
        <v>Mon</v>
      </c>
      <c r="I30" s="32"/>
      <c r="J30" s="31" t="str">
        <f t="shared" si="8"/>
        <v>Sat</v>
      </c>
      <c r="L30" s="32">
        <v>43739</v>
      </c>
      <c r="M30" s="31" t="str">
        <f t="shared" si="7"/>
        <v>Tue</v>
      </c>
    </row>
    <row r="31" spans="4:13" x14ac:dyDescent="0.3">
      <c r="D31" s="32">
        <v>43318</v>
      </c>
      <c r="E31" s="57" t="str">
        <f t="shared" si="2"/>
        <v>Mon</v>
      </c>
      <c r="I31" s="32">
        <v>43795</v>
      </c>
      <c r="J31" s="31" t="str">
        <f t="shared" si="8"/>
        <v>Tue</v>
      </c>
      <c r="L31" s="32">
        <v>43704</v>
      </c>
      <c r="M31" s="31" t="str">
        <f t="shared" si="7"/>
        <v>Tue</v>
      </c>
    </row>
    <row r="32" spans="4:13" x14ac:dyDescent="0.3">
      <c r="D32" s="32">
        <v>43290</v>
      </c>
      <c r="E32" s="57" t="str">
        <f t="shared" si="2"/>
        <v>Mon</v>
      </c>
      <c r="I32" s="32">
        <v>43767</v>
      </c>
      <c r="J32" s="31" t="str">
        <f t="shared" si="8"/>
        <v>Tue</v>
      </c>
      <c r="L32" s="32">
        <v>43676</v>
      </c>
      <c r="M32" s="31" t="str">
        <f t="shared" si="7"/>
        <v>Tue</v>
      </c>
    </row>
    <row r="33" spans="4:13" x14ac:dyDescent="0.3">
      <c r="D33" s="32">
        <v>43255</v>
      </c>
      <c r="E33" s="57" t="str">
        <f t="shared" si="2"/>
        <v>Mon</v>
      </c>
      <c r="I33" s="32">
        <v>43739</v>
      </c>
      <c r="J33" s="31" t="str">
        <f t="shared" si="8"/>
        <v>Tue</v>
      </c>
      <c r="L33" s="32">
        <v>43648</v>
      </c>
      <c r="M33" s="31" t="str">
        <f t="shared" si="7"/>
        <v>Tue</v>
      </c>
    </row>
    <row r="34" spans="4:13" x14ac:dyDescent="0.3">
      <c r="D34" s="32">
        <v>43228</v>
      </c>
      <c r="E34" s="57" t="str">
        <f t="shared" si="2"/>
        <v>Tue</v>
      </c>
      <c r="I34" s="32">
        <v>43704</v>
      </c>
      <c r="J34" s="31" t="str">
        <f t="shared" si="8"/>
        <v>Tue</v>
      </c>
      <c r="L34" s="32">
        <v>43620</v>
      </c>
      <c r="M34" s="31" t="str">
        <f t="shared" si="7"/>
        <v>Tue</v>
      </c>
    </row>
    <row r="35" spans="4:13" x14ac:dyDescent="0.3">
      <c r="D35" s="32">
        <v>43199</v>
      </c>
      <c r="E35" s="57" t="str">
        <f t="shared" si="2"/>
        <v>Mon</v>
      </c>
      <c r="I35" s="32">
        <v>43676</v>
      </c>
      <c r="J35" s="31" t="str">
        <f t="shared" si="8"/>
        <v>Tue</v>
      </c>
      <c r="L35" s="32">
        <v>43593</v>
      </c>
      <c r="M35" s="31" t="str">
        <f t="shared" si="7"/>
        <v>Wed</v>
      </c>
    </row>
    <row r="36" spans="4:13" x14ac:dyDescent="0.3">
      <c r="D36" s="32">
        <v>43171</v>
      </c>
      <c r="E36" s="57" t="str">
        <f t="shared" si="2"/>
        <v>Mon</v>
      </c>
      <c r="L36" s="32">
        <v>43557</v>
      </c>
      <c r="M36" s="31" t="str">
        <f t="shared" si="7"/>
        <v>Tue</v>
      </c>
    </row>
    <row r="37" spans="4:13" x14ac:dyDescent="0.3">
      <c r="D37" s="32">
        <v>43143</v>
      </c>
      <c r="E37" s="57" t="str">
        <f t="shared" si="2"/>
        <v>Mon</v>
      </c>
      <c r="L37" s="32">
        <v>43529</v>
      </c>
      <c r="M37" s="31" t="str">
        <f t="shared" si="7"/>
        <v>Tue</v>
      </c>
    </row>
    <row r="38" spans="4:13" x14ac:dyDescent="0.3">
      <c r="D38" s="32">
        <v>43115</v>
      </c>
      <c r="E38" s="57" t="str">
        <f t="shared" si="2"/>
        <v>Mon</v>
      </c>
      <c r="F38" s="34"/>
    </row>
    <row r="39" spans="4:13" x14ac:dyDescent="0.3">
      <c r="D39" s="32">
        <v>43073</v>
      </c>
      <c r="E39" s="57" t="str">
        <f t="shared" si="2"/>
        <v>Mon</v>
      </c>
    </row>
    <row r="40" spans="4:13" x14ac:dyDescent="0.3">
      <c r="D40" s="32">
        <v>43045</v>
      </c>
      <c r="E40" s="57" t="str">
        <f t="shared" si="2"/>
        <v>Mon</v>
      </c>
    </row>
    <row r="41" spans="4:13" x14ac:dyDescent="0.3">
      <c r="D41" s="32">
        <v>43018</v>
      </c>
      <c r="E41" s="57" t="str">
        <f t="shared" si="2"/>
        <v>Tue</v>
      </c>
    </row>
    <row r="42" spans="4:13" x14ac:dyDescent="0.3">
      <c r="D42" s="32">
        <v>42982</v>
      </c>
      <c r="E42" s="57" t="str">
        <f t="shared" si="2"/>
        <v>Mon</v>
      </c>
    </row>
    <row r="43" spans="4:13" x14ac:dyDescent="0.3">
      <c r="D43" s="32">
        <v>42954</v>
      </c>
      <c r="E43" s="57" t="str">
        <f t="shared" si="2"/>
        <v>Mon</v>
      </c>
    </row>
    <row r="44" spans="4:13" x14ac:dyDescent="0.3">
      <c r="D44" s="32">
        <v>42926</v>
      </c>
      <c r="E44" s="57" t="str">
        <f t="shared" si="2"/>
        <v>Mon</v>
      </c>
    </row>
    <row r="45" spans="4:13" x14ac:dyDescent="0.3">
      <c r="D45" s="32">
        <v>42898</v>
      </c>
      <c r="E45" s="57" t="str">
        <f t="shared" si="2"/>
        <v>Mon</v>
      </c>
    </row>
    <row r="46" spans="4:13" x14ac:dyDescent="0.3">
      <c r="D46" s="32">
        <v>42870</v>
      </c>
      <c r="E46" s="57" t="str">
        <f t="shared" si="2"/>
        <v>Mon</v>
      </c>
    </row>
    <row r="47" spans="4:13" x14ac:dyDescent="0.3">
      <c r="D47" s="32">
        <v>42835</v>
      </c>
      <c r="E47" s="57" t="str">
        <f t="shared" si="2"/>
        <v>Mon</v>
      </c>
    </row>
    <row r="48" spans="4:13" x14ac:dyDescent="0.3">
      <c r="D48" s="32">
        <v>42807</v>
      </c>
      <c r="E48" s="57" t="str">
        <f t="shared" si="2"/>
        <v>Mon</v>
      </c>
    </row>
    <row r="49" spans="4:5" x14ac:dyDescent="0.3">
      <c r="D49" s="32">
        <v>42779</v>
      </c>
      <c r="E49" s="57" t="str">
        <f t="shared" si="2"/>
        <v>Mon</v>
      </c>
    </row>
    <row r="50" spans="4:5" x14ac:dyDescent="0.3">
      <c r="D50" s="32">
        <v>42744</v>
      </c>
      <c r="E50" s="57" t="str">
        <f t="shared" si="2"/>
        <v>Mon</v>
      </c>
    </row>
    <row r="51" spans="4:5" x14ac:dyDescent="0.3">
      <c r="D51" s="32">
        <v>42709</v>
      </c>
      <c r="E51" s="57" t="str">
        <f t="shared" si="2"/>
        <v>Mon</v>
      </c>
    </row>
    <row r="52" spans="4:5" x14ac:dyDescent="0.3">
      <c r="D52" s="32">
        <v>42681</v>
      </c>
      <c r="E52" s="57" t="str">
        <f t="shared" si="2"/>
        <v>Mon</v>
      </c>
    </row>
    <row r="53" spans="4:5" x14ac:dyDescent="0.3">
      <c r="D53" s="32">
        <v>42653</v>
      </c>
      <c r="E53" s="57" t="str">
        <f t="shared" si="2"/>
        <v>Mon</v>
      </c>
    </row>
    <row r="54" spans="4:5" x14ac:dyDescent="0.3">
      <c r="D54" s="32">
        <v>42618</v>
      </c>
      <c r="E54" s="57" t="str">
        <f t="shared" si="2"/>
        <v>Mon</v>
      </c>
    </row>
    <row r="55" spans="4:5" x14ac:dyDescent="0.3">
      <c r="D55" s="32">
        <v>42590</v>
      </c>
      <c r="E55" s="57" t="str">
        <f t="shared" si="2"/>
        <v>Mon</v>
      </c>
    </row>
    <row r="56" spans="4:5" x14ac:dyDescent="0.3">
      <c r="D56" s="32">
        <v>42562</v>
      </c>
      <c r="E56" s="57" t="str">
        <f t="shared" si="2"/>
        <v>Mon</v>
      </c>
    </row>
    <row r="57" spans="4:5" x14ac:dyDescent="0.3">
      <c r="D57" s="32">
        <v>42534</v>
      </c>
      <c r="E57" s="57" t="str">
        <f t="shared" si="2"/>
        <v>Mon</v>
      </c>
    </row>
    <row r="58" spans="4:5" x14ac:dyDescent="0.3">
      <c r="D58" s="32">
        <v>42499</v>
      </c>
      <c r="E58" s="57" t="str">
        <f t="shared" si="2"/>
        <v>Mon</v>
      </c>
    </row>
    <row r="59" spans="4:5" x14ac:dyDescent="0.3">
      <c r="D59" s="32">
        <v>42471</v>
      </c>
      <c r="E59" s="57" t="str">
        <f t="shared" si="2"/>
        <v>Mon</v>
      </c>
    </row>
    <row r="60" spans="4:5" x14ac:dyDescent="0.3">
      <c r="D60" s="32">
        <v>42450</v>
      </c>
      <c r="E60" s="57" t="str">
        <f t="shared" si="2"/>
        <v>Mon</v>
      </c>
    </row>
    <row r="61" spans="4:5" x14ac:dyDescent="0.3">
      <c r="D61" s="32">
        <v>42415</v>
      </c>
      <c r="E61" s="57" t="str">
        <f t="shared" si="2"/>
        <v>Mon</v>
      </c>
    </row>
    <row r="62" spans="4:5" x14ac:dyDescent="0.3">
      <c r="D62" s="32">
        <v>42380</v>
      </c>
      <c r="E62" s="57" t="str">
        <f t="shared" si="2"/>
        <v>Mon</v>
      </c>
    </row>
    <row r="63" spans="4:5" x14ac:dyDescent="0.3">
      <c r="D63" s="32">
        <v>42345</v>
      </c>
      <c r="E63" s="57" t="str">
        <f t="shared" si="2"/>
        <v>Mon</v>
      </c>
    </row>
    <row r="64" spans="4:5" x14ac:dyDescent="0.3">
      <c r="D64" s="32">
        <v>42317</v>
      </c>
      <c r="E64" s="57" t="str">
        <f t="shared" si="2"/>
        <v>Mon</v>
      </c>
    </row>
    <row r="65" spans="4:5" x14ac:dyDescent="0.3">
      <c r="D65" s="32">
        <v>42289</v>
      </c>
      <c r="E65" s="57" t="str">
        <f t="shared" si="2"/>
        <v>Mon</v>
      </c>
    </row>
    <row r="66" spans="4:5" x14ac:dyDescent="0.3">
      <c r="D66" s="32">
        <v>42254</v>
      </c>
      <c r="E66" s="57" t="str">
        <f t="shared" si="2"/>
        <v>Mon</v>
      </c>
    </row>
    <row r="67" spans="4:5" x14ac:dyDescent="0.3">
      <c r="D67" s="32">
        <v>42226</v>
      </c>
      <c r="E67" s="57" t="str">
        <f t="shared" si="2"/>
        <v>Mon</v>
      </c>
    </row>
    <row r="68" spans="4:5" x14ac:dyDescent="0.3">
      <c r="D68" s="32">
        <v>42198</v>
      </c>
      <c r="E68" s="57" t="str">
        <f t="shared" si="2"/>
        <v>Mon</v>
      </c>
    </row>
    <row r="69" spans="4:5" x14ac:dyDescent="0.3">
      <c r="D69" s="32">
        <v>42163</v>
      </c>
      <c r="E69" s="57" t="str">
        <f t="shared" ref="E69:E98" si="9">TEXT(D69,"ddd")</f>
        <v>Mon</v>
      </c>
    </row>
    <row r="70" spans="4:5" x14ac:dyDescent="0.3">
      <c r="D70" s="32">
        <v>42135</v>
      </c>
      <c r="E70" s="57" t="str">
        <f t="shared" si="9"/>
        <v>Mon</v>
      </c>
    </row>
    <row r="71" spans="4:5" x14ac:dyDescent="0.3">
      <c r="D71" s="32">
        <v>42107</v>
      </c>
      <c r="E71" s="57" t="str">
        <f t="shared" si="9"/>
        <v>Mon</v>
      </c>
    </row>
    <row r="72" spans="4:5" x14ac:dyDescent="0.3">
      <c r="D72" s="32">
        <v>42072</v>
      </c>
      <c r="E72" s="57" t="str">
        <f t="shared" si="9"/>
        <v>Mon</v>
      </c>
    </row>
    <row r="73" spans="4:5" x14ac:dyDescent="0.3">
      <c r="D73" s="32">
        <v>42044</v>
      </c>
      <c r="E73" s="57" t="str">
        <f t="shared" si="9"/>
        <v>Mon</v>
      </c>
    </row>
    <row r="74" spans="4:5" x14ac:dyDescent="0.3">
      <c r="D74" s="32">
        <v>42016</v>
      </c>
      <c r="E74" s="57" t="str">
        <f t="shared" si="9"/>
        <v>Mon</v>
      </c>
    </row>
    <row r="75" spans="4:5" x14ac:dyDescent="0.3">
      <c r="D75" s="64">
        <v>41981</v>
      </c>
      <c r="E75" s="63" t="str">
        <f t="shared" si="9"/>
        <v>Mon</v>
      </c>
    </row>
    <row r="76" spans="4:5" x14ac:dyDescent="0.3">
      <c r="D76" s="64">
        <v>41953</v>
      </c>
      <c r="E76" s="63" t="str">
        <f t="shared" si="9"/>
        <v>Mon</v>
      </c>
    </row>
    <row r="77" spans="4:5" x14ac:dyDescent="0.3">
      <c r="D77" s="64">
        <v>41925</v>
      </c>
      <c r="E77" s="63" t="str">
        <f t="shared" si="9"/>
        <v>Mon</v>
      </c>
    </row>
    <row r="78" spans="4:5" x14ac:dyDescent="0.3">
      <c r="D78" s="64">
        <v>41893</v>
      </c>
      <c r="E78" s="63" t="str">
        <f t="shared" si="9"/>
        <v>Thu</v>
      </c>
    </row>
    <row r="79" spans="4:5" x14ac:dyDescent="0.3">
      <c r="D79" s="64">
        <v>41862</v>
      </c>
      <c r="E79" s="63" t="str">
        <f t="shared" si="9"/>
        <v>Mon</v>
      </c>
    </row>
    <row r="80" spans="4:5" x14ac:dyDescent="0.3">
      <c r="D80" s="64">
        <v>41834</v>
      </c>
      <c r="E80" s="63" t="str">
        <f t="shared" si="9"/>
        <v>Mon</v>
      </c>
    </row>
    <row r="81" spans="4:5" x14ac:dyDescent="0.3">
      <c r="D81" s="64">
        <v>41799</v>
      </c>
      <c r="E81" s="63" t="str">
        <f t="shared" si="9"/>
        <v>Mon</v>
      </c>
    </row>
    <row r="82" spans="4:5" x14ac:dyDescent="0.3">
      <c r="D82" s="64">
        <v>41771</v>
      </c>
      <c r="E82" s="63" t="str">
        <f t="shared" si="9"/>
        <v>Mon</v>
      </c>
    </row>
    <row r="83" spans="4:5" x14ac:dyDescent="0.3">
      <c r="D83" s="64">
        <v>41743</v>
      </c>
      <c r="E83" s="63" t="str">
        <f t="shared" si="9"/>
        <v>Mon</v>
      </c>
    </row>
    <row r="84" spans="4:5" x14ac:dyDescent="0.3">
      <c r="D84" s="64">
        <v>41708</v>
      </c>
      <c r="E84" s="63" t="str">
        <f t="shared" si="9"/>
        <v>Mon</v>
      </c>
    </row>
    <row r="85" spans="4:5" x14ac:dyDescent="0.3">
      <c r="D85" s="64">
        <v>41680</v>
      </c>
      <c r="E85" s="63" t="str">
        <f t="shared" si="9"/>
        <v>Mon</v>
      </c>
    </row>
    <row r="86" spans="4:5" x14ac:dyDescent="0.3">
      <c r="D86" s="64">
        <v>41652</v>
      </c>
      <c r="E86" s="63" t="str">
        <f t="shared" si="9"/>
        <v>Mon</v>
      </c>
    </row>
    <row r="87" spans="4:5" x14ac:dyDescent="0.3">
      <c r="D87" s="64">
        <v>41617</v>
      </c>
      <c r="E87" s="63" t="str">
        <f t="shared" si="9"/>
        <v>Mon</v>
      </c>
    </row>
    <row r="88" spans="4:5" x14ac:dyDescent="0.3">
      <c r="D88" s="64">
        <v>41589</v>
      </c>
      <c r="E88" s="63" t="str">
        <f t="shared" si="9"/>
        <v>Mon</v>
      </c>
    </row>
    <row r="89" spans="4:5" x14ac:dyDescent="0.3">
      <c r="D89" s="64">
        <v>41561</v>
      </c>
      <c r="E89" s="63" t="str">
        <f t="shared" si="9"/>
        <v>Mon</v>
      </c>
    </row>
    <row r="90" spans="4:5" x14ac:dyDescent="0.3">
      <c r="D90" s="64">
        <v>41526</v>
      </c>
      <c r="E90" s="63" t="str">
        <f t="shared" si="9"/>
        <v>Mon</v>
      </c>
    </row>
    <row r="91" spans="4:5" x14ac:dyDescent="0.3">
      <c r="D91" s="64">
        <v>41498</v>
      </c>
      <c r="E91" s="63" t="str">
        <f t="shared" si="9"/>
        <v>Mon</v>
      </c>
    </row>
    <row r="92" spans="4:5" x14ac:dyDescent="0.3">
      <c r="D92" s="64">
        <v>41463</v>
      </c>
      <c r="E92" s="63" t="str">
        <f t="shared" si="9"/>
        <v>Mon</v>
      </c>
    </row>
    <row r="93" spans="4:5" x14ac:dyDescent="0.3">
      <c r="D93" s="64">
        <v>41435</v>
      </c>
      <c r="E93" s="63" t="str">
        <f t="shared" si="9"/>
        <v>Mon</v>
      </c>
    </row>
    <row r="94" spans="4:5" x14ac:dyDescent="0.3">
      <c r="D94" s="64">
        <v>41407</v>
      </c>
      <c r="E94" s="63" t="str">
        <f t="shared" si="9"/>
        <v>Mon</v>
      </c>
    </row>
    <row r="95" spans="4:5" x14ac:dyDescent="0.3">
      <c r="D95" s="64">
        <v>41372</v>
      </c>
      <c r="E95" s="63" t="str">
        <f t="shared" si="9"/>
        <v>Mon</v>
      </c>
    </row>
    <row r="96" spans="4:5" x14ac:dyDescent="0.3">
      <c r="D96" s="64">
        <v>41344</v>
      </c>
      <c r="E96" s="63" t="str">
        <f t="shared" si="9"/>
        <v>Mon</v>
      </c>
    </row>
    <row r="97" spans="1:5" x14ac:dyDescent="0.3">
      <c r="D97" s="64">
        <v>41317</v>
      </c>
      <c r="E97" s="63" t="str">
        <f t="shared" si="9"/>
        <v>Tue</v>
      </c>
    </row>
    <row r="98" spans="1:5" x14ac:dyDescent="0.3">
      <c r="D98" s="64">
        <v>41288</v>
      </c>
      <c r="E98" s="63" t="str">
        <f t="shared" si="9"/>
        <v>Mon</v>
      </c>
    </row>
    <row r="100" spans="1:5" x14ac:dyDescent="0.3">
      <c r="A100" s="32"/>
    </row>
    <row r="101" spans="1:5" x14ac:dyDescent="0.3">
      <c r="A101" s="32"/>
    </row>
    <row r="102" spans="1:5" x14ac:dyDescent="0.3">
      <c r="A102" s="32"/>
    </row>
    <row r="103" spans="1:5" x14ac:dyDescent="0.3">
      <c r="A103" s="32"/>
    </row>
    <row r="104" spans="1:5" x14ac:dyDescent="0.3">
      <c r="A104" s="32"/>
    </row>
    <row r="105" spans="1:5" x14ac:dyDescent="0.3">
      <c r="A105" s="32"/>
    </row>
    <row r="106" spans="1:5" x14ac:dyDescent="0.3">
      <c r="A106" s="32"/>
    </row>
    <row r="107" spans="1:5" x14ac:dyDescent="0.3">
      <c r="A107" s="32"/>
    </row>
    <row r="108" spans="1:5" x14ac:dyDescent="0.3">
      <c r="A108" s="32"/>
    </row>
    <row r="109" spans="1:5" x14ac:dyDescent="0.3">
      <c r="A109" s="32"/>
    </row>
    <row r="110" spans="1:5" x14ac:dyDescent="0.3">
      <c r="A110" s="32"/>
    </row>
    <row r="111" spans="1:5" x14ac:dyDescent="0.3">
      <c r="A111" s="32"/>
    </row>
    <row r="112" spans="1:5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  <row r="1361" spans="1:1" x14ac:dyDescent="0.3">
      <c r="A1361" s="32"/>
    </row>
    <row r="1362" spans="1:1" x14ac:dyDescent="0.3">
      <c r="A1362" s="32"/>
    </row>
    <row r="1363" spans="1:1" x14ac:dyDescent="0.3">
      <c r="A1363" s="32"/>
    </row>
  </sheetData>
  <sortState ref="D3:D25">
    <sortCondition descending="1" ref="D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zoomScale="70" zoomScaleNormal="70" workbookViewId="0">
      <selection activeCell="B18" sqref="B18"/>
    </sheetView>
  </sheetViews>
  <sheetFormatPr defaultRowHeight="16.5" x14ac:dyDescent="0.3"/>
  <cols>
    <col min="1" max="1" width="18.625" customWidth="1"/>
    <col min="2" max="2" width="18.625" style="31" customWidth="1"/>
    <col min="3" max="4" width="18.625" style="67" customWidth="1"/>
    <col min="5" max="8" width="18.625" style="31" customWidth="1"/>
    <col min="9" max="9" width="11.125" style="22" customWidth="1"/>
    <col min="10" max="11" width="11.125" style="31" customWidth="1"/>
    <col min="12" max="15" width="11.125" style="26" customWidth="1"/>
    <col min="16" max="16" width="11.625" bestFit="1" customWidth="1"/>
    <col min="18" max="18" width="9" style="26"/>
    <col min="19" max="19" width="11.125" bestFit="1" customWidth="1"/>
    <col min="21" max="21" width="11.625" style="22" bestFit="1" customWidth="1"/>
    <col min="22" max="22" width="12.25" bestFit="1" customWidth="1"/>
    <col min="26" max="26" width="11.125" bestFit="1" customWidth="1"/>
    <col min="29" max="29" width="19.375" bestFit="1" customWidth="1"/>
    <col min="30" max="30" width="11.125" customWidth="1"/>
    <col min="32" max="32" width="11.25" customWidth="1"/>
    <col min="35" max="35" width="12.25" bestFit="1" customWidth="1"/>
  </cols>
  <sheetData>
    <row r="1" spans="1:37" x14ac:dyDescent="0.3">
      <c r="A1" t="s">
        <v>277</v>
      </c>
    </row>
    <row r="2" spans="1:37" ht="33" x14ac:dyDescent="0.3">
      <c r="A2" s="25" t="s">
        <v>308</v>
      </c>
      <c r="B2" s="67"/>
      <c r="C2" s="25" t="s">
        <v>308</v>
      </c>
      <c r="E2" s="25" t="s">
        <v>366</v>
      </c>
      <c r="F2" s="25"/>
      <c r="G2" s="36" t="s">
        <v>333</v>
      </c>
      <c r="H2" s="36" t="s">
        <v>333</v>
      </c>
      <c r="I2" s="20" t="s">
        <v>296</v>
      </c>
      <c r="J2" s="34" t="s">
        <v>324</v>
      </c>
      <c r="K2" s="25"/>
      <c r="L2" s="26" t="s">
        <v>305</v>
      </c>
      <c r="N2" s="26" t="s">
        <v>298</v>
      </c>
      <c r="P2" s="26" t="s">
        <v>290</v>
      </c>
      <c r="S2" s="23" t="s">
        <v>303</v>
      </c>
      <c r="T2" s="26"/>
      <c r="V2" s="31" t="s">
        <v>360</v>
      </c>
      <c r="Z2" t="s">
        <v>279</v>
      </c>
      <c r="AC2" s="22" t="s">
        <v>280</v>
      </c>
      <c r="AF2" s="26" t="s">
        <v>288</v>
      </c>
      <c r="AG2" s="26"/>
    </row>
    <row r="3" spans="1:37" x14ac:dyDescent="0.3">
      <c r="A3" s="30">
        <v>44162</v>
      </c>
      <c r="B3" s="25" t="str">
        <f t="shared" ref="B3:B9" si="0">TEXT(A3,"ddd")</f>
        <v>Fri</v>
      </c>
      <c r="C3" s="30">
        <v>44162</v>
      </c>
      <c r="D3" s="25" t="str">
        <f t="shared" ref="D3:D9" si="1">TEXT(C3,"ddd")</f>
        <v>Fri</v>
      </c>
      <c r="E3" s="30"/>
      <c r="F3" s="25"/>
      <c r="G3" s="32">
        <v>44032</v>
      </c>
      <c r="H3" s="32">
        <v>44032</v>
      </c>
      <c r="I3" s="32">
        <v>44032</v>
      </c>
      <c r="J3" s="32">
        <v>44028</v>
      </c>
      <c r="K3" s="32"/>
      <c r="L3" s="23">
        <v>44011</v>
      </c>
      <c r="N3" s="23">
        <v>43875</v>
      </c>
      <c r="O3" s="26" t="str">
        <f t="shared" ref="O3:O9" si="2">TEXT(N3,"ddd")</f>
        <v>Fri</v>
      </c>
      <c r="P3" s="27">
        <v>42075</v>
      </c>
      <c r="Q3" s="21"/>
      <c r="R3" s="24"/>
      <c r="S3" s="23">
        <v>43648</v>
      </c>
      <c r="T3" s="26" t="str">
        <f t="shared" ref="T3:T10" si="3">TEXT(S3,"ddd")</f>
        <v>Tue</v>
      </c>
      <c r="V3" s="32"/>
      <c r="Z3" s="1">
        <v>43805</v>
      </c>
      <c r="AA3" t="str">
        <f>TEXT(Z3,"ddd")</f>
        <v>Fri</v>
      </c>
      <c r="AC3" s="23">
        <v>43818</v>
      </c>
      <c r="AD3" s="22" t="str">
        <f t="shared" ref="AD3:AD8" si="4">TEXT(AC3,"ddd")</f>
        <v>Thu</v>
      </c>
      <c r="AF3" s="23">
        <v>43878</v>
      </c>
      <c r="AG3" s="26" t="str">
        <f>TEXT(AF3,"ddd")</f>
        <v>Mon</v>
      </c>
    </row>
    <row r="4" spans="1:37" x14ac:dyDescent="0.3">
      <c r="A4" s="30">
        <v>44132</v>
      </c>
      <c r="B4" s="25" t="str">
        <f t="shared" si="0"/>
        <v>Wed</v>
      </c>
      <c r="C4" s="30">
        <v>44132</v>
      </c>
      <c r="D4" s="25" t="str">
        <f t="shared" si="1"/>
        <v>Wed</v>
      </c>
      <c r="E4" s="32">
        <v>44075</v>
      </c>
      <c r="G4" s="32"/>
      <c r="H4" s="32">
        <v>43815</v>
      </c>
      <c r="I4" s="32">
        <v>44004</v>
      </c>
      <c r="J4" s="32">
        <v>43754</v>
      </c>
      <c r="K4" s="32"/>
      <c r="L4" s="23">
        <v>43749</v>
      </c>
      <c r="N4" s="23">
        <v>43805</v>
      </c>
      <c r="O4" s="26" t="str">
        <f t="shared" si="2"/>
        <v>Fri</v>
      </c>
      <c r="P4" s="27">
        <v>42530</v>
      </c>
      <c r="Q4" s="21"/>
      <c r="R4" s="24"/>
      <c r="S4" s="23">
        <v>43620</v>
      </c>
      <c r="T4" s="26" t="str">
        <f t="shared" si="3"/>
        <v>Tue</v>
      </c>
      <c r="U4" s="32"/>
      <c r="V4" s="32">
        <v>43985</v>
      </c>
      <c r="Z4" s="1">
        <v>43749</v>
      </c>
      <c r="AA4" t="str">
        <f t="shared" ref="AA4:AA11" si="5">TEXT(Z4,"ddd")</f>
        <v>Fri</v>
      </c>
      <c r="AC4" s="23">
        <v>43724</v>
      </c>
      <c r="AD4" s="22" t="str">
        <f t="shared" si="4"/>
        <v>Mon</v>
      </c>
      <c r="AF4" s="23">
        <v>43782</v>
      </c>
      <c r="AG4" s="26" t="str">
        <f t="shared" ref="AG4:AG13" si="6">TEXT(AF4,"ddd")</f>
        <v>Wed</v>
      </c>
    </row>
    <row r="5" spans="1:37" x14ac:dyDescent="0.3">
      <c r="A5" s="30">
        <v>44098</v>
      </c>
      <c r="B5" s="25" t="str">
        <f t="shared" si="0"/>
        <v>Thu</v>
      </c>
      <c r="C5" s="30">
        <v>44098</v>
      </c>
      <c r="D5" s="25" t="str">
        <f t="shared" si="1"/>
        <v>Thu</v>
      </c>
      <c r="E5" s="32">
        <v>43914</v>
      </c>
      <c r="G5" s="32">
        <v>43577</v>
      </c>
      <c r="H5" s="32">
        <v>43577</v>
      </c>
      <c r="I5" s="32">
        <v>43976</v>
      </c>
      <c r="J5" s="32">
        <v>42719</v>
      </c>
      <c r="K5" s="32"/>
      <c r="L5" s="23">
        <v>43237</v>
      </c>
      <c r="N5" s="23">
        <v>43749</v>
      </c>
      <c r="O5" s="26" t="str">
        <f t="shared" si="2"/>
        <v>Fri</v>
      </c>
      <c r="P5" s="27">
        <v>43664</v>
      </c>
      <c r="S5" s="23">
        <v>43593</v>
      </c>
      <c r="T5" s="26" t="str">
        <f t="shared" si="3"/>
        <v>Wed</v>
      </c>
      <c r="U5" s="32"/>
      <c r="V5" s="32">
        <v>42580</v>
      </c>
      <c r="Z5" s="1">
        <v>43732</v>
      </c>
      <c r="AA5" t="str">
        <f t="shared" si="5"/>
        <v>Tue</v>
      </c>
      <c r="AC5" s="23">
        <v>43658</v>
      </c>
      <c r="AD5" s="22" t="str">
        <f t="shared" si="4"/>
        <v>Fri</v>
      </c>
      <c r="AF5" s="23">
        <v>43137</v>
      </c>
      <c r="AG5" s="26" t="str">
        <f t="shared" si="6"/>
        <v>Tue</v>
      </c>
    </row>
    <row r="6" spans="1:37" x14ac:dyDescent="0.3">
      <c r="A6" s="30">
        <v>44074</v>
      </c>
      <c r="B6" s="25" t="str">
        <f t="shared" si="0"/>
        <v>Mon</v>
      </c>
      <c r="C6" s="30">
        <v>44074</v>
      </c>
      <c r="D6" s="25" t="str">
        <f t="shared" si="1"/>
        <v>Mon</v>
      </c>
      <c r="E6" s="32"/>
      <c r="G6" s="32"/>
      <c r="H6" s="32">
        <v>43451</v>
      </c>
      <c r="I6" s="32">
        <v>43941</v>
      </c>
      <c r="J6" s="32">
        <v>43573</v>
      </c>
      <c r="K6" s="32"/>
      <c r="L6" s="23">
        <v>42580</v>
      </c>
      <c r="N6" s="23">
        <v>43686</v>
      </c>
      <c r="O6" s="26" t="str">
        <f t="shared" si="2"/>
        <v>Fri</v>
      </c>
      <c r="P6" s="27">
        <v>43888</v>
      </c>
      <c r="S6" s="23">
        <v>43557</v>
      </c>
      <c r="T6" s="26" t="str">
        <f t="shared" si="3"/>
        <v>Tue</v>
      </c>
      <c r="V6" s="32">
        <v>42622</v>
      </c>
      <c r="Z6" s="1">
        <v>43686</v>
      </c>
      <c r="AA6" t="str">
        <f t="shared" si="5"/>
        <v>Fri</v>
      </c>
      <c r="AC6" s="23">
        <v>42923</v>
      </c>
      <c r="AD6" s="22" t="str">
        <f t="shared" si="4"/>
        <v>Fri</v>
      </c>
      <c r="AF6" s="23">
        <v>42836</v>
      </c>
      <c r="AG6" s="26" t="str">
        <f t="shared" si="6"/>
        <v>Tue</v>
      </c>
    </row>
    <row r="7" spans="1:37" x14ac:dyDescent="0.3">
      <c r="A7" s="30">
        <v>44014</v>
      </c>
      <c r="B7" s="25" t="str">
        <f t="shared" si="0"/>
        <v>Thu</v>
      </c>
      <c r="C7" s="30">
        <v>44014</v>
      </c>
      <c r="D7" s="25" t="str">
        <f t="shared" si="1"/>
        <v>Thu</v>
      </c>
      <c r="E7" s="32"/>
      <c r="G7" s="32"/>
      <c r="H7" s="32">
        <v>43360</v>
      </c>
      <c r="I7" s="32"/>
      <c r="J7" s="32">
        <v>43391</v>
      </c>
      <c r="L7" s="23">
        <v>42857</v>
      </c>
      <c r="N7" s="23">
        <v>43630</v>
      </c>
      <c r="O7" s="26" t="str">
        <f t="shared" si="2"/>
        <v>Fri</v>
      </c>
      <c r="P7" s="23"/>
      <c r="S7" s="23">
        <v>43529</v>
      </c>
      <c r="T7" s="26" t="str">
        <f t="shared" si="3"/>
        <v>Tue</v>
      </c>
      <c r="V7" s="32"/>
      <c r="Z7" s="1">
        <v>43630</v>
      </c>
      <c r="AA7" t="str">
        <f t="shared" si="5"/>
        <v>Fri</v>
      </c>
      <c r="AC7" s="23">
        <v>42622</v>
      </c>
      <c r="AD7" s="22" t="str">
        <f t="shared" si="4"/>
        <v>Fri</v>
      </c>
      <c r="AF7" s="23">
        <v>42709</v>
      </c>
      <c r="AG7" s="26" t="str">
        <f t="shared" si="6"/>
        <v>Mon</v>
      </c>
    </row>
    <row r="8" spans="1:37" x14ac:dyDescent="0.3">
      <c r="A8" s="30">
        <v>43931</v>
      </c>
      <c r="B8" s="25" t="str">
        <f t="shared" si="0"/>
        <v>Fri</v>
      </c>
      <c r="C8" s="30">
        <v>43931</v>
      </c>
      <c r="D8" s="25" t="str">
        <f t="shared" si="1"/>
        <v>Fri</v>
      </c>
      <c r="E8" s="32"/>
      <c r="G8" s="32"/>
      <c r="H8" s="32">
        <v>43087</v>
      </c>
      <c r="I8" s="32">
        <v>43885</v>
      </c>
      <c r="J8" s="32">
        <v>42880</v>
      </c>
      <c r="N8" s="23">
        <v>43567</v>
      </c>
      <c r="O8" s="26" t="str">
        <f t="shared" si="2"/>
        <v>Fri</v>
      </c>
      <c r="P8" s="23"/>
      <c r="S8" s="23">
        <v>43494</v>
      </c>
      <c r="T8" s="26" t="str">
        <f t="shared" si="3"/>
        <v>Tue</v>
      </c>
      <c r="V8" s="32">
        <v>44057</v>
      </c>
      <c r="Z8" s="1">
        <v>43567</v>
      </c>
      <c r="AA8" t="str">
        <f t="shared" si="5"/>
        <v>Fri</v>
      </c>
      <c r="AC8" s="23">
        <v>42585</v>
      </c>
      <c r="AD8" s="22" t="str">
        <f t="shared" si="4"/>
        <v>Wed</v>
      </c>
      <c r="AF8" s="23">
        <v>42691</v>
      </c>
      <c r="AG8" s="26" t="str">
        <f t="shared" si="6"/>
        <v>Thu</v>
      </c>
    </row>
    <row r="9" spans="1:37" x14ac:dyDescent="0.3">
      <c r="A9" s="30">
        <v>43910</v>
      </c>
      <c r="B9" s="67" t="str">
        <f t="shared" si="0"/>
        <v>Fri</v>
      </c>
      <c r="C9" s="30">
        <v>43910</v>
      </c>
      <c r="D9" s="67" t="str">
        <f t="shared" si="1"/>
        <v>Fri</v>
      </c>
      <c r="E9" s="32">
        <v>43843</v>
      </c>
      <c r="G9" s="32">
        <v>42849</v>
      </c>
      <c r="H9" s="32">
        <v>42849</v>
      </c>
      <c r="I9" s="32"/>
      <c r="J9" s="32">
        <v>42789</v>
      </c>
      <c r="L9" s="26" t="s">
        <v>302</v>
      </c>
      <c r="N9" s="23">
        <v>43931</v>
      </c>
      <c r="O9" s="26" t="str">
        <f t="shared" si="2"/>
        <v>Fri</v>
      </c>
      <c r="P9" s="26" t="s">
        <v>289</v>
      </c>
      <c r="Q9" s="21"/>
      <c r="R9" s="24"/>
      <c r="S9" s="23">
        <v>43468</v>
      </c>
      <c r="T9" s="26" t="str">
        <f t="shared" si="3"/>
        <v>Thu</v>
      </c>
      <c r="V9" s="32"/>
      <c r="Z9" s="1">
        <v>43539</v>
      </c>
      <c r="AA9" t="str">
        <f t="shared" si="5"/>
        <v>Fri</v>
      </c>
      <c r="AF9" s="23">
        <v>42676</v>
      </c>
      <c r="AG9" s="26" t="str">
        <f t="shared" si="6"/>
        <v>Wed</v>
      </c>
    </row>
    <row r="10" spans="1:37" x14ac:dyDescent="0.3">
      <c r="A10" s="68"/>
      <c r="B10" s="25"/>
      <c r="E10" s="32">
        <v>43759</v>
      </c>
      <c r="G10" s="32"/>
      <c r="H10" s="32">
        <v>42758</v>
      </c>
      <c r="I10" s="32">
        <v>43815</v>
      </c>
      <c r="J10" s="32">
        <v>42565</v>
      </c>
      <c r="L10" s="23">
        <v>44012</v>
      </c>
      <c r="P10" s="27">
        <v>41865</v>
      </c>
      <c r="Q10" s="21"/>
      <c r="R10" s="24"/>
      <c r="S10" s="23">
        <v>44012</v>
      </c>
      <c r="T10" s="26" t="str">
        <f t="shared" si="3"/>
        <v>Tue</v>
      </c>
      <c r="V10" s="32">
        <v>43935</v>
      </c>
      <c r="Z10" s="1">
        <v>43511</v>
      </c>
      <c r="AA10" t="str">
        <f t="shared" si="5"/>
        <v>Fri</v>
      </c>
      <c r="AF10" s="23">
        <v>42173</v>
      </c>
      <c r="AG10" s="26" t="str">
        <f t="shared" si="6"/>
        <v>Thu</v>
      </c>
    </row>
    <row r="11" spans="1:37" x14ac:dyDescent="0.3">
      <c r="A11" s="68"/>
      <c r="B11" s="25"/>
      <c r="E11" s="32">
        <v>43028</v>
      </c>
      <c r="G11" s="32"/>
      <c r="H11" s="32">
        <v>42723</v>
      </c>
      <c r="I11" s="32"/>
      <c r="L11" s="23">
        <v>43644</v>
      </c>
      <c r="P11" s="27">
        <v>41927</v>
      </c>
      <c r="S11" s="23"/>
      <c r="T11" s="26"/>
      <c r="V11" s="32">
        <v>43724</v>
      </c>
      <c r="Z11" s="1">
        <v>43441</v>
      </c>
      <c r="AA11" t="str">
        <f t="shared" si="5"/>
        <v>Fri</v>
      </c>
      <c r="AF11" s="23">
        <v>42167</v>
      </c>
      <c r="AG11" s="26" t="str">
        <f t="shared" si="6"/>
        <v>Fri</v>
      </c>
    </row>
    <row r="12" spans="1:37" x14ac:dyDescent="0.3">
      <c r="A12" s="68"/>
      <c r="B12" s="25"/>
      <c r="E12" s="32">
        <v>42131</v>
      </c>
      <c r="G12" s="32">
        <v>42513</v>
      </c>
      <c r="H12" s="32">
        <v>42513</v>
      </c>
      <c r="I12" s="32"/>
      <c r="L12" s="23">
        <v>43280</v>
      </c>
      <c r="P12" s="27">
        <v>42166</v>
      </c>
      <c r="S12" s="23"/>
      <c r="T12" s="26"/>
      <c r="V12" s="32">
        <v>43558</v>
      </c>
      <c r="AF12" s="23">
        <v>42052</v>
      </c>
      <c r="AG12" s="26" t="str">
        <f t="shared" si="6"/>
        <v>Tue</v>
      </c>
    </row>
    <row r="13" spans="1:37" ht="17.25" thickBot="1" x14ac:dyDescent="0.35">
      <c r="A13" s="68"/>
      <c r="B13" s="25"/>
      <c r="C13" s="67" t="s">
        <v>453</v>
      </c>
      <c r="E13" s="32">
        <v>41981</v>
      </c>
      <c r="G13" s="32"/>
      <c r="H13" s="32">
        <v>42359</v>
      </c>
      <c r="I13" s="32"/>
      <c r="L13" s="23">
        <v>42916</v>
      </c>
      <c r="N13" s="26" t="s">
        <v>300</v>
      </c>
      <c r="P13" s="27">
        <v>43754</v>
      </c>
      <c r="S13" s="22" t="s">
        <v>281</v>
      </c>
      <c r="T13" s="22"/>
      <c r="AF13" s="23">
        <v>42020</v>
      </c>
      <c r="AG13" s="26" t="str">
        <f t="shared" si="6"/>
        <v>Fri</v>
      </c>
    </row>
    <row r="14" spans="1:37" ht="17.25" thickBot="1" x14ac:dyDescent="0.35">
      <c r="A14" s="68"/>
      <c r="B14" s="25"/>
      <c r="C14" s="68">
        <v>44134</v>
      </c>
      <c r="D14" s="25" t="str">
        <f t="shared" ref="D14:D59" si="7">TEXT(C14,"ddd")</f>
        <v>Fri</v>
      </c>
      <c r="E14" s="32">
        <v>41450</v>
      </c>
      <c r="G14" s="32"/>
      <c r="H14" s="32">
        <v>42268</v>
      </c>
      <c r="I14" s="32">
        <v>43696</v>
      </c>
      <c r="L14" s="23">
        <v>42551</v>
      </c>
      <c r="N14" s="15">
        <v>41894</v>
      </c>
      <c r="O14" s="26" t="str">
        <f t="shared" ref="O14:O21" si="8">TEXT(N14,"ddd")</f>
        <v>Fri</v>
      </c>
      <c r="P14" s="23">
        <v>43888</v>
      </c>
      <c r="S14" s="23">
        <v>43468</v>
      </c>
      <c r="T14" s="22" t="str">
        <f t="shared" ref="T14:T20" si="9">TEXT(S14,"ddd")</f>
        <v>Thu</v>
      </c>
      <c r="U14" s="32"/>
      <c r="V14" t="s">
        <v>274</v>
      </c>
      <c r="W14" t="s">
        <v>275</v>
      </c>
      <c r="X14" t="s">
        <v>276</v>
      </c>
      <c r="Z14" s="1"/>
    </row>
    <row r="15" spans="1:37" ht="17.25" thickBot="1" x14ac:dyDescent="0.35">
      <c r="A15" s="68"/>
      <c r="B15" s="25"/>
      <c r="C15" s="68">
        <v>44103</v>
      </c>
      <c r="D15" s="25" t="str">
        <f t="shared" si="7"/>
        <v>Tue</v>
      </c>
      <c r="E15" s="32"/>
      <c r="G15" s="32">
        <v>42177</v>
      </c>
      <c r="H15" s="32">
        <v>42177</v>
      </c>
      <c r="I15" s="32">
        <v>43668</v>
      </c>
      <c r="L15" s="23">
        <v>42185</v>
      </c>
      <c r="N15" s="15">
        <v>41956</v>
      </c>
      <c r="O15" s="26" t="str">
        <f t="shared" si="8"/>
        <v>Thu</v>
      </c>
      <c r="S15" s="23">
        <v>43109</v>
      </c>
      <c r="T15" s="22" t="str">
        <f t="shared" si="9"/>
        <v>Tue</v>
      </c>
      <c r="U15" s="32"/>
      <c r="V15" s="1">
        <v>43776</v>
      </c>
      <c r="W15">
        <v>109.88</v>
      </c>
      <c r="X15" s="21">
        <v>-11252</v>
      </c>
      <c r="Z15" s="22"/>
      <c r="AA15" s="22" t="s">
        <v>284</v>
      </c>
      <c r="AB15" s="22" t="s">
        <v>285</v>
      </c>
      <c r="AD15" s="22"/>
      <c r="AE15" s="22"/>
      <c r="AF15" s="22"/>
      <c r="AG15" s="22"/>
      <c r="AH15" s="22"/>
      <c r="AI15" s="22"/>
      <c r="AJ15" s="22"/>
      <c r="AK15" s="22"/>
    </row>
    <row r="16" spans="1:37" ht="17.25" thickBot="1" x14ac:dyDescent="0.35">
      <c r="A16" s="68"/>
      <c r="B16" s="25"/>
      <c r="C16" s="68">
        <v>44074</v>
      </c>
      <c r="D16" s="25" t="str">
        <f t="shared" si="7"/>
        <v>Mon</v>
      </c>
      <c r="E16" s="32">
        <v>41379</v>
      </c>
      <c r="G16" s="32">
        <v>42086</v>
      </c>
      <c r="H16" s="32">
        <v>42086</v>
      </c>
      <c r="I16" s="31"/>
      <c r="N16" s="15">
        <v>42103</v>
      </c>
      <c r="O16" s="26" t="str">
        <f t="shared" si="8"/>
        <v>Thu</v>
      </c>
      <c r="S16" s="23">
        <v>42738</v>
      </c>
      <c r="T16" s="22" t="str">
        <f t="shared" si="9"/>
        <v>Tue</v>
      </c>
      <c r="U16" s="32"/>
      <c r="V16" s="1">
        <v>43755</v>
      </c>
      <c r="W16">
        <v>110.47</v>
      </c>
      <c r="X16" s="21">
        <v>-13309</v>
      </c>
      <c r="Z16" s="23">
        <v>43847</v>
      </c>
      <c r="AA16" s="22">
        <v>1</v>
      </c>
      <c r="AB16" s="22">
        <v>0</v>
      </c>
      <c r="AD16" s="23"/>
      <c r="AE16" s="25"/>
      <c r="AF16" s="25" t="s">
        <v>308</v>
      </c>
      <c r="AG16" s="25"/>
      <c r="AH16" s="22"/>
      <c r="AI16" s="22"/>
      <c r="AJ16" s="22"/>
      <c r="AK16" s="22"/>
    </row>
    <row r="17" spans="1:37" ht="17.25" thickBot="1" x14ac:dyDescent="0.35">
      <c r="A17" s="68"/>
      <c r="B17" s="25"/>
      <c r="C17" s="68">
        <v>44043</v>
      </c>
      <c r="D17" s="25" t="str">
        <f t="shared" si="7"/>
        <v>Fri</v>
      </c>
      <c r="G17" s="32"/>
      <c r="H17" s="32">
        <v>41995</v>
      </c>
      <c r="I17" s="31"/>
      <c r="L17" s="26" t="s">
        <v>304</v>
      </c>
      <c r="N17" s="15">
        <v>42194</v>
      </c>
      <c r="O17" s="26" t="str">
        <f t="shared" si="8"/>
        <v>Thu</v>
      </c>
      <c r="P17" s="26" t="s">
        <v>294</v>
      </c>
      <c r="S17" s="23">
        <v>42374</v>
      </c>
      <c r="T17" s="22" t="str">
        <f t="shared" si="9"/>
        <v>Tue</v>
      </c>
      <c r="U17" s="32"/>
      <c r="V17" s="1">
        <v>43713</v>
      </c>
      <c r="W17">
        <v>110.87</v>
      </c>
      <c r="X17" s="21">
        <v>-15929</v>
      </c>
      <c r="Z17" s="23">
        <v>42439</v>
      </c>
      <c r="AA17" s="22">
        <v>7</v>
      </c>
      <c r="AB17" s="22">
        <v>0</v>
      </c>
      <c r="AD17" s="23"/>
      <c r="AE17" s="25"/>
      <c r="AF17" s="30">
        <v>44074</v>
      </c>
      <c r="AG17" s="25" t="str">
        <f>TEXT(AF17,"ddd")</f>
        <v>Mon</v>
      </c>
      <c r="AH17" s="22"/>
      <c r="AI17" s="22"/>
      <c r="AJ17" s="22"/>
      <c r="AK17" s="22"/>
    </row>
    <row r="18" spans="1:37" ht="17.25" thickBot="1" x14ac:dyDescent="0.35">
      <c r="A18" s="68"/>
      <c r="B18" s="25"/>
      <c r="C18" s="68">
        <v>44012</v>
      </c>
      <c r="D18" s="25" t="str">
        <f t="shared" si="7"/>
        <v>Tue</v>
      </c>
      <c r="G18" s="32">
        <v>41905</v>
      </c>
      <c r="H18" s="32">
        <v>41905</v>
      </c>
      <c r="I18" s="31"/>
      <c r="J18" s="31" t="s">
        <v>325</v>
      </c>
      <c r="L18" s="23">
        <v>43648</v>
      </c>
      <c r="N18" s="15">
        <v>42565</v>
      </c>
      <c r="O18" s="26" t="str">
        <f t="shared" si="8"/>
        <v>Thu</v>
      </c>
      <c r="P18" s="27">
        <v>41865</v>
      </c>
      <c r="Q18" s="26" t="s">
        <v>291</v>
      </c>
      <c r="S18" s="23">
        <v>42010</v>
      </c>
      <c r="T18" s="22" t="str">
        <f t="shared" si="9"/>
        <v>Tue</v>
      </c>
      <c r="U18" s="32"/>
      <c r="V18" s="1">
        <v>43572</v>
      </c>
      <c r="W18">
        <v>109.36</v>
      </c>
      <c r="X18" s="21">
        <v>-13796</v>
      </c>
      <c r="Z18" s="23">
        <v>42929</v>
      </c>
      <c r="AA18" s="22">
        <v>11</v>
      </c>
      <c r="AB18" s="22">
        <v>0</v>
      </c>
      <c r="AD18" s="23"/>
      <c r="AE18" s="25"/>
      <c r="AF18" s="30">
        <v>44014</v>
      </c>
      <c r="AG18" s="26" t="str">
        <f t="shared" ref="AG18:AG28" si="10">TEXT(AF18,"ddd")</f>
        <v>Thu</v>
      </c>
      <c r="AH18" s="22"/>
      <c r="AI18" s="22"/>
      <c r="AJ18" s="22"/>
      <c r="AK18" s="22"/>
    </row>
    <row r="19" spans="1:37" ht="17.25" thickBot="1" x14ac:dyDescent="0.35">
      <c r="A19" s="68"/>
      <c r="B19" s="25"/>
      <c r="C19" s="68">
        <v>43980</v>
      </c>
      <c r="D19" s="25" t="str">
        <f t="shared" si="7"/>
        <v>Fri</v>
      </c>
      <c r="F19" s="62"/>
      <c r="G19" s="32">
        <v>41813</v>
      </c>
      <c r="H19" s="32">
        <v>41813</v>
      </c>
      <c r="I19" s="31"/>
      <c r="J19" s="32">
        <v>41894</v>
      </c>
      <c r="K19" s="31" t="s">
        <v>327</v>
      </c>
      <c r="L19" s="23">
        <v>43984</v>
      </c>
      <c r="N19" s="15">
        <v>43707</v>
      </c>
      <c r="O19" s="26" t="str">
        <f t="shared" si="8"/>
        <v>Fri</v>
      </c>
      <c r="P19" s="27">
        <v>41927</v>
      </c>
      <c r="Q19" s="26" t="s">
        <v>291</v>
      </c>
      <c r="S19" s="23">
        <v>41645</v>
      </c>
      <c r="T19" s="22" t="str">
        <f t="shared" si="9"/>
        <v>Mon</v>
      </c>
      <c r="V19" s="1">
        <v>43474</v>
      </c>
      <c r="W19">
        <v>109.23</v>
      </c>
      <c r="X19" s="21">
        <v>-10511</v>
      </c>
      <c r="Z19" s="23">
        <v>41648</v>
      </c>
      <c r="AA19" s="22">
        <v>25</v>
      </c>
      <c r="AB19" s="22">
        <v>0</v>
      </c>
      <c r="AD19" s="23"/>
      <c r="AE19" s="25"/>
      <c r="AF19" s="30">
        <v>43931</v>
      </c>
      <c r="AG19" s="26" t="str">
        <f t="shared" si="10"/>
        <v>Fri</v>
      </c>
      <c r="AH19" s="22"/>
      <c r="AI19" s="22"/>
      <c r="AJ19" s="22"/>
      <c r="AK19" s="22"/>
    </row>
    <row r="20" spans="1:37" ht="17.25" thickBot="1" x14ac:dyDescent="0.35">
      <c r="A20" s="68"/>
      <c r="B20" s="25"/>
      <c r="C20" s="68">
        <v>43950</v>
      </c>
      <c r="D20" s="25" t="str">
        <f t="shared" si="7"/>
        <v>Wed</v>
      </c>
      <c r="G20" s="32">
        <v>41722</v>
      </c>
      <c r="H20" s="32">
        <v>41722</v>
      </c>
      <c r="I20" s="31"/>
      <c r="J20" s="32">
        <v>41956</v>
      </c>
      <c r="K20" s="31" t="s">
        <v>326</v>
      </c>
      <c r="L20" s="23">
        <v>43837</v>
      </c>
      <c r="N20" s="15">
        <v>43798</v>
      </c>
      <c r="O20" s="26" t="str">
        <f t="shared" si="8"/>
        <v>Fri</v>
      </c>
      <c r="P20" s="27">
        <v>42166</v>
      </c>
      <c r="Q20" s="26" t="s">
        <v>291</v>
      </c>
      <c r="S20" s="23">
        <v>43837</v>
      </c>
      <c r="T20" s="22" t="str">
        <f t="shared" si="9"/>
        <v>Tue</v>
      </c>
      <c r="V20" s="1">
        <v>43455</v>
      </c>
      <c r="W20">
        <v>109.16</v>
      </c>
      <c r="X20" s="21">
        <v>-12012</v>
      </c>
      <c r="Z20" s="23">
        <v>42622</v>
      </c>
      <c r="AA20" s="22">
        <v>45</v>
      </c>
      <c r="AB20" s="22">
        <v>0</v>
      </c>
      <c r="AD20" s="23"/>
      <c r="AE20" s="25"/>
      <c r="AF20" s="30">
        <v>43910</v>
      </c>
      <c r="AG20" s="26" t="str">
        <f t="shared" si="10"/>
        <v>Fri</v>
      </c>
      <c r="AH20" s="22"/>
      <c r="AI20" s="22"/>
      <c r="AJ20" s="22"/>
      <c r="AK20" s="22"/>
    </row>
    <row r="21" spans="1:37" ht="17.25" thickBot="1" x14ac:dyDescent="0.35">
      <c r="A21" s="68"/>
      <c r="B21" s="25"/>
      <c r="C21" s="68">
        <v>43921</v>
      </c>
      <c r="D21" s="25" t="str">
        <f t="shared" si="7"/>
        <v>Tue</v>
      </c>
      <c r="I21" s="31"/>
      <c r="J21" s="32">
        <v>42103</v>
      </c>
      <c r="K21" s="31" t="s">
        <v>329</v>
      </c>
      <c r="L21" s="23">
        <v>43865</v>
      </c>
      <c r="N21" s="15">
        <v>43930</v>
      </c>
      <c r="O21" s="26" t="str">
        <f t="shared" si="8"/>
        <v>Thu</v>
      </c>
      <c r="P21" s="27">
        <v>43754</v>
      </c>
      <c r="Q21" s="26" t="s">
        <v>291</v>
      </c>
      <c r="V21" s="1">
        <v>43370</v>
      </c>
      <c r="W21">
        <v>108.36</v>
      </c>
      <c r="X21" s="21">
        <v>-11324</v>
      </c>
      <c r="Z21" s="23">
        <v>41984</v>
      </c>
      <c r="AA21" s="22">
        <v>46</v>
      </c>
      <c r="AB21" s="22">
        <v>0</v>
      </c>
      <c r="AD21" s="23"/>
      <c r="AE21" s="25"/>
      <c r="AF21" s="30">
        <v>43767</v>
      </c>
      <c r="AG21" s="26" t="str">
        <f t="shared" si="10"/>
        <v>Tue</v>
      </c>
      <c r="AH21" s="22"/>
      <c r="AI21" s="22"/>
      <c r="AJ21" s="22"/>
      <c r="AK21" s="22"/>
    </row>
    <row r="22" spans="1:37" x14ac:dyDescent="0.3">
      <c r="A22" s="68"/>
      <c r="B22" s="25"/>
      <c r="C22" s="68">
        <v>43889</v>
      </c>
      <c r="D22" s="25" t="str">
        <f t="shared" si="7"/>
        <v>Fri</v>
      </c>
      <c r="E22" s="25" t="s">
        <v>308</v>
      </c>
      <c r="I22" s="31"/>
      <c r="J22" s="32">
        <v>42194</v>
      </c>
      <c r="K22" s="31" t="s">
        <v>329</v>
      </c>
      <c r="L22" s="23">
        <v>43893</v>
      </c>
      <c r="P22" s="23">
        <v>43888</v>
      </c>
      <c r="Q22" s="26" t="s">
        <v>293</v>
      </c>
      <c r="V22" s="1">
        <v>43363</v>
      </c>
      <c r="W22">
        <v>108.22</v>
      </c>
      <c r="X22" s="21">
        <v>-11153</v>
      </c>
      <c r="Z22" s="23">
        <v>42838</v>
      </c>
      <c r="AA22" s="22">
        <v>51</v>
      </c>
      <c r="AB22" s="22">
        <v>0</v>
      </c>
      <c r="AD22" s="23"/>
      <c r="AE22" s="25"/>
      <c r="AF22" s="30">
        <v>43550</v>
      </c>
      <c r="AG22" s="26" t="str">
        <f t="shared" si="10"/>
        <v>Tue</v>
      </c>
      <c r="AH22" s="22"/>
      <c r="AI22" s="22"/>
      <c r="AJ22" s="22"/>
      <c r="AK22" s="22"/>
    </row>
    <row r="23" spans="1:37" x14ac:dyDescent="0.3">
      <c r="A23" s="68"/>
      <c r="B23" s="25"/>
      <c r="C23" s="68">
        <v>43861</v>
      </c>
      <c r="D23" s="25" t="str">
        <f t="shared" si="7"/>
        <v>Fri</v>
      </c>
      <c r="E23" s="30">
        <v>44098</v>
      </c>
      <c r="F23" s="25" t="str">
        <f>TEXT(E23,"ddd")</f>
        <v>Thu</v>
      </c>
      <c r="I23" s="31"/>
      <c r="J23" s="32">
        <v>42565</v>
      </c>
      <c r="K23" s="31" t="s">
        <v>326</v>
      </c>
      <c r="L23" s="23">
        <v>43921</v>
      </c>
      <c r="P23" s="27">
        <v>43664</v>
      </c>
      <c r="Q23" s="26" t="s">
        <v>292</v>
      </c>
      <c r="S23" s="22" t="s">
        <v>283</v>
      </c>
      <c r="T23" s="22"/>
      <c r="Z23" s="23">
        <v>43754</v>
      </c>
      <c r="AA23" s="22">
        <v>55</v>
      </c>
      <c r="AB23" s="22">
        <v>-2.4999999999999988E-3</v>
      </c>
      <c r="AD23" s="23"/>
      <c r="AE23" s="25"/>
      <c r="AF23" s="30">
        <v>43399</v>
      </c>
      <c r="AG23" s="26" t="str">
        <f t="shared" si="10"/>
        <v>Fri</v>
      </c>
      <c r="AH23" s="22"/>
      <c r="AI23" s="22"/>
      <c r="AJ23" s="22"/>
      <c r="AK23" s="22"/>
    </row>
    <row r="24" spans="1:37" x14ac:dyDescent="0.3">
      <c r="A24" s="68"/>
      <c r="B24" s="25"/>
      <c r="C24" s="68">
        <v>43829</v>
      </c>
      <c r="D24" s="25" t="str">
        <f t="shared" si="7"/>
        <v>Mon</v>
      </c>
      <c r="E24" s="30">
        <v>44074</v>
      </c>
      <c r="F24" s="25" t="str">
        <f>TEXT(E24,"ddd")</f>
        <v>Mon</v>
      </c>
      <c r="G24" s="31" t="s">
        <v>301</v>
      </c>
      <c r="I24" s="31"/>
      <c r="J24" s="32">
        <v>43707</v>
      </c>
      <c r="K24" s="31" t="s">
        <v>329</v>
      </c>
      <c r="L24" s="23">
        <v>43949</v>
      </c>
      <c r="N24" s="23"/>
      <c r="S24" s="23">
        <v>43850</v>
      </c>
      <c r="T24" s="22" t="str">
        <f t="shared" ref="T24:T30" si="11">TEXT(S24,"ddd")</f>
        <v>Mon</v>
      </c>
      <c r="Z24" s="23">
        <v>42880</v>
      </c>
      <c r="AA24" s="22">
        <v>66</v>
      </c>
      <c r="AB24" s="22">
        <v>0</v>
      </c>
      <c r="AD24" s="23"/>
      <c r="AE24" s="25"/>
      <c r="AF24" s="30">
        <v>43306</v>
      </c>
      <c r="AG24" s="26" t="str">
        <f t="shared" si="10"/>
        <v>Wed</v>
      </c>
      <c r="AH24" s="22"/>
      <c r="AI24" s="22"/>
      <c r="AJ24" s="22"/>
      <c r="AK24" s="22"/>
    </row>
    <row r="25" spans="1:37" x14ac:dyDescent="0.3">
      <c r="A25" s="68"/>
      <c r="B25" s="25"/>
      <c r="C25" s="68">
        <v>43798</v>
      </c>
      <c r="D25" s="25" t="str">
        <f t="shared" si="7"/>
        <v>Fri</v>
      </c>
      <c r="E25" s="30">
        <v>44014</v>
      </c>
      <c r="F25" s="31" t="str">
        <f t="shared" ref="F25:F35" si="12">TEXT(E25,"ddd")</f>
        <v>Thu</v>
      </c>
      <c r="G25" s="32">
        <v>44042</v>
      </c>
      <c r="I25" s="31"/>
      <c r="J25" s="32">
        <v>43798</v>
      </c>
      <c r="K25" s="31" t="s">
        <v>326</v>
      </c>
      <c r="L25" s="23">
        <v>44012</v>
      </c>
      <c r="N25" s="23"/>
      <c r="S25" s="23">
        <v>43479</v>
      </c>
      <c r="T25" s="22" t="str">
        <f t="shared" si="11"/>
        <v>Mon</v>
      </c>
      <c r="V25" s="26"/>
      <c r="Z25" s="23">
        <v>43489</v>
      </c>
      <c r="AA25" s="22">
        <v>71</v>
      </c>
      <c r="AB25" s="22">
        <v>0</v>
      </c>
      <c r="AD25" s="23"/>
      <c r="AE25" s="25"/>
      <c r="AF25" s="30">
        <v>43236</v>
      </c>
      <c r="AG25" s="26" t="str">
        <f t="shared" si="10"/>
        <v>Wed</v>
      </c>
      <c r="AH25" s="22"/>
      <c r="AI25" s="22"/>
      <c r="AJ25" s="22"/>
      <c r="AK25" s="22"/>
    </row>
    <row r="26" spans="1:37" x14ac:dyDescent="0.3">
      <c r="A26" s="68"/>
      <c r="B26" s="25"/>
      <c r="C26" s="68">
        <v>43769</v>
      </c>
      <c r="D26" s="25" t="str">
        <f t="shared" si="7"/>
        <v>Thu</v>
      </c>
      <c r="E26" s="30">
        <v>43931</v>
      </c>
      <c r="F26" s="31" t="str">
        <f t="shared" si="12"/>
        <v>Fri</v>
      </c>
      <c r="G26" s="32">
        <v>44007</v>
      </c>
      <c r="I26" s="31"/>
      <c r="J26" s="32">
        <v>44028</v>
      </c>
      <c r="K26" s="31" t="s">
        <v>328</v>
      </c>
      <c r="N26" s="23" t="s">
        <v>303</v>
      </c>
      <c r="P26" s="26" t="s">
        <v>295</v>
      </c>
      <c r="S26" s="23">
        <v>43122</v>
      </c>
      <c r="T26" s="22" t="str">
        <f t="shared" si="11"/>
        <v>Mon</v>
      </c>
      <c r="V26" s="32"/>
      <c r="W26" s="31"/>
      <c r="Z26" s="23">
        <v>43027</v>
      </c>
      <c r="AA26" s="22">
        <v>74</v>
      </c>
      <c r="AB26" s="22">
        <v>0</v>
      </c>
      <c r="AD26" s="23"/>
      <c r="AE26" s="25"/>
      <c r="AF26" s="30">
        <v>43209</v>
      </c>
      <c r="AG26" s="26" t="str">
        <f t="shared" si="10"/>
        <v>Thu</v>
      </c>
      <c r="AH26" s="22"/>
      <c r="AI26" s="22"/>
      <c r="AJ26" s="22"/>
      <c r="AK26" s="22"/>
    </row>
    <row r="27" spans="1:37" x14ac:dyDescent="0.3">
      <c r="A27" s="68"/>
      <c r="B27" s="25"/>
      <c r="C27" s="68">
        <v>43738</v>
      </c>
      <c r="D27" s="25" t="str">
        <f t="shared" si="7"/>
        <v>Mon</v>
      </c>
      <c r="E27" s="30">
        <v>43910</v>
      </c>
      <c r="F27" s="31" t="str">
        <f t="shared" si="12"/>
        <v>Fri</v>
      </c>
      <c r="G27" s="32">
        <v>43979</v>
      </c>
      <c r="I27" s="31"/>
      <c r="L27" s="23"/>
      <c r="N27" s="23">
        <v>43648</v>
      </c>
      <c r="O27" s="26" t="str">
        <f t="shared" ref="O27:O34" si="13">TEXT(N27,"ddd")</f>
        <v>Tue</v>
      </c>
      <c r="P27" s="23">
        <v>43889</v>
      </c>
      <c r="S27" s="23">
        <v>42751</v>
      </c>
      <c r="T27" s="22" t="str">
        <f t="shared" si="11"/>
        <v>Mon</v>
      </c>
      <c r="V27" s="32"/>
      <c r="W27" s="31"/>
      <c r="Z27" s="23">
        <v>43118</v>
      </c>
      <c r="AA27" s="22">
        <v>110</v>
      </c>
      <c r="AB27" s="22">
        <v>0</v>
      </c>
      <c r="AD27" s="23"/>
      <c r="AE27" s="25"/>
      <c r="AF27" s="30">
        <v>43167</v>
      </c>
      <c r="AG27" s="26" t="str">
        <f t="shared" si="10"/>
        <v>Thu</v>
      </c>
      <c r="AH27" s="22"/>
      <c r="AI27" s="22"/>
      <c r="AJ27" s="22"/>
      <c r="AK27" s="22"/>
    </row>
    <row r="28" spans="1:37" x14ac:dyDescent="0.3">
      <c r="A28" s="68"/>
      <c r="B28" s="25"/>
      <c r="C28" s="68">
        <v>43707</v>
      </c>
      <c r="D28" s="25" t="str">
        <f t="shared" si="7"/>
        <v>Fri</v>
      </c>
      <c r="E28" s="30">
        <v>43767</v>
      </c>
      <c r="F28" s="31" t="str">
        <f t="shared" si="12"/>
        <v>Tue</v>
      </c>
      <c r="G28" s="32">
        <v>43944</v>
      </c>
      <c r="I28" s="31"/>
      <c r="J28" s="34" t="s">
        <v>324</v>
      </c>
      <c r="L28" s="23" t="s">
        <v>307</v>
      </c>
      <c r="N28" s="23">
        <v>43620</v>
      </c>
      <c r="O28" s="26" t="str">
        <f t="shared" si="13"/>
        <v>Tue</v>
      </c>
      <c r="P28" s="23">
        <v>43858</v>
      </c>
      <c r="S28" s="23">
        <v>42387</v>
      </c>
      <c r="T28" s="22" t="str">
        <f t="shared" si="11"/>
        <v>Mon</v>
      </c>
      <c r="V28" s="32"/>
      <c r="W28" s="31"/>
      <c r="Z28" s="23">
        <v>42479</v>
      </c>
      <c r="AA28" s="22">
        <v>137</v>
      </c>
      <c r="AB28" s="22">
        <v>0</v>
      </c>
      <c r="AD28" s="23"/>
      <c r="AE28" s="25"/>
      <c r="AF28" s="30">
        <v>43130</v>
      </c>
      <c r="AG28" s="26" t="str">
        <f t="shared" si="10"/>
        <v>Tue</v>
      </c>
      <c r="AH28" s="22"/>
      <c r="AI28" s="22"/>
      <c r="AJ28" s="22"/>
      <c r="AK28" s="22"/>
    </row>
    <row r="29" spans="1:37" x14ac:dyDescent="0.3">
      <c r="A29" s="68"/>
      <c r="B29" s="25"/>
      <c r="C29" s="68">
        <v>43677</v>
      </c>
      <c r="D29" s="25" t="str">
        <f t="shared" si="7"/>
        <v>Wed</v>
      </c>
      <c r="E29" s="30">
        <v>43550</v>
      </c>
      <c r="F29" s="31" t="str">
        <f t="shared" si="12"/>
        <v>Tue</v>
      </c>
      <c r="G29" s="32">
        <v>43916</v>
      </c>
      <c r="H29" s="31" t="s">
        <v>334</v>
      </c>
      <c r="I29" s="31"/>
      <c r="J29" s="32">
        <v>44028</v>
      </c>
      <c r="L29" s="23">
        <v>43648</v>
      </c>
      <c r="M29" s="26" t="str">
        <f t="shared" ref="M29:M34" si="14">TEXT(L29,"ddd")</f>
        <v>Tue</v>
      </c>
      <c r="N29" s="23">
        <v>43593</v>
      </c>
      <c r="O29" s="26" t="str">
        <f t="shared" si="13"/>
        <v>Wed</v>
      </c>
      <c r="P29" s="23">
        <v>43682</v>
      </c>
      <c r="S29" s="23">
        <v>42023</v>
      </c>
      <c r="T29" s="22" t="str">
        <f t="shared" si="11"/>
        <v>Mon</v>
      </c>
      <c r="V29" s="23"/>
      <c r="W29" s="26"/>
      <c r="Z29" s="23">
        <v>41865</v>
      </c>
      <c r="AA29" s="22">
        <v>200</v>
      </c>
      <c r="AB29" s="22">
        <v>-2.5000000000000022E-3</v>
      </c>
      <c r="AD29" s="23"/>
      <c r="AE29" s="25"/>
      <c r="AF29" s="25"/>
      <c r="AG29" s="25"/>
    </row>
    <row r="30" spans="1:37" x14ac:dyDescent="0.3">
      <c r="A30" s="68"/>
      <c r="B30" s="25"/>
      <c r="C30" s="68">
        <v>43644</v>
      </c>
      <c r="D30" s="25" t="str">
        <f t="shared" si="7"/>
        <v>Fri</v>
      </c>
      <c r="E30" s="30">
        <v>43399</v>
      </c>
      <c r="F30" s="31" t="str">
        <f t="shared" si="12"/>
        <v>Fri</v>
      </c>
      <c r="G30" s="32">
        <v>43888</v>
      </c>
      <c r="H30" s="32">
        <v>44029</v>
      </c>
      <c r="I30" s="31"/>
      <c r="J30" s="32">
        <v>43754</v>
      </c>
      <c r="L30" s="23">
        <v>43284</v>
      </c>
      <c r="M30" s="26" t="str">
        <f t="shared" si="14"/>
        <v>Tue</v>
      </c>
      <c r="N30" s="23">
        <v>43557</v>
      </c>
      <c r="O30" s="26" t="str">
        <f t="shared" si="13"/>
        <v>Tue</v>
      </c>
      <c r="P30" s="23">
        <v>42545</v>
      </c>
      <c r="S30" s="23">
        <v>41659</v>
      </c>
      <c r="T30" s="22" t="str">
        <f t="shared" si="11"/>
        <v>Mon</v>
      </c>
      <c r="V30" s="23"/>
      <c r="W30" s="26"/>
      <c r="Z30" s="23">
        <v>43573</v>
      </c>
      <c r="AA30" s="22">
        <v>225</v>
      </c>
      <c r="AB30" s="22">
        <v>0</v>
      </c>
    </row>
    <row r="31" spans="1:37" x14ac:dyDescent="0.3">
      <c r="A31" s="68"/>
      <c r="B31" s="25"/>
      <c r="C31" s="68">
        <v>43616</v>
      </c>
      <c r="D31" s="25" t="str">
        <f t="shared" si="7"/>
        <v>Fri</v>
      </c>
      <c r="E31" s="30">
        <v>43306</v>
      </c>
      <c r="F31" s="31" t="str">
        <f t="shared" si="12"/>
        <v>Wed</v>
      </c>
      <c r="G31" s="32">
        <v>43860</v>
      </c>
      <c r="H31" s="32">
        <v>43972</v>
      </c>
      <c r="I31" s="31"/>
      <c r="J31" s="32">
        <v>42719</v>
      </c>
      <c r="L31" s="23">
        <v>42920</v>
      </c>
      <c r="M31" s="26" t="str">
        <f t="shared" si="14"/>
        <v>Tue</v>
      </c>
      <c r="N31" s="23">
        <v>43529</v>
      </c>
      <c r="O31" s="26" t="str">
        <f t="shared" si="13"/>
        <v>Tue</v>
      </c>
      <c r="P31" s="23">
        <v>42411</v>
      </c>
      <c r="V31" s="23"/>
      <c r="W31" s="26"/>
    </row>
    <row r="32" spans="1:37" x14ac:dyDescent="0.3">
      <c r="A32" s="68"/>
      <c r="B32" s="25"/>
      <c r="C32" s="68">
        <v>43585</v>
      </c>
      <c r="D32" s="25" t="str">
        <f t="shared" si="7"/>
        <v>Tue</v>
      </c>
      <c r="E32" s="30">
        <v>43236</v>
      </c>
      <c r="F32" s="31" t="str">
        <f t="shared" si="12"/>
        <v>Wed</v>
      </c>
      <c r="G32" s="32">
        <v>43825</v>
      </c>
      <c r="H32" s="32">
        <v>43885</v>
      </c>
      <c r="I32" s="31"/>
      <c r="J32" s="32">
        <v>43573</v>
      </c>
      <c r="L32" s="23">
        <v>42556</v>
      </c>
      <c r="M32" s="26" t="str">
        <f t="shared" si="14"/>
        <v>Tue</v>
      </c>
      <c r="N32" s="23">
        <v>43494</v>
      </c>
      <c r="O32" s="26" t="str">
        <f t="shared" si="13"/>
        <v>Tue</v>
      </c>
      <c r="P32" s="23">
        <v>42153</v>
      </c>
      <c r="V32" s="23"/>
      <c r="W32" s="26"/>
    </row>
    <row r="33" spans="1:36" x14ac:dyDescent="0.3">
      <c r="A33" s="68"/>
      <c r="B33" s="25"/>
      <c r="C33" s="68">
        <v>43553</v>
      </c>
      <c r="D33" s="25" t="str">
        <f t="shared" si="7"/>
        <v>Fri</v>
      </c>
      <c r="E33" s="30">
        <v>43209</v>
      </c>
      <c r="F33" s="31" t="str">
        <f t="shared" si="12"/>
        <v>Thu</v>
      </c>
      <c r="G33" s="32">
        <v>43790</v>
      </c>
      <c r="H33" s="32"/>
      <c r="I33" s="31"/>
      <c r="J33" s="32">
        <v>43391</v>
      </c>
      <c r="L33" s="23">
        <v>42192</v>
      </c>
      <c r="M33" s="26" t="str">
        <f t="shared" si="14"/>
        <v>Tue</v>
      </c>
      <c r="N33" s="23">
        <v>43494</v>
      </c>
      <c r="O33" s="26" t="str">
        <f t="shared" si="13"/>
        <v>Tue</v>
      </c>
      <c r="P33" s="23">
        <v>42020</v>
      </c>
      <c r="S33" s="26" t="s">
        <v>287</v>
      </c>
      <c r="T33" s="26"/>
      <c r="V33" s="23"/>
      <c r="W33" s="26"/>
      <c r="X33" s="22"/>
      <c r="Y33" s="22"/>
      <c r="Z33" s="20" t="s">
        <v>296</v>
      </c>
      <c r="AA33" s="22"/>
      <c r="AB33" s="22"/>
      <c r="AI33" s="34"/>
      <c r="AJ33" s="35"/>
    </row>
    <row r="34" spans="1:36" x14ac:dyDescent="0.3">
      <c r="A34" s="68"/>
      <c r="B34" s="25"/>
      <c r="C34" s="68">
        <v>43524</v>
      </c>
      <c r="D34" s="25" t="str">
        <f t="shared" si="7"/>
        <v>Thu</v>
      </c>
      <c r="E34" s="30">
        <v>43167</v>
      </c>
      <c r="F34" s="31" t="str">
        <f t="shared" si="12"/>
        <v>Thu</v>
      </c>
      <c r="G34" s="32">
        <v>43762</v>
      </c>
      <c r="H34" s="32">
        <v>43859</v>
      </c>
      <c r="I34" s="26"/>
      <c r="J34" s="32">
        <v>42880</v>
      </c>
      <c r="L34" s="23">
        <v>44012</v>
      </c>
      <c r="M34" s="26" t="str">
        <f t="shared" si="14"/>
        <v>Tue</v>
      </c>
      <c r="N34" s="23">
        <v>43468</v>
      </c>
      <c r="O34" s="26" t="str">
        <f t="shared" si="13"/>
        <v>Thu</v>
      </c>
      <c r="S34" s="23">
        <v>43808</v>
      </c>
      <c r="T34" s="26" t="str">
        <f>TEXT(S34,"ddd")</f>
        <v>Mon</v>
      </c>
      <c r="V34" s="23"/>
      <c r="W34" s="26"/>
      <c r="X34" s="22"/>
      <c r="Y34" s="22"/>
      <c r="Z34" s="32">
        <v>44032</v>
      </c>
      <c r="AA34" s="32"/>
      <c r="AB34" s="22"/>
      <c r="AI34" s="34"/>
      <c r="AJ34" s="35"/>
    </row>
    <row r="35" spans="1:36" x14ac:dyDescent="0.3">
      <c r="A35" s="68"/>
      <c r="B35" s="25"/>
      <c r="C35" s="68">
        <v>43496</v>
      </c>
      <c r="D35" s="25" t="str">
        <f t="shared" si="7"/>
        <v>Thu</v>
      </c>
      <c r="E35" s="30">
        <v>43130</v>
      </c>
      <c r="F35" s="31" t="str">
        <f t="shared" si="12"/>
        <v>Tue</v>
      </c>
      <c r="G35" s="32">
        <v>43734</v>
      </c>
      <c r="H35" s="32">
        <v>43789</v>
      </c>
      <c r="I35" s="26"/>
      <c r="J35" s="32">
        <v>42789</v>
      </c>
      <c r="L35" s="23"/>
      <c r="N35" s="20"/>
      <c r="P35" s="26" t="s">
        <v>297</v>
      </c>
      <c r="S35" s="23">
        <v>43780</v>
      </c>
      <c r="T35" s="26" t="str">
        <f>TEXT(S35,"ddd")</f>
        <v>Mon</v>
      </c>
      <c r="V35" s="23"/>
      <c r="W35" s="26"/>
      <c r="X35" s="25"/>
      <c r="Y35" s="25"/>
      <c r="Z35" s="32">
        <v>44004</v>
      </c>
      <c r="AA35" s="32"/>
      <c r="AB35" s="22"/>
      <c r="AI35" s="34"/>
      <c r="AJ35" s="35"/>
    </row>
    <row r="36" spans="1:36" x14ac:dyDescent="0.3">
      <c r="A36" s="68"/>
      <c r="B36" s="25"/>
      <c r="C36" s="68">
        <v>43462</v>
      </c>
      <c r="D36" s="25" t="str">
        <f t="shared" si="7"/>
        <v>Fri</v>
      </c>
      <c r="E36" s="32"/>
      <c r="F36" s="32"/>
      <c r="G36" s="32">
        <v>43643</v>
      </c>
      <c r="H36" s="32">
        <v>43682</v>
      </c>
      <c r="I36" s="26"/>
      <c r="J36" s="32">
        <v>42565</v>
      </c>
      <c r="L36" s="23"/>
      <c r="N36" s="23"/>
      <c r="P36" s="23">
        <v>43875</v>
      </c>
      <c r="S36" s="23">
        <v>43752</v>
      </c>
      <c r="T36" s="26" t="str">
        <f>TEXT(S36,"ddd")</f>
        <v>Mon</v>
      </c>
      <c r="V36" s="23"/>
      <c r="W36" s="26"/>
      <c r="X36" s="25"/>
      <c r="Y36" s="25"/>
      <c r="Z36" s="23">
        <v>43976</v>
      </c>
      <c r="AA36" s="22"/>
      <c r="AB36" s="22"/>
      <c r="AI36" s="34"/>
      <c r="AJ36" s="35"/>
    </row>
    <row r="37" spans="1:36" x14ac:dyDescent="0.3">
      <c r="A37" s="68"/>
      <c r="B37" s="25"/>
      <c r="C37" s="68">
        <v>43434</v>
      </c>
      <c r="D37" s="25" t="str">
        <f t="shared" si="7"/>
        <v>Fri</v>
      </c>
      <c r="E37" s="32"/>
      <c r="F37" s="32"/>
      <c r="G37" s="32">
        <v>43671</v>
      </c>
      <c r="H37" s="32">
        <v>43609</v>
      </c>
      <c r="L37" s="25" t="s">
        <v>308</v>
      </c>
      <c r="M37" s="25"/>
      <c r="N37" s="26" t="s">
        <v>304</v>
      </c>
      <c r="P37" s="23">
        <v>43805</v>
      </c>
      <c r="S37" s="23">
        <v>43850</v>
      </c>
      <c r="T37" s="26" t="str">
        <f>TEXT(S37,"ddd")</f>
        <v>Mon</v>
      </c>
      <c r="V37" s="23"/>
      <c r="W37" s="26"/>
      <c r="X37" s="25"/>
      <c r="Y37" s="25"/>
      <c r="Z37" s="23">
        <v>43941</v>
      </c>
      <c r="AA37" s="22"/>
      <c r="AB37" s="22"/>
      <c r="AI37" s="34"/>
      <c r="AJ37" s="35"/>
    </row>
    <row r="38" spans="1:36" x14ac:dyDescent="0.3">
      <c r="A38" s="68"/>
      <c r="B38" s="25"/>
      <c r="C38" s="68">
        <v>43404</v>
      </c>
      <c r="D38" s="25" t="str">
        <f t="shared" si="7"/>
        <v>Wed</v>
      </c>
      <c r="H38" s="32">
        <v>43552</v>
      </c>
      <c r="J38" s="31" t="s">
        <v>322</v>
      </c>
      <c r="L38" s="30">
        <v>44014</v>
      </c>
      <c r="M38" s="26" t="str">
        <f>TEXT(L38,"ddd")</f>
        <v>Thu</v>
      </c>
      <c r="N38" s="23">
        <v>43795</v>
      </c>
      <c r="O38" s="26" t="str">
        <f t="shared" ref="O38:O47" si="15">TEXT(N38,"ddd")</f>
        <v>Tue</v>
      </c>
      <c r="P38" s="23">
        <v>43749</v>
      </c>
      <c r="S38" s="23">
        <v>43878</v>
      </c>
      <c r="T38" s="26" t="str">
        <f>TEXT(S38,"ddd")</f>
        <v>Mon</v>
      </c>
      <c r="V38" s="23"/>
      <c r="W38" s="26"/>
      <c r="X38" s="25"/>
      <c r="Y38" s="25"/>
      <c r="Z38" s="23">
        <v>43913</v>
      </c>
      <c r="AA38" s="22"/>
      <c r="AB38" s="22"/>
      <c r="AI38" s="34"/>
      <c r="AJ38" s="35"/>
    </row>
    <row r="39" spans="1:36" x14ac:dyDescent="0.3">
      <c r="A39" s="68"/>
      <c r="B39" s="25"/>
      <c r="C39" s="68">
        <v>43371</v>
      </c>
      <c r="D39" s="25" t="str">
        <f t="shared" si="7"/>
        <v>Fri</v>
      </c>
      <c r="E39" s="31" t="s">
        <v>367</v>
      </c>
      <c r="H39" s="32">
        <v>43507</v>
      </c>
      <c r="J39" s="32">
        <v>43290</v>
      </c>
      <c r="L39" s="30">
        <v>43931</v>
      </c>
      <c r="M39" s="26" t="str">
        <f>TEXT(L39,"ddd")</f>
        <v>Fri</v>
      </c>
      <c r="N39" s="23">
        <v>43767</v>
      </c>
      <c r="O39" s="26" t="str">
        <f t="shared" si="15"/>
        <v>Tue</v>
      </c>
      <c r="P39" s="23">
        <v>43732</v>
      </c>
      <c r="S39" s="23"/>
      <c r="T39" s="26"/>
      <c r="X39" s="25"/>
      <c r="Y39" s="25"/>
      <c r="Z39" s="23">
        <v>43885</v>
      </c>
      <c r="AA39" s="22"/>
      <c r="AB39" s="22"/>
      <c r="AI39" s="34"/>
      <c r="AJ39" s="35"/>
    </row>
    <row r="40" spans="1:36" x14ac:dyDescent="0.3">
      <c r="A40" s="68"/>
      <c r="B40" s="25"/>
      <c r="C40" s="68">
        <v>43343</v>
      </c>
      <c r="D40" s="25" t="str">
        <f t="shared" si="7"/>
        <v>Fri</v>
      </c>
      <c r="E40" s="32">
        <v>44083</v>
      </c>
      <c r="H40" s="32">
        <v>43440</v>
      </c>
      <c r="J40" s="32">
        <v>42926</v>
      </c>
      <c r="L40" s="30">
        <v>43767</v>
      </c>
      <c r="M40" s="26" t="str">
        <f t="shared" ref="M40:M45" si="16">TEXT(L40,"ddd")</f>
        <v>Tue</v>
      </c>
      <c r="N40" s="23">
        <v>43648</v>
      </c>
      <c r="O40" s="26" t="str">
        <f t="shared" si="15"/>
        <v>Tue</v>
      </c>
      <c r="P40" s="23">
        <v>43686</v>
      </c>
      <c r="S40" s="23">
        <v>43934</v>
      </c>
      <c r="T40" s="26" t="str">
        <f>TEXT(S40,"ddd")</f>
        <v>Mon</v>
      </c>
      <c r="V40" s="31" t="s">
        <v>321</v>
      </c>
      <c r="W40" s="31"/>
      <c r="X40" s="25"/>
      <c r="Y40" s="25"/>
      <c r="Z40" s="23">
        <v>43858</v>
      </c>
      <c r="AA40" s="22"/>
      <c r="AB40" s="22"/>
      <c r="AI40" s="34"/>
      <c r="AJ40" s="35"/>
    </row>
    <row r="41" spans="1:36" x14ac:dyDescent="0.3">
      <c r="A41" s="68"/>
      <c r="B41" s="25"/>
      <c r="C41" s="68">
        <v>43312</v>
      </c>
      <c r="D41" s="25" t="str">
        <f t="shared" si="7"/>
        <v>Tue</v>
      </c>
      <c r="E41" s="32"/>
      <c r="H41" s="32"/>
      <c r="J41" s="32">
        <v>42562</v>
      </c>
      <c r="L41" s="30">
        <v>43550</v>
      </c>
      <c r="M41" s="26" t="str">
        <f t="shared" si="16"/>
        <v>Tue</v>
      </c>
      <c r="N41" s="23">
        <v>43984</v>
      </c>
      <c r="O41" s="26" t="str">
        <f t="shared" si="15"/>
        <v>Tue</v>
      </c>
      <c r="P41" s="23">
        <v>43630</v>
      </c>
      <c r="S41" s="23">
        <v>43969</v>
      </c>
      <c r="T41" s="26" t="str">
        <f>TEXT(S41,"ddd")</f>
        <v>Mon</v>
      </c>
      <c r="V41" s="34">
        <v>44018</v>
      </c>
      <c r="W41" s="31" t="str">
        <f t="shared" ref="W41:W50" si="17">TEXT(V41,"ddd")</f>
        <v>Mon</v>
      </c>
      <c r="X41" s="25"/>
      <c r="Y41" s="25"/>
      <c r="Z41" s="23">
        <v>43815</v>
      </c>
      <c r="AA41" s="22"/>
      <c r="AB41" s="22"/>
      <c r="AI41" s="34"/>
      <c r="AJ41" s="35"/>
    </row>
    <row r="42" spans="1:36" x14ac:dyDescent="0.3">
      <c r="A42" s="68"/>
      <c r="B42" s="25"/>
      <c r="C42" s="68">
        <v>43280</v>
      </c>
      <c r="D42" s="25" t="str">
        <f t="shared" si="7"/>
        <v>Fri</v>
      </c>
      <c r="E42" s="32"/>
      <c r="H42" s="32">
        <v>43399</v>
      </c>
      <c r="J42" s="32">
        <v>42198</v>
      </c>
      <c r="L42" s="30">
        <v>43399</v>
      </c>
      <c r="M42" s="26" t="str">
        <f t="shared" si="16"/>
        <v>Fri</v>
      </c>
      <c r="N42" s="23">
        <v>43837</v>
      </c>
      <c r="O42" s="26" t="str">
        <f t="shared" si="15"/>
        <v>Tue</v>
      </c>
      <c r="P42" s="23">
        <v>43567</v>
      </c>
      <c r="S42" s="23">
        <v>43997</v>
      </c>
      <c r="T42" s="26" t="str">
        <f>TEXT(S42,"ddd")</f>
        <v>Mon</v>
      </c>
      <c r="V42" s="34">
        <v>43843</v>
      </c>
      <c r="W42" s="31" t="str">
        <f t="shared" si="17"/>
        <v>Mon</v>
      </c>
      <c r="X42" s="25"/>
      <c r="Y42" s="25"/>
      <c r="Z42" s="23">
        <v>43787</v>
      </c>
      <c r="AA42" s="22"/>
      <c r="AB42" s="22"/>
      <c r="AI42" s="34"/>
      <c r="AJ42" s="35"/>
    </row>
    <row r="43" spans="1:36" x14ac:dyDescent="0.3">
      <c r="A43" s="68"/>
      <c r="B43" s="25"/>
      <c r="C43" s="68">
        <v>43251</v>
      </c>
      <c r="D43" s="25" t="str">
        <f t="shared" si="7"/>
        <v>Thu</v>
      </c>
      <c r="E43" s="32"/>
      <c r="H43" s="32">
        <v>43391</v>
      </c>
      <c r="J43" s="32">
        <v>44018</v>
      </c>
      <c r="L43" s="30">
        <v>43306</v>
      </c>
      <c r="M43" s="26" t="str">
        <f t="shared" si="16"/>
        <v>Wed</v>
      </c>
      <c r="N43" s="23">
        <v>43865</v>
      </c>
      <c r="O43" s="26" t="str">
        <f t="shared" si="15"/>
        <v>Tue</v>
      </c>
      <c r="S43" s="23"/>
      <c r="T43" s="26"/>
      <c r="V43" s="34">
        <v>43654</v>
      </c>
      <c r="W43" s="31" t="str">
        <f t="shared" si="17"/>
        <v>Mon</v>
      </c>
      <c r="X43" s="25"/>
      <c r="Y43" s="25"/>
      <c r="Z43" s="23">
        <v>43759</v>
      </c>
      <c r="AA43" s="22"/>
      <c r="AB43" s="22"/>
      <c r="AI43" s="34"/>
      <c r="AJ43" s="35"/>
    </row>
    <row r="44" spans="1:36" x14ac:dyDescent="0.3">
      <c r="A44" s="68"/>
      <c r="B44" s="25"/>
      <c r="C44" s="68">
        <v>43220</v>
      </c>
      <c r="D44" s="25" t="str">
        <f t="shared" si="7"/>
        <v>Mon</v>
      </c>
      <c r="E44" s="32">
        <v>43858</v>
      </c>
      <c r="H44" s="32">
        <v>43346</v>
      </c>
      <c r="J44" s="32">
        <v>43654</v>
      </c>
      <c r="L44" s="30">
        <v>43236</v>
      </c>
      <c r="M44" s="26" t="str">
        <f t="shared" si="16"/>
        <v>Wed</v>
      </c>
      <c r="N44" s="23">
        <v>43893</v>
      </c>
      <c r="O44" s="26" t="str">
        <f t="shared" si="15"/>
        <v>Tue</v>
      </c>
      <c r="S44" s="23">
        <v>43633</v>
      </c>
      <c r="T44" s="26" t="str">
        <f>TEXT(S44,"ddd")</f>
        <v>Mon</v>
      </c>
      <c r="V44" s="34">
        <v>43472</v>
      </c>
      <c r="W44" s="31" t="str">
        <f t="shared" si="17"/>
        <v>Mon</v>
      </c>
      <c r="X44" s="25"/>
      <c r="Y44" s="25"/>
      <c r="Z44" s="23">
        <v>43731</v>
      </c>
      <c r="AA44" s="22"/>
      <c r="AB44" s="22"/>
      <c r="AI44" s="34"/>
      <c r="AJ44" s="35"/>
    </row>
    <row r="45" spans="1:36" x14ac:dyDescent="0.3">
      <c r="A45" s="68"/>
      <c r="B45" s="25"/>
      <c r="C45" s="68">
        <v>43189</v>
      </c>
      <c r="D45" s="25" t="str">
        <f t="shared" si="7"/>
        <v>Fri</v>
      </c>
      <c r="E45" s="32">
        <v>43803</v>
      </c>
      <c r="H45" s="32"/>
      <c r="J45" s="32"/>
      <c r="L45" s="30">
        <v>43209</v>
      </c>
      <c r="M45" s="26" t="str">
        <f t="shared" si="16"/>
        <v>Thu</v>
      </c>
      <c r="N45" s="23">
        <v>43921</v>
      </c>
      <c r="O45" s="26" t="str">
        <f t="shared" si="15"/>
        <v>Tue</v>
      </c>
      <c r="P45" s="26" t="s">
        <v>286</v>
      </c>
      <c r="S45" s="23">
        <v>43906</v>
      </c>
      <c r="T45" s="26" t="str">
        <f>TEXT(S45,"ddd")</f>
        <v>Mon</v>
      </c>
      <c r="V45" s="34">
        <v>43290</v>
      </c>
      <c r="W45" s="31" t="str">
        <f t="shared" si="17"/>
        <v>Mon</v>
      </c>
      <c r="X45" s="25"/>
      <c r="Y45" s="25"/>
      <c r="Z45" s="23">
        <v>43696</v>
      </c>
      <c r="AI45" s="34"/>
      <c r="AJ45" s="35"/>
    </row>
    <row r="46" spans="1:36" x14ac:dyDescent="0.3">
      <c r="A46" s="68"/>
      <c r="B46" s="25"/>
      <c r="C46" s="68">
        <v>43159</v>
      </c>
      <c r="D46" s="25" t="str">
        <f t="shared" si="7"/>
        <v>Wed</v>
      </c>
      <c r="E46" s="32">
        <v>43703</v>
      </c>
      <c r="H46" s="32"/>
      <c r="J46" s="34"/>
      <c r="N46" s="23">
        <v>43949</v>
      </c>
      <c r="O46" s="26" t="str">
        <f t="shared" si="15"/>
        <v>Tue</v>
      </c>
      <c r="P46" s="23">
        <v>43795</v>
      </c>
      <c r="S46" s="23"/>
      <c r="T46" s="26"/>
      <c r="V46" s="34">
        <v>43115</v>
      </c>
      <c r="W46" s="31" t="str">
        <f t="shared" si="17"/>
        <v>Mon</v>
      </c>
      <c r="Z46" s="23">
        <v>43668</v>
      </c>
      <c r="AI46" s="34"/>
      <c r="AJ46" s="35"/>
    </row>
    <row r="47" spans="1:36" x14ac:dyDescent="0.3">
      <c r="A47" s="68"/>
      <c r="B47" s="25"/>
      <c r="C47" s="68">
        <v>43131</v>
      </c>
      <c r="D47" s="25" t="str">
        <f t="shared" si="7"/>
        <v>Wed</v>
      </c>
      <c r="E47" s="32">
        <v>43693</v>
      </c>
      <c r="H47" s="32">
        <v>43329</v>
      </c>
      <c r="J47" s="34" t="s">
        <v>323</v>
      </c>
      <c r="L47" s="31" t="s">
        <v>318</v>
      </c>
      <c r="N47" s="23">
        <v>44012</v>
      </c>
      <c r="O47" s="26" t="str">
        <f t="shared" si="15"/>
        <v>Tue</v>
      </c>
      <c r="P47" s="23">
        <v>43767</v>
      </c>
      <c r="V47" s="34">
        <v>43871</v>
      </c>
      <c r="W47" s="31" t="str">
        <f t="shared" si="17"/>
        <v>Mon</v>
      </c>
      <c r="Z47" s="23">
        <v>43640</v>
      </c>
      <c r="AI47" s="34"/>
      <c r="AJ47" s="35"/>
    </row>
    <row r="48" spans="1:36" x14ac:dyDescent="0.3">
      <c r="A48" s="68"/>
      <c r="B48" s="25"/>
      <c r="C48" s="68">
        <v>43097</v>
      </c>
      <c r="D48" s="25" t="str">
        <f t="shared" si="7"/>
        <v>Thu</v>
      </c>
      <c r="E48" s="32">
        <v>43679</v>
      </c>
      <c r="H48" s="32">
        <v>43322</v>
      </c>
      <c r="J48" s="32">
        <v>43997</v>
      </c>
      <c r="K48" s="31" t="str">
        <f t="shared" ref="K48:K72" si="18">TEXT(J48,"ddd")</f>
        <v>Mon</v>
      </c>
      <c r="L48" s="34">
        <v>42926</v>
      </c>
      <c r="M48" s="35">
        <v>2</v>
      </c>
      <c r="P48" s="23">
        <v>43620</v>
      </c>
      <c r="V48" s="34">
        <v>43507</v>
      </c>
      <c r="W48" s="31" t="str">
        <f t="shared" si="17"/>
        <v>Mon</v>
      </c>
      <c r="Z48" s="23">
        <v>43612</v>
      </c>
      <c r="AI48" s="34"/>
      <c r="AJ48" s="35"/>
    </row>
    <row r="49" spans="1:36" x14ac:dyDescent="0.3">
      <c r="A49" s="7"/>
      <c r="B49" s="25"/>
      <c r="C49" s="68">
        <v>43069</v>
      </c>
      <c r="D49" s="25" t="str">
        <f t="shared" si="7"/>
        <v>Thu</v>
      </c>
      <c r="E49" s="32">
        <v>43580</v>
      </c>
      <c r="H49" s="32">
        <v>43279</v>
      </c>
      <c r="J49" s="32">
        <v>43969</v>
      </c>
      <c r="K49" s="31" t="str">
        <f t="shared" si="18"/>
        <v>Mon</v>
      </c>
      <c r="L49" s="34">
        <v>42954</v>
      </c>
      <c r="M49" s="35">
        <v>2</v>
      </c>
      <c r="N49" s="26" t="s">
        <v>305</v>
      </c>
      <c r="P49" s="23">
        <v>43984</v>
      </c>
      <c r="V49" s="34">
        <v>43143</v>
      </c>
      <c r="W49" s="31" t="str">
        <f t="shared" si="17"/>
        <v>Mon</v>
      </c>
      <c r="Z49" s="23">
        <v>43577</v>
      </c>
      <c r="AI49" s="34"/>
      <c r="AJ49" s="35"/>
    </row>
    <row r="50" spans="1:36" x14ac:dyDescent="0.3">
      <c r="A50" s="7"/>
      <c r="B50" s="25"/>
      <c r="C50" s="68">
        <v>43039</v>
      </c>
      <c r="D50" s="25" t="str">
        <f t="shared" si="7"/>
        <v>Tue</v>
      </c>
      <c r="E50" s="32">
        <v>43250</v>
      </c>
      <c r="H50" s="32">
        <v>43244</v>
      </c>
      <c r="J50" s="32"/>
      <c r="K50" s="31" t="str">
        <f t="shared" si="18"/>
        <v>Sat</v>
      </c>
      <c r="L50" s="34">
        <v>43290</v>
      </c>
      <c r="M50" s="35">
        <v>2</v>
      </c>
      <c r="N50" s="23">
        <v>44011</v>
      </c>
      <c r="P50" s="23">
        <v>43837</v>
      </c>
      <c r="S50" s="31" t="s">
        <v>364</v>
      </c>
      <c r="V50" s="34">
        <v>43318</v>
      </c>
      <c r="W50" s="31" t="str">
        <f t="shared" si="17"/>
        <v>Mon</v>
      </c>
      <c r="Z50" s="23">
        <v>43549</v>
      </c>
      <c r="AI50" s="34"/>
      <c r="AJ50" s="35"/>
    </row>
    <row r="51" spans="1:36" x14ac:dyDescent="0.3">
      <c r="A51" s="7"/>
      <c r="B51" s="25"/>
      <c r="C51" s="68">
        <v>43007</v>
      </c>
      <c r="D51" s="25" t="str">
        <f t="shared" si="7"/>
        <v>Fri</v>
      </c>
      <c r="E51" s="32">
        <v>43137</v>
      </c>
      <c r="H51" s="32"/>
      <c r="J51" s="32">
        <v>43934</v>
      </c>
      <c r="K51" s="31" t="str">
        <f t="shared" si="18"/>
        <v>Mon</v>
      </c>
      <c r="L51" s="34">
        <v>43318</v>
      </c>
      <c r="M51" s="35">
        <v>2</v>
      </c>
      <c r="N51" s="23">
        <v>43749</v>
      </c>
      <c r="P51" s="23">
        <v>43865</v>
      </c>
      <c r="S51" s="32">
        <v>44071</v>
      </c>
      <c r="T51" s="31">
        <v>-31453</v>
      </c>
      <c r="V51" s="31"/>
      <c r="W51" s="31"/>
      <c r="Z51" s="23">
        <v>43521</v>
      </c>
      <c r="AI51" s="34"/>
      <c r="AJ51" s="35"/>
    </row>
    <row r="52" spans="1:36" x14ac:dyDescent="0.3">
      <c r="A52" s="7"/>
      <c r="B52" s="25"/>
      <c r="C52" s="68">
        <v>42978</v>
      </c>
      <c r="D52" s="25" t="str">
        <f t="shared" si="7"/>
        <v>Thu</v>
      </c>
      <c r="E52" s="32">
        <v>42810</v>
      </c>
      <c r="H52" s="32"/>
      <c r="J52" s="32"/>
      <c r="K52" s="31" t="str">
        <f t="shared" si="18"/>
        <v>Sat</v>
      </c>
      <c r="L52" s="34">
        <v>43654</v>
      </c>
      <c r="M52" s="35">
        <v>2</v>
      </c>
      <c r="N52" s="23">
        <v>43237</v>
      </c>
      <c r="P52" s="23">
        <v>43893</v>
      </c>
      <c r="S52" s="32">
        <v>43909</v>
      </c>
      <c r="T52" s="31">
        <v>-20827</v>
      </c>
      <c r="V52" s="31"/>
      <c r="W52" s="31"/>
      <c r="Z52" s="23">
        <v>43486</v>
      </c>
      <c r="AI52" s="34"/>
      <c r="AJ52" s="35"/>
    </row>
    <row r="53" spans="1:36" x14ac:dyDescent="0.3">
      <c r="A53" s="7"/>
      <c r="B53" s="25"/>
      <c r="C53" s="68">
        <v>42947</v>
      </c>
      <c r="D53" s="25" t="str">
        <f t="shared" si="7"/>
        <v>Mon</v>
      </c>
      <c r="E53" s="32">
        <v>42709</v>
      </c>
      <c r="J53" s="32">
        <v>43906</v>
      </c>
      <c r="K53" s="31" t="str">
        <f t="shared" si="18"/>
        <v>Mon</v>
      </c>
      <c r="L53" s="34">
        <v>43682</v>
      </c>
      <c r="M53" s="35">
        <v>2</v>
      </c>
      <c r="N53" s="23">
        <v>42580</v>
      </c>
      <c r="P53" s="23">
        <v>43921</v>
      </c>
      <c r="S53" s="32">
        <v>43903</v>
      </c>
      <c r="T53" s="31">
        <v>-20100</v>
      </c>
      <c r="V53" s="31" t="s">
        <v>320</v>
      </c>
      <c r="W53" s="31"/>
      <c r="Z53" s="23">
        <v>43451</v>
      </c>
      <c r="AI53" s="34"/>
      <c r="AJ53" s="35"/>
    </row>
    <row r="54" spans="1:36" x14ac:dyDescent="0.3">
      <c r="A54" s="7"/>
      <c r="B54" s="25"/>
      <c r="C54" s="68">
        <v>42916</v>
      </c>
      <c r="D54" s="25" t="str">
        <f t="shared" si="7"/>
        <v>Fri</v>
      </c>
      <c r="E54" s="32">
        <v>42411</v>
      </c>
      <c r="J54" s="32">
        <v>43878</v>
      </c>
      <c r="K54" s="31" t="str">
        <f t="shared" si="18"/>
        <v>Mon</v>
      </c>
      <c r="L54" s="34">
        <v>43843</v>
      </c>
      <c r="M54" s="35">
        <v>2</v>
      </c>
      <c r="N54" s="23">
        <v>42857</v>
      </c>
      <c r="P54" s="23">
        <v>43949</v>
      </c>
      <c r="S54" s="32">
        <v>42923</v>
      </c>
      <c r="T54" s="31">
        <v>-20685</v>
      </c>
      <c r="V54" s="32">
        <v>43990</v>
      </c>
      <c r="W54" s="31" t="str">
        <f>TEXT(V54,"ddd")</f>
        <v>Mon</v>
      </c>
      <c r="Z54" s="23">
        <v>43423</v>
      </c>
      <c r="AI54" s="34"/>
      <c r="AJ54" s="35"/>
    </row>
    <row r="55" spans="1:36" x14ac:dyDescent="0.3">
      <c r="A55" s="7"/>
      <c r="B55" s="25"/>
      <c r="C55" s="68">
        <v>42886</v>
      </c>
      <c r="D55" s="25" t="str">
        <f t="shared" si="7"/>
        <v>Wed</v>
      </c>
      <c r="H55" s="31" t="s">
        <v>335</v>
      </c>
      <c r="J55" s="32">
        <v>43850</v>
      </c>
      <c r="K55" s="31" t="str">
        <f t="shared" si="18"/>
        <v>Mon</v>
      </c>
      <c r="L55" s="34">
        <v>43871</v>
      </c>
      <c r="M55" s="35">
        <v>2</v>
      </c>
      <c r="P55" s="23">
        <v>43984</v>
      </c>
      <c r="S55" s="32">
        <v>42520</v>
      </c>
      <c r="T55" s="31">
        <v>-22587</v>
      </c>
      <c r="V55" s="32">
        <v>43962</v>
      </c>
      <c r="W55" s="31" t="str">
        <f>TEXT(V55,"ddd")</f>
        <v>Mon</v>
      </c>
      <c r="Z55" s="26"/>
      <c r="AI55" s="34"/>
      <c r="AJ55" s="35"/>
    </row>
    <row r="56" spans="1:36" x14ac:dyDescent="0.3">
      <c r="A56" s="7"/>
      <c r="B56" s="25"/>
      <c r="C56" s="68">
        <v>42853</v>
      </c>
      <c r="D56" s="25" t="str">
        <f t="shared" si="7"/>
        <v>Fri</v>
      </c>
      <c r="H56" s="32">
        <v>43972</v>
      </c>
      <c r="J56" s="32">
        <v>43808</v>
      </c>
      <c r="K56" s="31" t="str">
        <f t="shared" si="18"/>
        <v>Mon</v>
      </c>
      <c r="L56" s="34">
        <v>43115</v>
      </c>
      <c r="M56" s="35">
        <v>2</v>
      </c>
      <c r="N56" s="23" t="s">
        <v>306</v>
      </c>
      <c r="P56" s="23">
        <v>44012</v>
      </c>
      <c r="S56" s="32">
        <v>42221</v>
      </c>
      <c r="T56" s="31">
        <v>-24851</v>
      </c>
      <c r="V56" s="32">
        <v>43927</v>
      </c>
      <c r="W56" s="31" t="str">
        <f>TEXT(V56,"ddd")</f>
        <v>Mon</v>
      </c>
      <c r="AI56" s="34"/>
      <c r="AJ56" s="35"/>
    </row>
    <row r="57" spans="1:36" x14ac:dyDescent="0.3">
      <c r="A57" s="7"/>
      <c r="B57" s="25"/>
      <c r="C57" s="68">
        <v>42825</v>
      </c>
      <c r="D57" s="25" t="str">
        <f t="shared" si="7"/>
        <v>Fri</v>
      </c>
      <c r="E57" s="31" t="s">
        <v>372</v>
      </c>
      <c r="H57" s="32">
        <v>43885</v>
      </c>
      <c r="J57" s="32"/>
      <c r="K57" s="31" t="str">
        <f t="shared" si="18"/>
        <v>Sat</v>
      </c>
      <c r="L57" s="34">
        <v>43143</v>
      </c>
      <c r="M57" s="35">
        <v>2</v>
      </c>
      <c r="N57" s="23">
        <v>44011</v>
      </c>
      <c r="S57" s="32">
        <v>41977</v>
      </c>
      <c r="T57" s="31">
        <v>-25231</v>
      </c>
      <c r="V57" s="32">
        <v>43899</v>
      </c>
      <c r="W57" s="31" t="str">
        <f>TEXT(V57,"ddd")</f>
        <v>Mon</v>
      </c>
      <c r="AI57" s="34"/>
      <c r="AJ57" s="35"/>
    </row>
    <row r="58" spans="1:36" x14ac:dyDescent="0.3">
      <c r="A58" s="7"/>
      <c r="B58" s="25"/>
      <c r="C58" s="68">
        <v>42794</v>
      </c>
      <c r="D58" s="25" t="str">
        <f t="shared" si="7"/>
        <v>Tue</v>
      </c>
      <c r="E58" s="32">
        <v>44103</v>
      </c>
      <c r="F58" s="31" t="str">
        <f t="shared" ref="F58:F64" si="19">TEXT(E58,"ddd")</f>
        <v>Tue</v>
      </c>
      <c r="H58" s="32">
        <v>43682</v>
      </c>
      <c r="J58" s="32">
        <v>43780</v>
      </c>
      <c r="K58" s="31" t="str">
        <f t="shared" si="18"/>
        <v>Mon</v>
      </c>
      <c r="L58" s="34">
        <v>43472</v>
      </c>
      <c r="M58" s="35">
        <v>2</v>
      </c>
      <c r="N58" s="23">
        <v>43924</v>
      </c>
      <c r="S58" s="32">
        <v>41423</v>
      </c>
      <c r="T58" s="31">
        <v>-42295</v>
      </c>
      <c r="V58" s="32">
        <v>43871</v>
      </c>
      <c r="W58" s="31" t="str">
        <f>TEXT(V58,"ddd")</f>
        <v>Mon</v>
      </c>
      <c r="AI58" s="34"/>
      <c r="AJ58" s="35"/>
    </row>
    <row r="59" spans="1:36" x14ac:dyDescent="0.3">
      <c r="A59" s="7"/>
      <c r="B59" s="25"/>
      <c r="C59" s="68">
        <v>42766</v>
      </c>
      <c r="D59" s="25" t="str">
        <f t="shared" si="7"/>
        <v>Tue</v>
      </c>
      <c r="E59" s="32">
        <v>43738</v>
      </c>
      <c r="F59" s="31" t="str">
        <f t="shared" si="19"/>
        <v>Mon</v>
      </c>
      <c r="H59" s="32">
        <v>43609</v>
      </c>
      <c r="J59" s="32">
        <v>43752</v>
      </c>
      <c r="K59" s="31" t="str">
        <f t="shared" si="18"/>
        <v>Mon</v>
      </c>
      <c r="L59" s="34">
        <v>43507</v>
      </c>
      <c r="M59" s="35">
        <v>2</v>
      </c>
      <c r="N59" s="23">
        <v>43900</v>
      </c>
      <c r="S59" s="32">
        <v>41375</v>
      </c>
      <c r="T59" s="31">
        <v>-22579</v>
      </c>
      <c r="V59" s="32">
        <v>43843</v>
      </c>
      <c r="W59" s="31" t="str">
        <f t="shared" ref="W59:W64" si="20">TEXT(V59,"ddd")</f>
        <v>Mon</v>
      </c>
      <c r="AI59" s="34"/>
      <c r="AJ59" s="35"/>
    </row>
    <row r="60" spans="1:36" x14ac:dyDescent="0.3">
      <c r="A60" s="7"/>
      <c r="B60" s="25"/>
      <c r="E60" s="32">
        <v>43371</v>
      </c>
      <c r="F60" s="31" t="str">
        <f t="shared" si="19"/>
        <v>Fri</v>
      </c>
      <c r="H60" s="32">
        <v>43552</v>
      </c>
      <c r="J60" s="32"/>
      <c r="K60" s="31" t="str">
        <f t="shared" si="18"/>
        <v>Sat</v>
      </c>
      <c r="L60" s="34">
        <v>43843</v>
      </c>
      <c r="M60" s="35">
        <v>2</v>
      </c>
      <c r="N60" s="23">
        <v>43524</v>
      </c>
      <c r="S60" s="32">
        <v>41362</v>
      </c>
      <c r="T60" s="31">
        <v>-21943</v>
      </c>
      <c r="V60" s="32">
        <v>43801</v>
      </c>
      <c r="W60" s="31" t="str">
        <f t="shared" si="20"/>
        <v>Mon</v>
      </c>
      <c r="AI60" s="34"/>
      <c r="AJ60" s="35"/>
    </row>
    <row r="61" spans="1:36" x14ac:dyDescent="0.3">
      <c r="A61" s="7"/>
      <c r="B61" s="25"/>
      <c r="E61" s="32">
        <v>43007</v>
      </c>
      <c r="F61" s="31" t="str">
        <f t="shared" si="19"/>
        <v>Fri</v>
      </c>
      <c r="H61" s="32">
        <v>43440</v>
      </c>
      <c r="J61" s="32">
        <v>43724</v>
      </c>
      <c r="K61" s="31" t="str">
        <f t="shared" si="18"/>
        <v>Mon</v>
      </c>
      <c r="L61" s="34">
        <v>43871</v>
      </c>
      <c r="M61" s="35">
        <v>2</v>
      </c>
      <c r="N61" s="23">
        <v>42748</v>
      </c>
      <c r="V61" s="32">
        <v>43773</v>
      </c>
      <c r="W61" s="31" t="str">
        <f t="shared" si="20"/>
        <v>Mon</v>
      </c>
      <c r="AI61" s="34"/>
      <c r="AJ61" s="35"/>
    </row>
    <row r="62" spans="1:36" x14ac:dyDescent="0.3">
      <c r="A62" s="7"/>
      <c r="B62" s="25"/>
      <c r="E62" s="32">
        <v>42643</v>
      </c>
      <c r="F62" s="31" t="str">
        <f t="shared" si="19"/>
        <v>Fri</v>
      </c>
      <c r="H62" s="32">
        <v>43402</v>
      </c>
      <c r="J62" s="32">
        <v>43689</v>
      </c>
      <c r="K62" s="31" t="str">
        <f t="shared" si="18"/>
        <v>Mon</v>
      </c>
      <c r="L62" s="34"/>
      <c r="N62" s="23">
        <v>42668</v>
      </c>
      <c r="V62" s="32">
        <v>43745</v>
      </c>
      <c r="W62" s="31" t="str">
        <f t="shared" si="20"/>
        <v>Mon</v>
      </c>
      <c r="AI62" s="34"/>
      <c r="AJ62" s="35"/>
    </row>
    <row r="63" spans="1:36" x14ac:dyDescent="0.3">
      <c r="A63" s="7"/>
      <c r="B63" s="25"/>
      <c r="E63" s="32"/>
      <c r="F63" s="31" t="str">
        <f t="shared" si="19"/>
        <v>Sat</v>
      </c>
      <c r="H63" s="32">
        <v>43399</v>
      </c>
      <c r="J63" s="32">
        <v>43661</v>
      </c>
      <c r="K63" s="31" t="str">
        <f t="shared" si="18"/>
        <v>Mon</v>
      </c>
      <c r="L63" s="31" t="s">
        <v>319</v>
      </c>
      <c r="N63" s="23">
        <v>42640</v>
      </c>
      <c r="V63" s="32">
        <v>43710</v>
      </c>
      <c r="W63" s="31" t="str">
        <f t="shared" si="20"/>
        <v>Mon</v>
      </c>
      <c r="AI63" s="34"/>
      <c r="AJ63" s="35"/>
    </row>
    <row r="64" spans="1:36" x14ac:dyDescent="0.3">
      <c r="A64" s="7"/>
      <c r="B64" s="25"/>
      <c r="E64" s="32"/>
      <c r="F64" s="31" t="str">
        <f t="shared" si="19"/>
        <v>Sat</v>
      </c>
      <c r="H64" s="32">
        <v>43346</v>
      </c>
      <c r="J64" s="32">
        <v>43633</v>
      </c>
      <c r="K64" s="31" t="str">
        <f t="shared" si="18"/>
        <v>Mon</v>
      </c>
      <c r="L64" s="32">
        <v>44025</v>
      </c>
      <c r="N64" s="23">
        <v>42580</v>
      </c>
      <c r="V64" s="32">
        <v>43682</v>
      </c>
      <c r="W64" s="31" t="str">
        <f t="shared" si="20"/>
        <v>Mon</v>
      </c>
      <c r="AI64" s="34"/>
      <c r="AJ64" s="35"/>
    </row>
    <row r="65" spans="1:23" x14ac:dyDescent="0.3">
      <c r="A65" s="7"/>
      <c r="B65" s="25"/>
      <c r="H65" s="32">
        <v>43333</v>
      </c>
      <c r="J65" s="32"/>
      <c r="K65" s="31" t="str">
        <f t="shared" si="18"/>
        <v>Sat</v>
      </c>
      <c r="L65" s="32">
        <v>43997</v>
      </c>
      <c r="N65" s="23">
        <v>42452</v>
      </c>
      <c r="V65" s="32">
        <v>43654</v>
      </c>
      <c r="W65" s="31" t="str">
        <f>TEXT(V65,"ddd")</f>
        <v>Mon</v>
      </c>
    </row>
    <row r="66" spans="1:23" x14ac:dyDescent="0.3">
      <c r="A66" s="7"/>
      <c r="B66" s="25"/>
      <c r="H66" s="32">
        <v>43332</v>
      </c>
      <c r="J66" s="32">
        <v>43605</v>
      </c>
      <c r="K66" s="31" t="str">
        <f t="shared" si="18"/>
        <v>Mon</v>
      </c>
      <c r="L66" s="32">
        <v>43969</v>
      </c>
      <c r="N66" s="23">
        <v>42348</v>
      </c>
      <c r="V66" s="32">
        <v>44018</v>
      </c>
      <c r="W66" s="31" t="str">
        <f>TEXT(V66,"ddd")</f>
        <v>Mon</v>
      </c>
    </row>
    <row r="67" spans="1:23" x14ac:dyDescent="0.3">
      <c r="A67" s="7"/>
      <c r="B67" s="25"/>
      <c r="H67" s="32">
        <v>43329</v>
      </c>
      <c r="J67" s="32">
        <v>43570</v>
      </c>
      <c r="K67" s="31" t="str">
        <f t="shared" si="18"/>
        <v>Mon</v>
      </c>
      <c r="L67" s="32">
        <v>43934</v>
      </c>
      <c r="N67" s="23">
        <v>42019</v>
      </c>
    </row>
    <row r="68" spans="1:23" x14ac:dyDescent="0.3">
      <c r="A68" s="7"/>
      <c r="B68" s="25"/>
      <c r="E68" s="31" t="s">
        <v>453</v>
      </c>
      <c r="H68" s="32">
        <v>43279</v>
      </c>
      <c r="J68" s="32"/>
      <c r="K68" s="31" t="str">
        <f t="shared" si="18"/>
        <v>Sat</v>
      </c>
      <c r="L68" s="32">
        <v>43878</v>
      </c>
    </row>
    <row r="69" spans="1:23" x14ac:dyDescent="0.3">
      <c r="A69" s="7"/>
      <c r="B69" s="25"/>
      <c r="E69" s="68">
        <v>44134</v>
      </c>
      <c r="J69" s="32">
        <v>43542</v>
      </c>
      <c r="K69" s="31" t="str">
        <f t="shared" si="18"/>
        <v>Mon</v>
      </c>
      <c r="L69" s="32">
        <v>43850</v>
      </c>
    </row>
    <row r="70" spans="1:23" x14ac:dyDescent="0.3">
      <c r="A70" s="7"/>
      <c r="B70" s="25"/>
      <c r="E70" s="68">
        <v>44103</v>
      </c>
      <c r="H70" s="31" t="s">
        <v>336</v>
      </c>
      <c r="J70" s="32">
        <v>43514</v>
      </c>
      <c r="K70" s="31" t="str">
        <f t="shared" si="18"/>
        <v>Mon</v>
      </c>
      <c r="L70" s="32">
        <v>43661</v>
      </c>
    </row>
    <row r="71" spans="1:23" x14ac:dyDescent="0.3">
      <c r="A71" s="7"/>
      <c r="B71" s="25"/>
      <c r="E71" s="68">
        <v>44074</v>
      </c>
      <c r="H71" s="32">
        <v>43840</v>
      </c>
      <c r="J71" s="32">
        <v>43479</v>
      </c>
      <c r="K71" s="31" t="str">
        <f t="shared" si="18"/>
        <v>Mon</v>
      </c>
    </row>
    <row r="72" spans="1:23" x14ac:dyDescent="0.3">
      <c r="B72" s="25"/>
      <c r="E72" s="68">
        <v>44043</v>
      </c>
      <c r="H72" s="32">
        <v>43755</v>
      </c>
      <c r="J72" s="32">
        <v>44025</v>
      </c>
      <c r="K72" s="31" t="str">
        <f t="shared" si="18"/>
        <v>Mon</v>
      </c>
      <c r="L72" s="31" t="s">
        <v>319</v>
      </c>
    </row>
    <row r="73" spans="1:23" x14ac:dyDescent="0.3">
      <c r="B73" s="25"/>
      <c r="E73" s="68">
        <v>44012</v>
      </c>
      <c r="H73" s="32">
        <v>43724</v>
      </c>
      <c r="L73" s="32">
        <v>44025</v>
      </c>
      <c r="M73" s="35"/>
    </row>
    <row r="74" spans="1:23" x14ac:dyDescent="0.3">
      <c r="B74" s="25"/>
      <c r="E74" s="68">
        <v>43980</v>
      </c>
      <c r="H74" s="32">
        <v>43710</v>
      </c>
      <c r="L74" s="32">
        <v>43997</v>
      </c>
      <c r="M74" s="35"/>
    </row>
    <row r="75" spans="1:23" x14ac:dyDescent="0.3">
      <c r="B75" s="25"/>
      <c r="E75" s="68">
        <v>43950</v>
      </c>
      <c r="H75" s="32">
        <v>43572</v>
      </c>
      <c r="J75" s="34" t="s">
        <v>323</v>
      </c>
      <c r="L75" s="32">
        <v>43969</v>
      </c>
      <c r="M75" s="35"/>
    </row>
    <row r="76" spans="1:23" x14ac:dyDescent="0.3">
      <c r="B76" s="25"/>
      <c r="E76" s="68">
        <v>43921</v>
      </c>
      <c r="H76" s="32">
        <v>43571</v>
      </c>
      <c r="J76" s="32">
        <v>43997</v>
      </c>
      <c r="L76" s="32">
        <v>43934</v>
      </c>
      <c r="M76" s="35"/>
    </row>
    <row r="77" spans="1:23" x14ac:dyDescent="0.3">
      <c r="B77" s="25"/>
      <c r="E77" s="68">
        <v>43889</v>
      </c>
      <c r="H77" s="32">
        <v>43495</v>
      </c>
      <c r="J77" s="32">
        <v>43969</v>
      </c>
      <c r="L77" s="32">
        <v>43878</v>
      </c>
      <c r="M77" s="35"/>
    </row>
    <row r="78" spans="1:23" x14ac:dyDescent="0.3">
      <c r="B78" s="25"/>
      <c r="E78" s="68">
        <v>43861</v>
      </c>
      <c r="H78" s="32">
        <v>43363</v>
      </c>
      <c r="J78" s="32">
        <v>43934</v>
      </c>
      <c r="L78" s="32">
        <v>43850</v>
      </c>
      <c r="M78" s="35"/>
    </row>
    <row r="79" spans="1:23" x14ac:dyDescent="0.3">
      <c r="B79" s="25"/>
      <c r="E79" s="68">
        <v>43829</v>
      </c>
      <c r="H79" s="32">
        <v>43213</v>
      </c>
      <c r="J79" s="32">
        <v>43878</v>
      </c>
      <c r="L79" s="32">
        <v>43661</v>
      </c>
      <c r="M79" s="35"/>
    </row>
    <row r="80" spans="1:23" x14ac:dyDescent="0.3">
      <c r="B80" s="25"/>
      <c r="E80" s="68">
        <v>43798</v>
      </c>
      <c r="H80" s="32">
        <v>43130</v>
      </c>
      <c r="J80" s="32">
        <v>43850</v>
      </c>
      <c r="L80" s="34"/>
      <c r="M80" s="35"/>
    </row>
    <row r="81" spans="2:13" x14ac:dyDescent="0.3">
      <c r="B81" s="25"/>
      <c r="E81" s="68">
        <v>43769</v>
      </c>
      <c r="H81" s="32">
        <v>43110</v>
      </c>
      <c r="J81" s="32">
        <v>43808</v>
      </c>
      <c r="L81" s="34"/>
      <c r="M81" s="35"/>
    </row>
    <row r="82" spans="2:13" x14ac:dyDescent="0.3">
      <c r="B82" s="25"/>
      <c r="E82" s="68">
        <v>43738</v>
      </c>
      <c r="H82" s="32">
        <v>43109</v>
      </c>
      <c r="J82" s="32">
        <v>43780</v>
      </c>
      <c r="L82" s="34"/>
      <c r="M82" s="35"/>
    </row>
    <row r="83" spans="2:13" x14ac:dyDescent="0.3">
      <c r="B83" s="25"/>
      <c r="E83" s="68">
        <v>43707</v>
      </c>
      <c r="J83" s="32">
        <v>43752</v>
      </c>
      <c r="L83" s="34"/>
      <c r="M83" s="35"/>
    </row>
    <row r="84" spans="2:13" x14ac:dyDescent="0.3">
      <c r="B84" s="25"/>
      <c r="E84" s="68">
        <v>43677</v>
      </c>
      <c r="J84" s="32"/>
      <c r="L84" s="34"/>
      <c r="M84" s="35"/>
    </row>
    <row r="85" spans="2:13" x14ac:dyDescent="0.3">
      <c r="B85" s="25"/>
      <c r="E85" s="68">
        <v>43644</v>
      </c>
      <c r="J85" s="32">
        <v>43689</v>
      </c>
    </row>
    <row r="86" spans="2:13" x14ac:dyDescent="0.3">
      <c r="B86" s="25"/>
      <c r="E86" s="68">
        <v>43616</v>
      </c>
      <c r="J86" s="32">
        <v>43661</v>
      </c>
    </row>
    <row r="87" spans="2:13" x14ac:dyDescent="0.3">
      <c r="B87" s="25"/>
      <c r="E87" s="68">
        <v>43585</v>
      </c>
      <c r="J87" s="32"/>
    </row>
    <row r="88" spans="2:13" x14ac:dyDescent="0.3">
      <c r="B88" s="25"/>
      <c r="E88" s="68">
        <v>43553</v>
      </c>
      <c r="J88" s="32"/>
    </row>
    <row r="89" spans="2:13" x14ac:dyDescent="0.3">
      <c r="B89" s="25"/>
      <c r="E89" s="68">
        <v>43524</v>
      </c>
      <c r="J89" s="32"/>
    </row>
    <row r="90" spans="2:13" x14ac:dyDescent="0.3">
      <c r="B90" s="25"/>
      <c r="E90" s="68">
        <v>43496</v>
      </c>
      <c r="J90" s="32"/>
    </row>
    <row r="91" spans="2:13" x14ac:dyDescent="0.3">
      <c r="B91" s="25"/>
      <c r="E91" s="68">
        <v>43827</v>
      </c>
      <c r="J91" s="32"/>
    </row>
    <row r="92" spans="2:13" x14ac:dyDescent="0.3">
      <c r="B92" s="25"/>
      <c r="E92" s="68">
        <v>43434</v>
      </c>
      <c r="J92" s="32"/>
    </row>
    <row r="93" spans="2:13" x14ac:dyDescent="0.3">
      <c r="B93" s="25"/>
      <c r="E93" s="68">
        <v>43404</v>
      </c>
      <c r="J93" s="32">
        <v>44025</v>
      </c>
    </row>
    <row r="94" spans="2:13" x14ac:dyDescent="0.3">
      <c r="B94" s="25"/>
      <c r="E94" s="68">
        <v>43371</v>
      </c>
    </row>
    <row r="95" spans="2:13" x14ac:dyDescent="0.3">
      <c r="B95" s="25"/>
      <c r="E95" s="68">
        <v>43343</v>
      </c>
    </row>
    <row r="96" spans="2:13" x14ac:dyDescent="0.3">
      <c r="B96" s="25"/>
      <c r="E96" s="68">
        <v>43312</v>
      </c>
    </row>
    <row r="97" spans="2:5" x14ac:dyDescent="0.3">
      <c r="B97" s="25"/>
      <c r="E97" s="68">
        <v>43280</v>
      </c>
    </row>
    <row r="98" spans="2:5" x14ac:dyDescent="0.3">
      <c r="B98" s="25"/>
      <c r="E98" s="68">
        <v>43251</v>
      </c>
    </row>
    <row r="99" spans="2:5" x14ac:dyDescent="0.3">
      <c r="B99" s="25"/>
      <c r="E99" s="68">
        <v>43220</v>
      </c>
    </row>
    <row r="100" spans="2:5" x14ac:dyDescent="0.3">
      <c r="B100" s="25"/>
      <c r="E100" s="68">
        <v>43189</v>
      </c>
    </row>
    <row r="101" spans="2:5" x14ac:dyDescent="0.3">
      <c r="B101" s="25"/>
      <c r="E101" s="68">
        <v>43159</v>
      </c>
    </row>
    <row r="102" spans="2:5" x14ac:dyDescent="0.3">
      <c r="B102" s="25"/>
      <c r="E102" s="68">
        <v>43131</v>
      </c>
    </row>
    <row r="103" spans="2:5" x14ac:dyDescent="0.3">
      <c r="B103" s="25"/>
      <c r="E103" s="68">
        <v>43097</v>
      </c>
    </row>
    <row r="104" spans="2:5" x14ac:dyDescent="0.3">
      <c r="B104" s="25"/>
      <c r="E104" s="68">
        <v>43069</v>
      </c>
    </row>
    <row r="105" spans="2:5" x14ac:dyDescent="0.3">
      <c r="B105" s="25"/>
      <c r="E105" s="68">
        <v>43039</v>
      </c>
    </row>
    <row r="106" spans="2:5" x14ac:dyDescent="0.3">
      <c r="B106" s="25"/>
      <c r="E106" s="68">
        <v>43007</v>
      </c>
    </row>
    <row r="107" spans="2:5" x14ac:dyDescent="0.3">
      <c r="B107" s="25"/>
      <c r="E107" s="68">
        <v>42978</v>
      </c>
    </row>
    <row r="108" spans="2:5" x14ac:dyDescent="0.3">
      <c r="B108" s="25"/>
      <c r="E108" s="68">
        <v>42947</v>
      </c>
    </row>
    <row r="109" spans="2:5" x14ac:dyDescent="0.3">
      <c r="B109" s="25"/>
      <c r="E109" s="68">
        <v>42916</v>
      </c>
    </row>
    <row r="110" spans="2:5" x14ac:dyDescent="0.3">
      <c r="B110" s="25"/>
      <c r="E110" s="68">
        <v>42886</v>
      </c>
    </row>
    <row r="111" spans="2:5" x14ac:dyDescent="0.3">
      <c r="B111" s="25"/>
      <c r="E111" s="68">
        <v>42853</v>
      </c>
    </row>
    <row r="112" spans="2:5" x14ac:dyDescent="0.3">
      <c r="B112" s="25"/>
      <c r="E112" s="68">
        <v>42825</v>
      </c>
    </row>
    <row r="113" spans="2:5" x14ac:dyDescent="0.3">
      <c r="B113" s="25"/>
      <c r="E113" s="68">
        <v>42794</v>
      </c>
    </row>
    <row r="114" spans="2:5" x14ac:dyDescent="0.3">
      <c r="B114" s="25"/>
      <c r="E114" s="68">
        <v>42766</v>
      </c>
    </row>
  </sheetData>
  <sortState ref="A3:B22">
    <sortCondition descending="1" ref="A2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4"/>
  <sheetViews>
    <sheetView zoomScale="85" zoomScaleNormal="85" workbookViewId="0">
      <selection activeCell="A3" sqref="A3"/>
    </sheetView>
  </sheetViews>
  <sheetFormatPr defaultRowHeight="16.5" x14ac:dyDescent="0.3"/>
  <cols>
    <col min="1" max="1" width="15" style="67" customWidth="1"/>
    <col min="2" max="3" width="11.125" style="67" customWidth="1"/>
    <col min="4" max="6" width="9" style="67"/>
    <col min="7" max="7" width="11.625" style="67" bestFit="1" customWidth="1"/>
    <col min="8" max="16384" width="9" style="67"/>
  </cols>
  <sheetData>
    <row r="1" spans="1:3" x14ac:dyDescent="0.3">
      <c r="A1" s="67" t="s">
        <v>277</v>
      </c>
    </row>
    <row r="2" spans="1:3" x14ac:dyDescent="0.3">
      <c r="A2" s="67" t="s">
        <v>460</v>
      </c>
      <c r="C2" s="25"/>
    </row>
    <row r="3" spans="1:3" x14ac:dyDescent="0.3">
      <c r="A3" s="68">
        <v>44382</v>
      </c>
      <c r="B3" s="67" t="str">
        <f t="shared" ref="B3" si="0">TEXT(A3,"ddd")</f>
        <v>Mon</v>
      </c>
      <c r="C3" s="25"/>
    </row>
    <row r="4" spans="1:3" x14ac:dyDescent="0.3">
      <c r="A4" s="68">
        <v>44354</v>
      </c>
      <c r="B4" s="67" t="str">
        <f t="shared" ref="B4" si="1">TEXT(A4,"ddd")</f>
        <v>Mon</v>
      </c>
      <c r="C4" s="25"/>
    </row>
    <row r="5" spans="1:3" x14ac:dyDescent="0.3">
      <c r="A5" s="68">
        <v>44326</v>
      </c>
      <c r="B5" s="67" t="str">
        <f t="shared" ref="B5" si="2">TEXT(A5,"ddd")</f>
        <v>Mon</v>
      </c>
    </row>
    <row r="6" spans="1:3" x14ac:dyDescent="0.3">
      <c r="A6" s="68">
        <v>44298</v>
      </c>
      <c r="B6" s="67" t="str">
        <f t="shared" ref="B6:B9" si="3">TEXT(A6,"ddd")</f>
        <v>Mon</v>
      </c>
      <c r="C6" s="34"/>
    </row>
    <row r="7" spans="1:3" x14ac:dyDescent="0.3">
      <c r="A7" s="68">
        <v>44263</v>
      </c>
      <c r="B7" s="67" t="str">
        <f t="shared" si="3"/>
        <v>Mon</v>
      </c>
      <c r="C7" s="34"/>
    </row>
    <row r="8" spans="1:3" x14ac:dyDescent="0.3">
      <c r="A8" s="68">
        <v>44235</v>
      </c>
      <c r="B8" s="67" t="str">
        <f t="shared" si="3"/>
        <v>Mon</v>
      </c>
      <c r="C8" s="34"/>
    </row>
    <row r="9" spans="1:3" x14ac:dyDescent="0.3">
      <c r="A9" s="68">
        <v>44207</v>
      </c>
      <c r="B9" s="67" t="str">
        <f t="shared" si="3"/>
        <v>Mon</v>
      </c>
      <c r="C9" s="34"/>
    </row>
    <row r="10" spans="1:3" x14ac:dyDescent="0.3">
      <c r="A10" s="68"/>
      <c r="C10" s="34"/>
    </row>
    <row r="11" spans="1:3" x14ac:dyDescent="0.3">
      <c r="A11" s="68"/>
      <c r="C11" s="34"/>
    </row>
    <row r="12" spans="1:3" x14ac:dyDescent="0.3">
      <c r="A12" s="68"/>
      <c r="C12" s="34"/>
    </row>
    <row r="13" spans="1:3" x14ac:dyDescent="0.3">
      <c r="A13" s="68"/>
      <c r="C13" s="34"/>
    </row>
    <row r="14" spans="1:3" x14ac:dyDescent="0.3">
      <c r="A14" s="68"/>
    </row>
    <row r="15" spans="1:3" x14ac:dyDescent="0.3">
      <c r="A15" s="68"/>
    </row>
    <row r="16" spans="1:3" x14ac:dyDescent="0.3">
      <c r="A16" s="68"/>
    </row>
    <row r="17" spans="1:3" x14ac:dyDescent="0.3">
      <c r="A17" s="68"/>
    </row>
    <row r="18" spans="1:3" x14ac:dyDescent="0.3">
      <c r="A18" s="68"/>
    </row>
    <row r="19" spans="1:3" x14ac:dyDescent="0.3">
      <c r="A19" s="68"/>
    </row>
    <row r="20" spans="1:3" x14ac:dyDescent="0.3">
      <c r="A20" s="68"/>
    </row>
    <row r="21" spans="1:3" x14ac:dyDescent="0.3">
      <c r="A21" s="68"/>
    </row>
    <row r="22" spans="1:3" x14ac:dyDescent="0.3">
      <c r="A22" s="68"/>
    </row>
    <row r="23" spans="1:3" x14ac:dyDescent="0.3">
      <c r="A23" s="68"/>
    </row>
    <row r="24" spans="1:3" x14ac:dyDescent="0.3">
      <c r="A24" s="68"/>
    </row>
    <row r="25" spans="1:3" x14ac:dyDescent="0.3">
      <c r="A25" s="68"/>
      <c r="C25" s="68"/>
    </row>
    <row r="26" spans="1:3" x14ac:dyDescent="0.3">
      <c r="A26" s="68"/>
    </row>
    <row r="27" spans="1:3" x14ac:dyDescent="0.3">
      <c r="A27" s="68"/>
    </row>
    <row r="28" spans="1:3" x14ac:dyDescent="0.3">
      <c r="A28" s="68"/>
    </row>
    <row r="29" spans="1:3" x14ac:dyDescent="0.3">
      <c r="A29" s="68"/>
    </row>
    <row r="30" spans="1:3" x14ac:dyDescent="0.3">
      <c r="A30" s="68"/>
    </row>
    <row r="31" spans="1:3" x14ac:dyDescent="0.3">
      <c r="A31" s="68"/>
    </row>
    <row r="32" spans="1:3" x14ac:dyDescent="0.3">
      <c r="A32" s="68"/>
    </row>
    <row r="33" spans="1:3" x14ac:dyDescent="0.3">
      <c r="A33" s="68"/>
    </row>
    <row r="34" spans="1:3" x14ac:dyDescent="0.3">
      <c r="A34" s="68"/>
    </row>
    <row r="35" spans="1:3" x14ac:dyDescent="0.3">
      <c r="A35" s="68"/>
    </row>
    <row r="36" spans="1:3" x14ac:dyDescent="0.3">
      <c r="A36" s="68"/>
    </row>
    <row r="37" spans="1:3" x14ac:dyDescent="0.3">
      <c r="A37" s="68"/>
    </row>
    <row r="38" spans="1:3" x14ac:dyDescent="0.3">
      <c r="A38" s="68"/>
    </row>
    <row r="39" spans="1:3" x14ac:dyDescent="0.3">
      <c r="A39" s="68"/>
    </row>
    <row r="40" spans="1:3" x14ac:dyDescent="0.3">
      <c r="A40" s="68"/>
      <c r="C40" s="34"/>
    </row>
    <row r="41" spans="1:3" x14ac:dyDescent="0.3">
      <c r="A41" s="68"/>
    </row>
    <row r="42" spans="1:3" x14ac:dyDescent="0.3">
      <c r="A42" s="68"/>
    </row>
    <row r="43" spans="1:3" x14ac:dyDescent="0.3">
      <c r="A43" s="68"/>
    </row>
    <row r="44" spans="1:3" x14ac:dyDescent="0.3">
      <c r="A44" s="68"/>
    </row>
    <row r="45" spans="1:3" x14ac:dyDescent="0.3">
      <c r="A45" s="68"/>
    </row>
    <row r="46" spans="1:3" x14ac:dyDescent="0.3">
      <c r="A46" s="68"/>
    </row>
    <row r="47" spans="1:3" x14ac:dyDescent="0.3">
      <c r="A47" s="68"/>
    </row>
    <row r="48" spans="1:3" x14ac:dyDescent="0.3">
      <c r="A48" s="68"/>
    </row>
    <row r="49" spans="1:1" x14ac:dyDescent="0.3">
      <c r="A49" s="68"/>
    </row>
    <row r="50" spans="1:1" x14ac:dyDescent="0.3">
      <c r="A50" s="68"/>
    </row>
    <row r="51" spans="1:1" x14ac:dyDescent="0.3">
      <c r="A51" s="68"/>
    </row>
    <row r="52" spans="1:1" x14ac:dyDescent="0.3">
      <c r="A52" s="68"/>
    </row>
    <row r="53" spans="1:1" x14ac:dyDescent="0.3">
      <c r="A53" s="68"/>
    </row>
    <row r="54" spans="1:1" x14ac:dyDescent="0.3">
      <c r="A54" s="68"/>
    </row>
    <row r="55" spans="1:1" x14ac:dyDescent="0.3">
      <c r="A55" s="68"/>
    </row>
    <row r="56" spans="1:1" x14ac:dyDescent="0.3">
      <c r="A56" s="68"/>
    </row>
    <row r="57" spans="1:1" x14ac:dyDescent="0.3">
      <c r="A57" s="68"/>
    </row>
    <row r="58" spans="1:1" x14ac:dyDescent="0.3">
      <c r="A58" s="68"/>
    </row>
    <row r="59" spans="1:1" x14ac:dyDescent="0.3">
      <c r="A59" s="68"/>
    </row>
    <row r="60" spans="1:1" x14ac:dyDescent="0.3">
      <c r="A60" s="68"/>
    </row>
    <row r="61" spans="1:1" x14ac:dyDescent="0.3">
      <c r="A61" s="68"/>
    </row>
    <row r="62" spans="1:1" x14ac:dyDescent="0.3">
      <c r="A62" s="68"/>
    </row>
    <row r="63" spans="1:1" x14ac:dyDescent="0.3">
      <c r="A63" s="68"/>
    </row>
    <row r="64" spans="1:1" x14ac:dyDescent="0.3">
      <c r="A64" s="68"/>
    </row>
    <row r="65" spans="1:1" x14ac:dyDescent="0.3">
      <c r="A65" s="68"/>
    </row>
    <row r="66" spans="1:1" x14ac:dyDescent="0.3">
      <c r="A66" s="68"/>
    </row>
    <row r="67" spans="1:1" x14ac:dyDescent="0.3">
      <c r="A67" s="68"/>
    </row>
    <row r="68" spans="1:1" x14ac:dyDescent="0.3">
      <c r="A68" s="68"/>
    </row>
    <row r="69" spans="1:1" x14ac:dyDescent="0.3">
      <c r="A69" s="68"/>
    </row>
    <row r="70" spans="1:1" x14ac:dyDescent="0.3">
      <c r="A70" s="68"/>
    </row>
    <row r="71" spans="1:1" x14ac:dyDescent="0.3">
      <c r="A71" s="68"/>
    </row>
    <row r="72" spans="1:1" x14ac:dyDescent="0.3">
      <c r="A72" s="68"/>
    </row>
    <row r="73" spans="1:1" x14ac:dyDescent="0.3">
      <c r="A73" s="68"/>
    </row>
    <row r="74" spans="1:1" x14ac:dyDescent="0.3">
      <c r="A74" s="68"/>
    </row>
    <row r="75" spans="1:1" x14ac:dyDescent="0.3">
      <c r="A75" s="68"/>
    </row>
    <row r="76" spans="1:1" x14ac:dyDescent="0.3">
      <c r="A76" s="68"/>
    </row>
    <row r="77" spans="1:1" x14ac:dyDescent="0.3">
      <c r="A77" s="68"/>
    </row>
    <row r="78" spans="1:1" x14ac:dyDescent="0.3">
      <c r="A78" s="68"/>
    </row>
    <row r="79" spans="1:1" x14ac:dyDescent="0.3">
      <c r="A79" s="68"/>
    </row>
    <row r="80" spans="1:1" x14ac:dyDescent="0.3">
      <c r="A80" s="68"/>
    </row>
    <row r="81" spans="1:1" x14ac:dyDescent="0.3">
      <c r="A81" s="68"/>
    </row>
    <row r="82" spans="1:1" x14ac:dyDescent="0.3">
      <c r="A82" s="68"/>
    </row>
    <row r="83" spans="1:1" x14ac:dyDescent="0.3">
      <c r="A83" s="68"/>
    </row>
    <row r="84" spans="1:1" x14ac:dyDescent="0.3">
      <c r="A84" s="68"/>
    </row>
    <row r="85" spans="1:1" x14ac:dyDescent="0.3">
      <c r="A85" s="68"/>
    </row>
    <row r="86" spans="1:1" x14ac:dyDescent="0.3">
      <c r="A86" s="68"/>
    </row>
    <row r="87" spans="1:1" x14ac:dyDescent="0.3">
      <c r="A87" s="68"/>
    </row>
    <row r="88" spans="1:1" x14ac:dyDescent="0.3">
      <c r="A88" s="68"/>
    </row>
    <row r="89" spans="1:1" x14ac:dyDescent="0.3">
      <c r="A89" s="68"/>
    </row>
    <row r="90" spans="1:1" x14ac:dyDescent="0.3">
      <c r="A90" s="68"/>
    </row>
    <row r="91" spans="1:1" x14ac:dyDescent="0.3">
      <c r="A91" s="68"/>
    </row>
    <row r="92" spans="1:1" x14ac:dyDescent="0.3">
      <c r="A92" s="68"/>
    </row>
    <row r="93" spans="1:1" x14ac:dyDescent="0.3">
      <c r="A93" s="68"/>
    </row>
    <row r="94" spans="1:1" x14ac:dyDescent="0.3">
      <c r="A94" s="68"/>
    </row>
    <row r="95" spans="1:1" x14ac:dyDescent="0.3">
      <c r="A95" s="68"/>
    </row>
    <row r="96" spans="1:1" x14ac:dyDescent="0.3">
      <c r="A96" s="68"/>
    </row>
    <row r="97" spans="1:1" x14ac:dyDescent="0.3">
      <c r="A97" s="68"/>
    </row>
    <row r="98" spans="1:1" x14ac:dyDescent="0.3">
      <c r="A98" s="68"/>
    </row>
    <row r="99" spans="1:1" x14ac:dyDescent="0.3">
      <c r="A99" s="68"/>
    </row>
    <row r="100" spans="1:1" x14ac:dyDescent="0.3">
      <c r="A100" s="68"/>
    </row>
    <row r="101" spans="1:1" x14ac:dyDescent="0.3">
      <c r="A101" s="68"/>
    </row>
    <row r="102" spans="1:1" x14ac:dyDescent="0.3">
      <c r="A102" s="68"/>
    </row>
    <row r="103" spans="1:1" x14ac:dyDescent="0.3">
      <c r="A103" s="68"/>
    </row>
    <row r="104" spans="1:1" x14ac:dyDescent="0.3">
      <c r="A104" s="68"/>
    </row>
    <row r="105" spans="1:1" x14ac:dyDescent="0.3">
      <c r="A105" s="68"/>
    </row>
    <row r="106" spans="1:1" x14ac:dyDescent="0.3">
      <c r="A106" s="68"/>
    </row>
    <row r="107" spans="1:1" x14ac:dyDescent="0.3">
      <c r="A107" s="68"/>
    </row>
    <row r="108" spans="1:1" x14ac:dyDescent="0.3">
      <c r="A108" s="68"/>
    </row>
    <row r="109" spans="1:1" x14ac:dyDescent="0.3">
      <c r="A109" s="68"/>
    </row>
    <row r="110" spans="1:1" x14ac:dyDescent="0.3">
      <c r="A110" s="68"/>
    </row>
    <row r="111" spans="1:1" x14ac:dyDescent="0.3">
      <c r="A111" s="68"/>
    </row>
    <row r="112" spans="1:1" x14ac:dyDescent="0.3">
      <c r="A112" s="68"/>
    </row>
    <row r="113" spans="1:1" x14ac:dyDescent="0.3">
      <c r="A113" s="68"/>
    </row>
    <row r="114" spans="1:1" x14ac:dyDescent="0.3">
      <c r="A114" s="68"/>
    </row>
    <row r="115" spans="1:1" x14ac:dyDescent="0.3">
      <c r="A115" s="68"/>
    </row>
    <row r="116" spans="1:1" x14ac:dyDescent="0.3">
      <c r="A116" s="68"/>
    </row>
    <row r="117" spans="1:1" x14ac:dyDescent="0.3">
      <c r="A117" s="68"/>
    </row>
    <row r="118" spans="1:1" x14ac:dyDescent="0.3">
      <c r="A118" s="68"/>
    </row>
    <row r="119" spans="1:1" x14ac:dyDescent="0.3">
      <c r="A119" s="68"/>
    </row>
    <row r="120" spans="1:1" x14ac:dyDescent="0.3">
      <c r="A120" s="68"/>
    </row>
    <row r="121" spans="1:1" x14ac:dyDescent="0.3">
      <c r="A121" s="68"/>
    </row>
    <row r="122" spans="1:1" x14ac:dyDescent="0.3">
      <c r="A122" s="68"/>
    </row>
    <row r="123" spans="1:1" x14ac:dyDescent="0.3">
      <c r="A123" s="68"/>
    </row>
    <row r="124" spans="1:1" x14ac:dyDescent="0.3">
      <c r="A124" s="68"/>
    </row>
    <row r="125" spans="1:1" x14ac:dyDescent="0.3">
      <c r="A125" s="68"/>
    </row>
    <row r="126" spans="1:1" x14ac:dyDescent="0.3">
      <c r="A126" s="68"/>
    </row>
    <row r="127" spans="1:1" x14ac:dyDescent="0.3">
      <c r="A127" s="68"/>
    </row>
    <row r="128" spans="1:1" x14ac:dyDescent="0.3">
      <c r="A128" s="68"/>
    </row>
    <row r="129" spans="1:1" x14ac:dyDescent="0.3">
      <c r="A129" s="68"/>
    </row>
    <row r="130" spans="1:1" x14ac:dyDescent="0.3">
      <c r="A130" s="68"/>
    </row>
    <row r="131" spans="1:1" x14ac:dyDescent="0.3">
      <c r="A131" s="68"/>
    </row>
    <row r="132" spans="1:1" x14ac:dyDescent="0.3">
      <c r="A132" s="68"/>
    </row>
    <row r="133" spans="1:1" x14ac:dyDescent="0.3">
      <c r="A133" s="68"/>
    </row>
    <row r="134" spans="1:1" x14ac:dyDescent="0.3">
      <c r="A134" s="68"/>
    </row>
    <row r="135" spans="1:1" x14ac:dyDescent="0.3">
      <c r="A135" s="68"/>
    </row>
    <row r="136" spans="1:1" x14ac:dyDescent="0.3">
      <c r="A136" s="68"/>
    </row>
    <row r="137" spans="1:1" x14ac:dyDescent="0.3">
      <c r="A137" s="68"/>
    </row>
    <row r="138" spans="1:1" x14ac:dyDescent="0.3">
      <c r="A138" s="68"/>
    </row>
    <row r="139" spans="1:1" x14ac:dyDescent="0.3">
      <c r="A139" s="68"/>
    </row>
    <row r="140" spans="1:1" x14ac:dyDescent="0.3">
      <c r="A140" s="68"/>
    </row>
    <row r="141" spans="1:1" x14ac:dyDescent="0.3">
      <c r="A141" s="68"/>
    </row>
    <row r="142" spans="1:1" x14ac:dyDescent="0.3">
      <c r="A142" s="68"/>
    </row>
    <row r="143" spans="1:1" x14ac:dyDescent="0.3">
      <c r="A143" s="68"/>
    </row>
    <row r="144" spans="1:1" x14ac:dyDescent="0.3">
      <c r="A144" s="68"/>
    </row>
    <row r="145" spans="1:1" x14ac:dyDescent="0.3">
      <c r="A145" s="68"/>
    </row>
    <row r="146" spans="1:1" x14ac:dyDescent="0.3">
      <c r="A146" s="68"/>
    </row>
    <row r="147" spans="1:1" x14ac:dyDescent="0.3">
      <c r="A147" s="68"/>
    </row>
    <row r="148" spans="1:1" x14ac:dyDescent="0.3">
      <c r="A148" s="68"/>
    </row>
    <row r="149" spans="1:1" x14ac:dyDescent="0.3">
      <c r="A149" s="68"/>
    </row>
    <row r="150" spans="1:1" x14ac:dyDescent="0.3">
      <c r="A150" s="68"/>
    </row>
    <row r="151" spans="1:1" x14ac:dyDescent="0.3">
      <c r="A151" s="68"/>
    </row>
    <row r="152" spans="1:1" x14ac:dyDescent="0.3">
      <c r="A152" s="68"/>
    </row>
    <row r="153" spans="1:1" x14ac:dyDescent="0.3">
      <c r="A153" s="68"/>
    </row>
    <row r="154" spans="1:1" x14ac:dyDescent="0.3">
      <c r="A154" s="68"/>
    </row>
    <row r="155" spans="1:1" x14ac:dyDescent="0.3">
      <c r="A155" s="68"/>
    </row>
    <row r="156" spans="1:1" x14ac:dyDescent="0.3">
      <c r="A156" s="68"/>
    </row>
    <row r="157" spans="1:1" x14ac:dyDescent="0.3">
      <c r="A157" s="68"/>
    </row>
    <row r="158" spans="1:1" x14ac:dyDescent="0.3">
      <c r="A158" s="68"/>
    </row>
    <row r="159" spans="1:1" x14ac:dyDescent="0.3">
      <c r="A159" s="68"/>
    </row>
    <row r="160" spans="1:1" x14ac:dyDescent="0.3">
      <c r="A160" s="68"/>
    </row>
    <row r="161" spans="1:1" x14ac:dyDescent="0.3">
      <c r="A161" s="68"/>
    </row>
    <row r="162" spans="1:1" x14ac:dyDescent="0.3">
      <c r="A162" s="68"/>
    </row>
    <row r="163" spans="1:1" x14ac:dyDescent="0.3">
      <c r="A163" s="68"/>
    </row>
    <row r="164" spans="1:1" x14ac:dyDescent="0.3">
      <c r="A164" s="68"/>
    </row>
    <row r="165" spans="1:1" x14ac:dyDescent="0.3">
      <c r="A165" s="68"/>
    </row>
    <row r="166" spans="1:1" x14ac:dyDescent="0.3">
      <c r="A166" s="68"/>
    </row>
    <row r="167" spans="1:1" x14ac:dyDescent="0.3">
      <c r="A167" s="68"/>
    </row>
    <row r="168" spans="1:1" x14ac:dyDescent="0.3">
      <c r="A168" s="68"/>
    </row>
    <row r="169" spans="1:1" x14ac:dyDescent="0.3">
      <c r="A169" s="68"/>
    </row>
    <row r="170" spans="1:1" x14ac:dyDescent="0.3">
      <c r="A170" s="68"/>
    </row>
    <row r="171" spans="1:1" x14ac:dyDescent="0.3">
      <c r="A171" s="68"/>
    </row>
    <row r="172" spans="1:1" x14ac:dyDescent="0.3">
      <c r="A172" s="68"/>
    </row>
    <row r="173" spans="1:1" x14ac:dyDescent="0.3">
      <c r="A173" s="68"/>
    </row>
    <row r="174" spans="1:1" x14ac:dyDescent="0.3">
      <c r="A174" s="68"/>
    </row>
    <row r="175" spans="1:1" x14ac:dyDescent="0.3">
      <c r="A175" s="68"/>
    </row>
    <row r="176" spans="1:1" x14ac:dyDescent="0.3">
      <c r="A176" s="68"/>
    </row>
    <row r="177" spans="1:1" x14ac:dyDescent="0.3">
      <c r="A177" s="68"/>
    </row>
    <row r="178" spans="1:1" x14ac:dyDescent="0.3">
      <c r="A178" s="68"/>
    </row>
    <row r="179" spans="1:1" x14ac:dyDescent="0.3">
      <c r="A179" s="68"/>
    </row>
    <row r="180" spans="1:1" x14ac:dyDescent="0.3">
      <c r="A180" s="68"/>
    </row>
    <row r="181" spans="1:1" x14ac:dyDescent="0.3">
      <c r="A181" s="68"/>
    </row>
    <row r="182" spans="1:1" x14ac:dyDescent="0.3">
      <c r="A182" s="68"/>
    </row>
    <row r="183" spans="1:1" x14ac:dyDescent="0.3">
      <c r="A183" s="68"/>
    </row>
    <row r="184" spans="1:1" x14ac:dyDescent="0.3">
      <c r="A184" s="68"/>
    </row>
    <row r="185" spans="1:1" x14ac:dyDescent="0.3">
      <c r="A185" s="68"/>
    </row>
    <row r="186" spans="1:1" x14ac:dyDescent="0.3">
      <c r="A186" s="68"/>
    </row>
    <row r="187" spans="1:1" x14ac:dyDescent="0.3">
      <c r="A187" s="68"/>
    </row>
    <row r="188" spans="1:1" x14ac:dyDescent="0.3">
      <c r="A188" s="68"/>
    </row>
    <row r="189" spans="1:1" x14ac:dyDescent="0.3">
      <c r="A189" s="68"/>
    </row>
    <row r="190" spans="1:1" x14ac:dyDescent="0.3">
      <c r="A190" s="68"/>
    </row>
    <row r="191" spans="1:1" x14ac:dyDescent="0.3">
      <c r="A191" s="68"/>
    </row>
    <row r="192" spans="1:1" x14ac:dyDescent="0.3">
      <c r="A192" s="68"/>
    </row>
    <row r="193" spans="1:1" x14ac:dyDescent="0.3">
      <c r="A193" s="68"/>
    </row>
    <row r="194" spans="1:1" x14ac:dyDescent="0.3">
      <c r="A194" s="68"/>
    </row>
    <row r="195" spans="1:1" x14ac:dyDescent="0.3">
      <c r="A195" s="68"/>
    </row>
    <row r="196" spans="1:1" x14ac:dyDescent="0.3">
      <c r="A196" s="68"/>
    </row>
    <row r="197" spans="1:1" x14ac:dyDescent="0.3">
      <c r="A197" s="68"/>
    </row>
    <row r="198" spans="1:1" x14ac:dyDescent="0.3">
      <c r="A198" s="68"/>
    </row>
    <row r="199" spans="1:1" x14ac:dyDescent="0.3">
      <c r="A199" s="68"/>
    </row>
    <row r="200" spans="1:1" x14ac:dyDescent="0.3">
      <c r="A200" s="68"/>
    </row>
    <row r="201" spans="1:1" x14ac:dyDescent="0.3">
      <c r="A201" s="68"/>
    </row>
    <row r="202" spans="1:1" x14ac:dyDescent="0.3">
      <c r="A202" s="68"/>
    </row>
    <row r="203" spans="1:1" x14ac:dyDescent="0.3">
      <c r="A203" s="68"/>
    </row>
    <row r="204" spans="1:1" x14ac:dyDescent="0.3">
      <c r="A204" s="68"/>
    </row>
    <row r="205" spans="1:1" x14ac:dyDescent="0.3">
      <c r="A205" s="68"/>
    </row>
    <row r="206" spans="1:1" x14ac:dyDescent="0.3">
      <c r="A206" s="68"/>
    </row>
    <row r="207" spans="1:1" x14ac:dyDescent="0.3">
      <c r="A207" s="68"/>
    </row>
    <row r="208" spans="1:1" x14ac:dyDescent="0.3">
      <c r="A208" s="68"/>
    </row>
    <row r="209" spans="1:1" x14ac:dyDescent="0.3">
      <c r="A209" s="68"/>
    </row>
    <row r="210" spans="1:1" x14ac:dyDescent="0.3">
      <c r="A210" s="68"/>
    </row>
    <row r="211" spans="1:1" x14ac:dyDescent="0.3">
      <c r="A211" s="68"/>
    </row>
    <row r="212" spans="1:1" x14ac:dyDescent="0.3">
      <c r="A212" s="68"/>
    </row>
    <row r="213" spans="1:1" x14ac:dyDescent="0.3">
      <c r="A213" s="68"/>
    </row>
    <row r="214" spans="1:1" x14ac:dyDescent="0.3">
      <c r="A214" s="68"/>
    </row>
    <row r="215" spans="1:1" x14ac:dyDescent="0.3">
      <c r="A215" s="68"/>
    </row>
    <row r="216" spans="1:1" x14ac:dyDescent="0.3">
      <c r="A216" s="68"/>
    </row>
    <row r="217" spans="1:1" x14ac:dyDescent="0.3">
      <c r="A217" s="68"/>
    </row>
    <row r="218" spans="1:1" x14ac:dyDescent="0.3">
      <c r="A218" s="68"/>
    </row>
    <row r="219" spans="1:1" x14ac:dyDescent="0.3">
      <c r="A219" s="68"/>
    </row>
    <row r="220" spans="1:1" x14ac:dyDescent="0.3">
      <c r="A220" s="68"/>
    </row>
    <row r="221" spans="1:1" x14ac:dyDescent="0.3">
      <c r="A221" s="68"/>
    </row>
    <row r="222" spans="1:1" x14ac:dyDescent="0.3">
      <c r="A222" s="68"/>
    </row>
    <row r="223" spans="1:1" x14ac:dyDescent="0.3">
      <c r="A223" s="68"/>
    </row>
    <row r="224" spans="1:1" x14ac:dyDescent="0.3">
      <c r="A224" s="68"/>
    </row>
    <row r="225" spans="1:1" x14ac:dyDescent="0.3">
      <c r="A225" s="68"/>
    </row>
    <row r="226" spans="1:1" x14ac:dyDescent="0.3">
      <c r="A226" s="68"/>
    </row>
    <row r="227" spans="1:1" x14ac:dyDescent="0.3">
      <c r="A227" s="68"/>
    </row>
    <row r="228" spans="1:1" x14ac:dyDescent="0.3">
      <c r="A228" s="68"/>
    </row>
    <row r="229" spans="1:1" x14ac:dyDescent="0.3">
      <c r="A229" s="68"/>
    </row>
    <row r="230" spans="1:1" x14ac:dyDescent="0.3">
      <c r="A230" s="68"/>
    </row>
    <row r="231" spans="1:1" x14ac:dyDescent="0.3">
      <c r="A231" s="68"/>
    </row>
    <row r="232" spans="1:1" x14ac:dyDescent="0.3">
      <c r="A232" s="68"/>
    </row>
    <row r="233" spans="1:1" x14ac:dyDescent="0.3">
      <c r="A233" s="68"/>
    </row>
    <row r="234" spans="1:1" x14ac:dyDescent="0.3">
      <c r="A234" s="68"/>
    </row>
    <row r="235" spans="1:1" x14ac:dyDescent="0.3">
      <c r="A235" s="68"/>
    </row>
    <row r="236" spans="1:1" x14ac:dyDescent="0.3">
      <c r="A236" s="68"/>
    </row>
    <row r="237" spans="1:1" x14ac:dyDescent="0.3">
      <c r="A237" s="68"/>
    </row>
    <row r="238" spans="1:1" x14ac:dyDescent="0.3">
      <c r="A238" s="68"/>
    </row>
    <row r="239" spans="1:1" x14ac:dyDescent="0.3">
      <c r="A239" s="68"/>
    </row>
    <row r="240" spans="1:1" x14ac:dyDescent="0.3">
      <c r="A240" s="68"/>
    </row>
    <row r="241" spans="1:1" x14ac:dyDescent="0.3">
      <c r="A241" s="68"/>
    </row>
    <row r="242" spans="1:1" x14ac:dyDescent="0.3">
      <c r="A242" s="68"/>
    </row>
    <row r="243" spans="1:1" x14ac:dyDescent="0.3">
      <c r="A243" s="68"/>
    </row>
    <row r="244" spans="1:1" x14ac:dyDescent="0.3">
      <c r="A244" s="68"/>
    </row>
    <row r="245" spans="1:1" x14ac:dyDescent="0.3">
      <c r="A245" s="68"/>
    </row>
    <row r="246" spans="1:1" x14ac:dyDescent="0.3">
      <c r="A246" s="68"/>
    </row>
    <row r="247" spans="1:1" x14ac:dyDescent="0.3">
      <c r="A247" s="68"/>
    </row>
    <row r="248" spans="1:1" x14ac:dyDescent="0.3">
      <c r="A248" s="68"/>
    </row>
    <row r="249" spans="1:1" x14ac:dyDescent="0.3">
      <c r="A249" s="68"/>
    </row>
    <row r="250" spans="1:1" x14ac:dyDescent="0.3">
      <c r="A250" s="68"/>
    </row>
    <row r="251" spans="1:1" x14ac:dyDescent="0.3">
      <c r="A251" s="68"/>
    </row>
    <row r="252" spans="1:1" x14ac:dyDescent="0.3">
      <c r="A252" s="68"/>
    </row>
    <row r="253" spans="1:1" x14ac:dyDescent="0.3">
      <c r="A253" s="68"/>
    </row>
    <row r="254" spans="1:1" x14ac:dyDescent="0.3">
      <c r="A254" s="68"/>
    </row>
    <row r="255" spans="1:1" x14ac:dyDescent="0.3">
      <c r="A255" s="68"/>
    </row>
    <row r="256" spans="1:1" x14ac:dyDescent="0.3">
      <c r="A256" s="68"/>
    </row>
    <row r="257" spans="1:1" x14ac:dyDescent="0.3">
      <c r="A257" s="68"/>
    </row>
    <row r="258" spans="1:1" x14ac:dyDescent="0.3">
      <c r="A258" s="68"/>
    </row>
    <row r="259" spans="1:1" x14ac:dyDescent="0.3">
      <c r="A259" s="68"/>
    </row>
    <row r="260" spans="1:1" x14ac:dyDescent="0.3">
      <c r="A260" s="68"/>
    </row>
    <row r="261" spans="1:1" x14ac:dyDescent="0.3">
      <c r="A261" s="68"/>
    </row>
    <row r="262" spans="1:1" x14ac:dyDescent="0.3">
      <c r="A262" s="68"/>
    </row>
    <row r="263" spans="1:1" x14ac:dyDescent="0.3">
      <c r="A263" s="68"/>
    </row>
    <row r="264" spans="1:1" x14ac:dyDescent="0.3">
      <c r="A264" s="68"/>
    </row>
    <row r="265" spans="1:1" x14ac:dyDescent="0.3">
      <c r="A265" s="68"/>
    </row>
    <row r="266" spans="1:1" x14ac:dyDescent="0.3">
      <c r="A266" s="68"/>
    </row>
    <row r="267" spans="1:1" x14ac:dyDescent="0.3">
      <c r="A267" s="68"/>
    </row>
    <row r="268" spans="1:1" x14ac:dyDescent="0.3">
      <c r="A268" s="68"/>
    </row>
    <row r="269" spans="1:1" x14ac:dyDescent="0.3">
      <c r="A269" s="68"/>
    </row>
    <row r="270" spans="1:1" x14ac:dyDescent="0.3">
      <c r="A270" s="68"/>
    </row>
    <row r="271" spans="1:1" x14ac:dyDescent="0.3">
      <c r="A271" s="68"/>
    </row>
    <row r="272" spans="1:1" x14ac:dyDescent="0.3">
      <c r="A272" s="68"/>
    </row>
    <row r="273" spans="1:1" x14ac:dyDescent="0.3">
      <c r="A273" s="68"/>
    </row>
    <row r="274" spans="1:1" x14ac:dyDescent="0.3">
      <c r="A274" s="68"/>
    </row>
    <row r="275" spans="1:1" x14ac:dyDescent="0.3">
      <c r="A275" s="68"/>
    </row>
    <row r="276" spans="1:1" x14ac:dyDescent="0.3">
      <c r="A276" s="68"/>
    </row>
    <row r="277" spans="1:1" x14ac:dyDescent="0.3">
      <c r="A277" s="68"/>
    </row>
    <row r="278" spans="1:1" x14ac:dyDescent="0.3">
      <c r="A278" s="68"/>
    </row>
    <row r="279" spans="1:1" x14ac:dyDescent="0.3">
      <c r="A279" s="68"/>
    </row>
    <row r="280" spans="1:1" x14ac:dyDescent="0.3">
      <c r="A280" s="68"/>
    </row>
    <row r="281" spans="1:1" x14ac:dyDescent="0.3">
      <c r="A281" s="68"/>
    </row>
    <row r="282" spans="1:1" x14ac:dyDescent="0.3">
      <c r="A282" s="68"/>
    </row>
    <row r="283" spans="1:1" x14ac:dyDescent="0.3">
      <c r="A283" s="68"/>
    </row>
    <row r="284" spans="1:1" x14ac:dyDescent="0.3">
      <c r="A284" s="68"/>
    </row>
    <row r="285" spans="1:1" x14ac:dyDescent="0.3">
      <c r="A285" s="68"/>
    </row>
    <row r="286" spans="1:1" x14ac:dyDescent="0.3">
      <c r="A286" s="68"/>
    </row>
    <row r="287" spans="1:1" x14ac:dyDescent="0.3">
      <c r="A287" s="68"/>
    </row>
    <row r="288" spans="1:1" x14ac:dyDescent="0.3">
      <c r="A288" s="68"/>
    </row>
    <row r="289" spans="1:1" x14ac:dyDescent="0.3">
      <c r="A289" s="68"/>
    </row>
    <row r="290" spans="1:1" x14ac:dyDescent="0.3">
      <c r="A290" s="68"/>
    </row>
    <row r="291" spans="1:1" x14ac:dyDescent="0.3">
      <c r="A291" s="68"/>
    </row>
    <row r="292" spans="1:1" x14ac:dyDescent="0.3">
      <c r="A292" s="68"/>
    </row>
    <row r="293" spans="1:1" x14ac:dyDescent="0.3">
      <c r="A293" s="68"/>
    </row>
    <row r="294" spans="1:1" x14ac:dyDescent="0.3">
      <c r="A294" s="68"/>
    </row>
    <row r="295" spans="1:1" x14ac:dyDescent="0.3">
      <c r="A295" s="68"/>
    </row>
    <row r="296" spans="1:1" x14ac:dyDescent="0.3">
      <c r="A296" s="68"/>
    </row>
    <row r="297" spans="1:1" x14ac:dyDescent="0.3">
      <c r="A297" s="68"/>
    </row>
    <row r="298" spans="1:1" x14ac:dyDescent="0.3">
      <c r="A298" s="68"/>
    </row>
    <row r="299" spans="1:1" x14ac:dyDescent="0.3">
      <c r="A299" s="68"/>
    </row>
    <row r="300" spans="1:1" x14ac:dyDescent="0.3">
      <c r="A300" s="68"/>
    </row>
    <row r="301" spans="1:1" x14ac:dyDescent="0.3">
      <c r="A301" s="68"/>
    </row>
    <row r="302" spans="1:1" x14ac:dyDescent="0.3">
      <c r="A302" s="68"/>
    </row>
    <row r="303" spans="1:1" x14ac:dyDescent="0.3">
      <c r="A303" s="68"/>
    </row>
    <row r="304" spans="1:1" x14ac:dyDescent="0.3">
      <c r="A304" s="68"/>
    </row>
    <row r="305" spans="1:1" x14ac:dyDescent="0.3">
      <c r="A305" s="68"/>
    </row>
    <row r="306" spans="1:1" x14ac:dyDescent="0.3">
      <c r="A306" s="68"/>
    </row>
    <row r="307" spans="1:1" x14ac:dyDescent="0.3">
      <c r="A307" s="68"/>
    </row>
    <row r="308" spans="1:1" x14ac:dyDescent="0.3">
      <c r="A308" s="68"/>
    </row>
    <row r="309" spans="1:1" x14ac:dyDescent="0.3">
      <c r="A309" s="68"/>
    </row>
    <row r="310" spans="1:1" x14ac:dyDescent="0.3">
      <c r="A310" s="68"/>
    </row>
    <row r="311" spans="1:1" x14ac:dyDescent="0.3">
      <c r="A311" s="68"/>
    </row>
    <row r="312" spans="1:1" x14ac:dyDescent="0.3">
      <c r="A312" s="68"/>
    </row>
    <row r="313" spans="1:1" x14ac:dyDescent="0.3">
      <c r="A313" s="68"/>
    </row>
    <row r="314" spans="1:1" x14ac:dyDescent="0.3">
      <c r="A314" s="68"/>
    </row>
    <row r="315" spans="1:1" x14ac:dyDescent="0.3">
      <c r="A315" s="68"/>
    </row>
    <row r="316" spans="1:1" x14ac:dyDescent="0.3">
      <c r="A316" s="68"/>
    </row>
    <row r="317" spans="1:1" x14ac:dyDescent="0.3">
      <c r="A317" s="68"/>
    </row>
    <row r="318" spans="1:1" x14ac:dyDescent="0.3">
      <c r="A318" s="68"/>
    </row>
    <row r="319" spans="1:1" x14ac:dyDescent="0.3">
      <c r="A319" s="68"/>
    </row>
    <row r="320" spans="1:1" x14ac:dyDescent="0.3">
      <c r="A320" s="68"/>
    </row>
    <row r="321" spans="1:1" x14ac:dyDescent="0.3">
      <c r="A321" s="68"/>
    </row>
    <row r="322" spans="1:1" x14ac:dyDescent="0.3">
      <c r="A322" s="68"/>
    </row>
    <row r="323" spans="1:1" x14ac:dyDescent="0.3">
      <c r="A323" s="68"/>
    </row>
    <row r="324" spans="1:1" x14ac:dyDescent="0.3">
      <c r="A324" s="68"/>
    </row>
    <row r="325" spans="1:1" x14ac:dyDescent="0.3">
      <c r="A325" s="68"/>
    </row>
    <row r="326" spans="1:1" x14ac:dyDescent="0.3">
      <c r="A326" s="68"/>
    </row>
    <row r="327" spans="1:1" x14ac:dyDescent="0.3">
      <c r="A327" s="68"/>
    </row>
    <row r="328" spans="1:1" x14ac:dyDescent="0.3">
      <c r="A328" s="68"/>
    </row>
    <row r="329" spans="1:1" x14ac:dyDescent="0.3">
      <c r="A329" s="68"/>
    </row>
    <row r="330" spans="1:1" x14ac:dyDescent="0.3">
      <c r="A330" s="68"/>
    </row>
    <row r="331" spans="1:1" x14ac:dyDescent="0.3">
      <c r="A331" s="68"/>
    </row>
    <row r="332" spans="1:1" x14ac:dyDescent="0.3">
      <c r="A332" s="68"/>
    </row>
    <row r="333" spans="1:1" x14ac:dyDescent="0.3">
      <c r="A333" s="68"/>
    </row>
    <row r="334" spans="1:1" x14ac:dyDescent="0.3">
      <c r="A334" s="68"/>
    </row>
    <row r="335" spans="1:1" x14ac:dyDescent="0.3">
      <c r="A335" s="68"/>
    </row>
    <row r="336" spans="1:1" x14ac:dyDescent="0.3">
      <c r="A336" s="68"/>
    </row>
    <row r="337" spans="1:1" x14ac:dyDescent="0.3">
      <c r="A337" s="68"/>
    </row>
    <row r="338" spans="1:1" x14ac:dyDescent="0.3">
      <c r="A338" s="68"/>
    </row>
    <row r="339" spans="1:1" x14ac:dyDescent="0.3">
      <c r="A339" s="68"/>
    </row>
    <row r="340" spans="1:1" x14ac:dyDescent="0.3">
      <c r="A340" s="68"/>
    </row>
    <row r="341" spans="1:1" x14ac:dyDescent="0.3">
      <c r="A341" s="68"/>
    </row>
    <row r="342" spans="1:1" x14ac:dyDescent="0.3">
      <c r="A342" s="68"/>
    </row>
    <row r="343" spans="1:1" x14ac:dyDescent="0.3">
      <c r="A343" s="68"/>
    </row>
    <row r="344" spans="1:1" x14ac:dyDescent="0.3">
      <c r="A344" s="68"/>
    </row>
    <row r="345" spans="1:1" x14ac:dyDescent="0.3">
      <c r="A345" s="68"/>
    </row>
    <row r="346" spans="1:1" x14ac:dyDescent="0.3">
      <c r="A346" s="68"/>
    </row>
    <row r="347" spans="1:1" x14ac:dyDescent="0.3">
      <c r="A347" s="68"/>
    </row>
    <row r="348" spans="1:1" x14ac:dyDescent="0.3">
      <c r="A348" s="68"/>
    </row>
    <row r="349" spans="1:1" x14ac:dyDescent="0.3">
      <c r="A349" s="68"/>
    </row>
    <row r="350" spans="1:1" x14ac:dyDescent="0.3">
      <c r="A350" s="68"/>
    </row>
    <row r="351" spans="1:1" x14ac:dyDescent="0.3">
      <c r="A351" s="68"/>
    </row>
    <row r="352" spans="1:1" x14ac:dyDescent="0.3">
      <c r="A352" s="68"/>
    </row>
    <row r="353" spans="1:1" x14ac:dyDescent="0.3">
      <c r="A353" s="68"/>
    </row>
    <row r="354" spans="1:1" x14ac:dyDescent="0.3">
      <c r="A354" s="68"/>
    </row>
    <row r="355" spans="1:1" x14ac:dyDescent="0.3">
      <c r="A355" s="68"/>
    </row>
    <row r="356" spans="1:1" x14ac:dyDescent="0.3">
      <c r="A356" s="68"/>
    </row>
    <row r="357" spans="1:1" x14ac:dyDescent="0.3">
      <c r="A357" s="68"/>
    </row>
    <row r="358" spans="1:1" x14ac:dyDescent="0.3">
      <c r="A358" s="68"/>
    </row>
    <row r="359" spans="1:1" x14ac:dyDescent="0.3">
      <c r="A359" s="68"/>
    </row>
    <row r="360" spans="1:1" x14ac:dyDescent="0.3">
      <c r="A360" s="68"/>
    </row>
    <row r="361" spans="1:1" x14ac:dyDescent="0.3">
      <c r="A361" s="68"/>
    </row>
    <row r="362" spans="1:1" x14ac:dyDescent="0.3">
      <c r="A362" s="68"/>
    </row>
    <row r="363" spans="1:1" x14ac:dyDescent="0.3">
      <c r="A363" s="68"/>
    </row>
    <row r="364" spans="1:1" x14ac:dyDescent="0.3">
      <c r="A364" s="68"/>
    </row>
    <row r="365" spans="1:1" x14ac:dyDescent="0.3">
      <c r="A365" s="68"/>
    </row>
    <row r="366" spans="1:1" x14ac:dyDescent="0.3">
      <c r="A366" s="68"/>
    </row>
    <row r="367" spans="1:1" x14ac:dyDescent="0.3">
      <c r="A367" s="68"/>
    </row>
    <row r="368" spans="1:1" x14ac:dyDescent="0.3">
      <c r="A368" s="68"/>
    </row>
    <row r="369" spans="1:1" x14ac:dyDescent="0.3">
      <c r="A369" s="68"/>
    </row>
    <row r="370" spans="1:1" x14ac:dyDescent="0.3">
      <c r="A370" s="68"/>
    </row>
    <row r="371" spans="1:1" x14ac:dyDescent="0.3">
      <c r="A371" s="68"/>
    </row>
    <row r="372" spans="1:1" x14ac:dyDescent="0.3">
      <c r="A372" s="68"/>
    </row>
    <row r="373" spans="1:1" x14ac:dyDescent="0.3">
      <c r="A373" s="68"/>
    </row>
    <row r="374" spans="1:1" x14ac:dyDescent="0.3">
      <c r="A374" s="68"/>
    </row>
    <row r="375" spans="1:1" x14ac:dyDescent="0.3">
      <c r="A375" s="68"/>
    </row>
    <row r="376" spans="1:1" x14ac:dyDescent="0.3">
      <c r="A376" s="68"/>
    </row>
    <row r="377" spans="1:1" x14ac:dyDescent="0.3">
      <c r="A377" s="68"/>
    </row>
    <row r="378" spans="1:1" x14ac:dyDescent="0.3">
      <c r="A378" s="68"/>
    </row>
    <row r="379" spans="1:1" x14ac:dyDescent="0.3">
      <c r="A379" s="68"/>
    </row>
    <row r="380" spans="1:1" x14ac:dyDescent="0.3">
      <c r="A380" s="68"/>
    </row>
    <row r="381" spans="1:1" x14ac:dyDescent="0.3">
      <c r="A381" s="68"/>
    </row>
    <row r="382" spans="1:1" x14ac:dyDescent="0.3">
      <c r="A382" s="68"/>
    </row>
    <row r="383" spans="1:1" x14ac:dyDescent="0.3">
      <c r="A383" s="68"/>
    </row>
    <row r="384" spans="1:1" x14ac:dyDescent="0.3">
      <c r="A384" s="68"/>
    </row>
    <row r="385" spans="1:1" x14ac:dyDescent="0.3">
      <c r="A385" s="68"/>
    </row>
    <row r="386" spans="1:1" x14ac:dyDescent="0.3">
      <c r="A386" s="68"/>
    </row>
    <row r="387" spans="1:1" x14ac:dyDescent="0.3">
      <c r="A387" s="68"/>
    </row>
    <row r="388" spans="1:1" x14ac:dyDescent="0.3">
      <c r="A388" s="68"/>
    </row>
    <row r="389" spans="1:1" x14ac:dyDescent="0.3">
      <c r="A389" s="68"/>
    </row>
    <row r="390" spans="1:1" x14ac:dyDescent="0.3">
      <c r="A390" s="68"/>
    </row>
    <row r="391" spans="1:1" x14ac:dyDescent="0.3">
      <c r="A391" s="68"/>
    </row>
    <row r="392" spans="1:1" x14ac:dyDescent="0.3">
      <c r="A392" s="68"/>
    </row>
    <row r="393" spans="1:1" x14ac:dyDescent="0.3">
      <c r="A393" s="68"/>
    </row>
    <row r="394" spans="1:1" x14ac:dyDescent="0.3">
      <c r="A394" s="68"/>
    </row>
    <row r="395" spans="1:1" x14ac:dyDescent="0.3">
      <c r="A395" s="68"/>
    </row>
    <row r="396" spans="1:1" x14ac:dyDescent="0.3">
      <c r="A396" s="68"/>
    </row>
    <row r="397" spans="1:1" x14ac:dyDescent="0.3">
      <c r="A397" s="68"/>
    </row>
    <row r="398" spans="1:1" x14ac:dyDescent="0.3">
      <c r="A398" s="68"/>
    </row>
    <row r="399" spans="1:1" x14ac:dyDescent="0.3">
      <c r="A399" s="68"/>
    </row>
    <row r="400" spans="1:1" x14ac:dyDescent="0.3">
      <c r="A400" s="68"/>
    </row>
    <row r="401" spans="1:1" x14ac:dyDescent="0.3">
      <c r="A401" s="68"/>
    </row>
    <row r="402" spans="1:1" x14ac:dyDescent="0.3">
      <c r="A402" s="68"/>
    </row>
    <row r="403" spans="1:1" x14ac:dyDescent="0.3">
      <c r="A403" s="68"/>
    </row>
    <row r="404" spans="1:1" x14ac:dyDescent="0.3">
      <c r="A404" s="68"/>
    </row>
    <row r="405" spans="1:1" x14ac:dyDescent="0.3">
      <c r="A405" s="68"/>
    </row>
    <row r="406" spans="1:1" x14ac:dyDescent="0.3">
      <c r="A406" s="68"/>
    </row>
    <row r="407" spans="1:1" x14ac:dyDescent="0.3">
      <c r="A407" s="68"/>
    </row>
    <row r="408" spans="1:1" x14ac:dyDescent="0.3">
      <c r="A408" s="68"/>
    </row>
    <row r="409" spans="1:1" x14ac:dyDescent="0.3">
      <c r="A409" s="68"/>
    </row>
    <row r="410" spans="1:1" x14ac:dyDescent="0.3">
      <c r="A410" s="68"/>
    </row>
    <row r="411" spans="1:1" x14ac:dyDescent="0.3">
      <c r="A411" s="68"/>
    </row>
    <row r="412" spans="1:1" x14ac:dyDescent="0.3">
      <c r="A412" s="68"/>
    </row>
    <row r="413" spans="1:1" x14ac:dyDescent="0.3">
      <c r="A413" s="68"/>
    </row>
    <row r="414" spans="1:1" x14ac:dyDescent="0.3">
      <c r="A414" s="68"/>
    </row>
    <row r="415" spans="1:1" x14ac:dyDescent="0.3">
      <c r="A415" s="68"/>
    </row>
    <row r="416" spans="1:1" x14ac:dyDescent="0.3">
      <c r="A416" s="68"/>
    </row>
    <row r="417" spans="1:1" x14ac:dyDescent="0.3">
      <c r="A417" s="68"/>
    </row>
    <row r="418" spans="1:1" x14ac:dyDescent="0.3">
      <c r="A418" s="68"/>
    </row>
    <row r="419" spans="1:1" x14ac:dyDescent="0.3">
      <c r="A419" s="68"/>
    </row>
    <row r="420" spans="1:1" x14ac:dyDescent="0.3">
      <c r="A420" s="68"/>
    </row>
    <row r="421" spans="1:1" x14ac:dyDescent="0.3">
      <c r="A421" s="68"/>
    </row>
    <row r="422" spans="1:1" x14ac:dyDescent="0.3">
      <c r="A422" s="68"/>
    </row>
    <row r="423" spans="1:1" x14ac:dyDescent="0.3">
      <c r="A423" s="68"/>
    </row>
    <row r="424" spans="1:1" x14ac:dyDescent="0.3">
      <c r="A424" s="68"/>
    </row>
    <row r="425" spans="1:1" x14ac:dyDescent="0.3">
      <c r="A425" s="68"/>
    </row>
    <row r="426" spans="1:1" x14ac:dyDescent="0.3">
      <c r="A426" s="68"/>
    </row>
    <row r="427" spans="1:1" x14ac:dyDescent="0.3">
      <c r="A427" s="68"/>
    </row>
    <row r="428" spans="1:1" x14ac:dyDescent="0.3">
      <c r="A428" s="68"/>
    </row>
    <row r="429" spans="1:1" x14ac:dyDescent="0.3">
      <c r="A429" s="68"/>
    </row>
    <row r="430" spans="1:1" x14ac:dyDescent="0.3">
      <c r="A430" s="68"/>
    </row>
    <row r="431" spans="1:1" x14ac:dyDescent="0.3">
      <c r="A431" s="68"/>
    </row>
    <row r="432" spans="1:1" x14ac:dyDescent="0.3">
      <c r="A432" s="68"/>
    </row>
    <row r="433" spans="1:1" x14ac:dyDescent="0.3">
      <c r="A433" s="68"/>
    </row>
    <row r="434" spans="1:1" x14ac:dyDescent="0.3">
      <c r="A434" s="68"/>
    </row>
    <row r="435" spans="1:1" x14ac:dyDescent="0.3">
      <c r="A435" s="68"/>
    </row>
    <row r="436" spans="1:1" x14ac:dyDescent="0.3">
      <c r="A436" s="68"/>
    </row>
    <row r="437" spans="1:1" x14ac:dyDescent="0.3">
      <c r="A437" s="68"/>
    </row>
    <row r="438" spans="1:1" x14ac:dyDescent="0.3">
      <c r="A438" s="68"/>
    </row>
    <row r="439" spans="1:1" x14ac:dyDescent="0.3">
      <c r="A439" s="68"/>
    </row>
    <row r="440" spans="1:1" x14ac:dyDescent="0.3">
      <c r="A440" s="68"/>
    </row>
    <row r="441" spans="1:1" x14ac:dyDescent="0.3">
      <c r="A441" s="68"/>
    </row>
    <row r="442" spans="1:1" x14ac:dyDescent="0.3">
      <c r="A442" s="68"/>
    </row>
    <row r="443" spans="1:1" x14ac:dyDescent="0.3">
      <c r="A443" s="68"/>
    </row>
    <row r="444" spans="1:1" x14ac:dyDescent="0.3">
      <c r="A444" s="68"/>
    </row>
    <row r="445" spans="1:1" x14ac:dyDescent="0.3">
      <c r="A445" s="68"/>
    </row>
    <row r="446" spans="1:1" x14ac:dyDescent="0.3">
      <c r="A446" s="68"/>
    </row>
    <row r="447" spans="1:1" x14ac:dyDescent="0.3">
      <c r="A447" s="68"/>
    </row>
    <row r="448" spans="1:1" x14ac:dyDescent="0.3">
      <c r="A448" s="68"/>
    </row>
    <row r="449" spans="1:1" x14ac:dyDescent="0.3">
      <c r="A449" s="68"/>
    </row>
    <row r="450" spans="1:1" x14ac:dyDescent="0.3">
      <c r="A450" s="68"/>
    </row>
    <row r="451" spans="1:1" x14ac:dyDescent="0.3">
      <c r="A451" s="68"/>
    </row>
    <row r="452" spans="1:1" x14ac:dyDescent="0.3">
      <c r="A452" s="68"/>
    </row>
    <row r="453" spans="1:1" x14ac:dyDescent="0.3">
      <c r="A453" s="68"/>
    </row>
    <row r="454" spans="1:1" x14ac:dyDescent="0.3">
      <c r="A454" s="68"/>
    </row>
    <row r="455" spans="1:1" x14ac:dyDescent="0.3">
      <c r="A455" s="68"/>
    </row>
    <row r="456" spans="1:1" x14ac:dyDescent="0.3">
      <c r="A456" s="68"/>
    </row>
    <row r="457" spans="1:1" x14ac:dyDescent="0.3">
      <c r="A457" s="68"/>
    </row>
    <row r="458" spans="1:1" x14ac:dyDescent="0.3">
      <c r="A458" s="68"/>
    </row>
    <row r="459" spans="1:1" x14ac:dyDescent="0.3">
      <c r="A459" s="68"/>
    </row>
    <row r="460" spans="1:1" x14ac:dyDescent="0.3">
      <c r="A460" s="68"/>
    </row>
    <row r="461" spans="1:1" x14ac:dyDescent="0.3">
      <c r="A461" s="68"/>
    </row>
    <row r="462" spans="1:1" x14ac:dyDescent="0.3">
      <c r="A462" s="68"/>
    </row>
    <row r="463" spans="1:1" x14ac:dyDescent="0.3">
      <c r="A463" s="68"/>
    </row>
    <row r="464" spans="1:1" x14ac:dyDescent="0.3">
      <c r="A464" s="68"/>
    </row>
    <row r="465" spans="1:1" x14ac:dyDescent="0.3">
      <c r="A465" s="68"/>
    </row>
    <row r="466" spans="1:1" x14ac:dyDescent="0.3">
      <c r="A466" s="68"/>
    </row>
    <row r="467" spans="1:1" x14ac:dyDescent="0.3">
      <c r="A467" s="68"/>
    </row>
    <row r="468" spans="1:1" x14ac:dyDescent="0.3">
      <c r="A468" s="68"/>
    </row>
    <row r="469" spans="1:1" x14ac:dyDescent="0.3">
      <c r="A469" s="68"/>
    </row>
    <row r="470" spans="1:1" x14ac:dyDescent="0.3">
      <c r="A470" s="68"/>
    </row>
    <row r="471" spans="1:1" x14ac:dyDescent="0.3">
      <c r="A471" s="68"/>
    </row>
    <row r="472" spans="1:1" x14ac:dyDescent="0.3">
      <c r="A472" s="68"/>
    </row>
    <row r="473" spans="1:1" x14ac:dyDescent="0.3">
      <c r="A473" s="68"/>
    </row>
    <row r="474" spans="1:1" x14ac:dyDescent="0.3">
      <c r="A474" s="68"/>
    </row>
    <row r="475" spans="1:1" x14ac:dyDescent="0.3">
      <c r="A475" s="68"/>
    </row>
    <row r="476" spans="1:1" x14ac:dyDescent="0.3">
      <c r="A476" s="68"/>
    </row>
    <row r="477" spans="1:1" x14ac:dyDescent="0.3">
      <c r="A477" s="68"/>
    </row>
    <row r="478" spans="1:1" x14ac:dyDescent="0.3">
      <c r="A478" s="68"/>
    </row>
    <row r="479" spans="1:1" x14ac:dyDescent="0.3">
      <c r="A479" s="68"/>
    </row>
    <row r="480" spans="1:1" x14ac:dyDescent="0.3">
      <c r="A480" s="68"/>
    </row>
    <row r="481" spans="1:1" x14ac:dyDescent="0.3">
      <c r="A481" s="68"/>
    </row>
    <row r="482" spans="1:1" x14ac:dyDescent="0.3">
      <c r="A482" s="68"/>
    </row>
    <row r="483" spans="1:1" x14ac:dyDescent="0.3">
      <c r="A483" s="68"/>
    </row>
    <row r="484" spans="1:1" x14ac:dyDescent="0.3">
      <c r="A484" s="68"/>
    </row>
    <row r="485" spans="1:1" x14ac:dyDescent="0.3">
      <c r="A485" s="68"/>
    </row>
    <row r="486" spans="1:1" x14ac:dyDescent="0.3">
      <c r="A486" s="68"/>
    </row>
    <row r="487" spans="1:1" x14ac:dyDescent="0.3">
      <c r="A487" s="68"/>
    </row>
    <row r="488" spans="1:1" x14ac:dyDescent="0.3">
      <c r="A488" s="68"/>
    </row>
    <row r="489" spans="1:1" x14ac:dyDescent="0.3">
      <c r="A489" s="68"/>
    </row>
    <row r="490" spans="1:1" x14ac:dyDescent="0.3">
      <c r="A490" s="68"/>
    </row>
    <row r="491" spans="1:1" x14ac:dyDescent="0.3">
      <c r="A491" s="68"/>
    </row>
    <row r="492" spans="1:1" x14ac:dyDescent="0.3">
      <c r="A492" s="68"/>
    </row>
    <row r="493" spans="1:1" x14ac:dyDescent="0.3">
      <c r="A493" s="68"/>
    </row>
    <row r="494" spans="1:1" x14ac:dyDescent="0.3">
      <c r="A494" s="68"/>
    </row>
    <row r="495" spans="1:1" x14ac:dyDescent="0.3">
      <c r="A495" s="68"/>
    </row>
    <row r="496" spans="1:1" x14ac:dyDescent="0.3">
      <c r="A496" s="68"/>
    </row>
    <row r="497" spans="1:1" x14ac:dyDescent="0.3">
      <c r="A497" s="68"/>
    </row>
    <row r="498" spans="1:1" x14ac:dyDescent="0.3">
      <c r="A498" s="68"/>
    </row>
    <row r="499" spans="1:1" x14ac:dyDescent="0.3">
      <c r="A499" s="68"/>
    </row>
    <row r="500" spans="1:1" x14ac:dyDescent="0.3">
      <c r="A500" s="68"/>
    </row>
    <row r="501" spans="1:1" x14ac:dyDescent="0.3">
      <c r="A501" s="68"/>
    </row>
    <row r="502" spans="1:1" x14ac:dyDescent="0.3">
      <c r="A502" s="68"/>
    </row>
    <row r="503" spans="1:1" x14ac:dyDescent="0.3">
      <c r="A503" s="68"/>
    </row>
    <row r="504" spans="1:1" x14ac:dyDescent="0.3">
      <c r="A504" s="68"/>
    </row>
    <row r="505" spans="1:1" x14ac:dyDescent="0.3">
      <c r="A505" s="68"/>
    </row>
    <row r="506" spans="1:1" x14ac:dyDescent="0.3">
      <c r="A506" s="68"/>
    </row>
    <row r="507" spans="1:1" x14ac:dyDescent="0.3">
      <c r="A507" s="68"/>
    </row>
    <row r="508" spans="1:1" x14ac:dyDescent="0.3">
      <c r="A508" s="68"/>
    </row>
    <row r="509" spans="1:1" x14ac:dyDescent="0.3">
      <c r="A509" s="68"/>
    </row>
    <row r="510" spans="1:1" x14ac:dyDescent="0.3">
      <c r="A510" s="68"/>
    </row>
    <row r="511" spans="1:1" x14ac:dyDescent="0.3">
      <c r="A511" s="68"/>
    </row>
    <row r="512" spans="1:1" x14ac:dyDescent="0.3">
      <c r="A512" s="68"/>
    </row>
    <row r="513" spans="1:1" x14ac:dyDescent="0.3">
      <c r="A513" s="68"/>
    </row>
    <row r="514" spans="1:1" x14ac:dyDescent="0.3">
      <c r="A514" s="68"/>
    </row>
    <row r="515" spans="1:1" x14ac:dyDescent="0.3">
      <c r="A515" s="68"/>
    </row>
    <row r="516" spans="1:1" x14ac:dyDescent="0.3">
      <c r="A516" s="68"/>
    </row>
    <row r="517" spans="1:1" x14ac:dyDescent="0.3">
      <c r="A517" s="68"/>
    </row>
    <row r="518" spans="1:1" x14ac:dyDescent="0.3">
      <c r="A518" s="68"/>
    </row>
    <row r="519" spans="1:1" x14ac:dyDescent="0.3">
      <c r="A519" s="68"/>
    </row>
    <row r="520" spans="1:1" x14ac:dyDescent="0.3">
      <c r="A520" s="68"/>
    </row>
    <row r="521" spans="1:1" x14ac:dyDescent="0.3">
      <c r="A521" s="68"/>
    </row>
    <row r="522" spans="1:1" x14ac:dyDescent="0.3">
      <c r="A522" s="68"/>
    </row>
    <row r="523" spans="1:1" x14ac:dyDescent="0.3">
      <c r="A523" s="68"/>
    </row>
    <row r="524" spans="1:1" x14ac:dyDescent="0.3">
      <c r="A524" s="68"/>
    </row>
    <row r="525" spans="1:1" x14ac:dyDescent="0.3">
      <c r="A525" s="68"/>
    </row>
    <row r="526" spans="1:1" x14ac:dyDescent="0.3">
      <c r="A526" s="68"/>
    </row>
    <row r="527" spans="1:1" x14ac:dyDescent="0.3">
      <c r="A527" s="68"/>
    </row>
    <row r="528" spans="1:1" x14ac:dyDescent="0.3">
      <c r="A528" s="68"/>
    </row>
    <row r="529" spans="1:1" x14ac:dyDescent="0.3">
      <c r="A529" s="68"/>
    </row>
    <row r="530" spans="1:1" x14ac:dyDescent="0.3">
      <c r="A530" s="68"/>
    </row>
    <row r="531" spans="1:1" x14ac:dyDescent="0.3">
      <c r="A531" s="68"/>
    </row>
    <row r="532" spans="1:1" x14ac:dyDescent="0.3">
      <c r="A532" s="68"/>
    </row>
    <row r="533" spans="1:1" x14ac:dyDescent="0.3">
      <c r="A533" s="68"/>
    </row>
    <row r="534" spans="1:1" x14ac:dyDescent="0.3">
      <c r="A534" s="68"/>
    </row>
    <row r="535" spans="1:1" x14ac:dyDescent="0.3">
      <c r="A535" s="68"/>
    </row>
    <row r="536" spans="1:1" x14ac:dyDescent="0.3">
      <c r="A536" s="68"/>
    </row>
    <row r="537" spans="1:1" x14ac:dyDescent="0.3">
      <c r="A537" s="68"/>
    </row>
    <row r="538" spans="1:1" x14ac:dyDescent="0.3">
      <c r="A538" s="68"/>
    </row>
    <row r="539" spans="1:1" x14ac:dyDescent="0.3">
      <c r="A539" s="68"/>
    </row>
    <row r="540" spans="1:1" x14ac:dyDescent="0.3">
      <c r="A540" s="68"/>
    </row>
    <row r="541" spans="1:1" x14ac:dyDescent="0.3">
      <c r="A541" s="68"/>
    </row>
    <row r="542" spans="1:1" x14ac:dyDescent="0.3">
      <c r="A542" s="68"/>
    </row>
    <row r="543" spans="1:1" x14ac:dyDescent="0.3">
      <c r="A543" s="68"/>
    </row>
    <row r="544" spans="1:1" x14ac:dyDescent="0.3">
      <c r="A544" s="68"/>
    </row>
    <row r="545" spans="1:1" x14ac:dyDescent="0.3">
      <c r="A545" s="68"/>
    </row>
    <row r="546" spans="1:1" x14ac:dyDescent="0.3">
      <c r="A546" s="68"/>
    </row>
    <row r="547" spans="1:1" x14ac:dyDescent="0.3">
      <c r="A547" s="68"/>
    </row>
    <row r="548" spans="1:1" x14ac:dyDescent="0.3">
      <c r="A548" s="68"/>
    </row>
    <row r="549" spans="1:1" x14ac:dyDescent="0.3">
      <c r="A549" s="68"/>
    </row>
    <row r="550" spans="1:1" x14ac:dyDescent="0.3">
      <c r="A550" s="68"/>
    </row>
    <row r="551" spans="1:1" x14ac:dyDescent="0.3">
      <c r="A551" s="68"/>
    </row>
    <row r="552" spans="1:1" x14ac:dyDescent="0.3">
      <c r="A552" s="68"/>
    </row>
    <row r="553" spans="1:1" x14ac:dyDescent="0.3">
      <c r="A553" s="68"/>
    </row>
    <row r="554" spans="1:1" x14ac:dyDescent="0.3">
      <c r="A554" s="68"/>
    </row>
    <row r="555" spans="1:1" x14ac:dyDescent="0.3">
      <c r="A555" s="68"/>
    </row>
    <row r="556" spans="1:1" x14ac:dyDescent="0.3">
      <c r="A556" s="68"/>
    </row>
    <row r="557" spans="1:1" x14ac:dyDescent="0.3">
      <c r="A557" s="68"/>
    </row>
    <row r="558" spans="1:1" x14ac:dyDescent="0.3">
      <c r="A558" s="68"/>
    </row>
    <row r="559" spans="1:1" x14ac:dyDescent="0.3">
      <c r="A559" s="68"/>
    </row>
    <row r="560" spans="1:1" x14ac:dyDescent="0.3">
      <c r="A560" s="68"/>
    </row>
    <row r="561" spans="1:1" x14ac:dyDescent="0.3">
      <c r="A561" s="68"/>
    </row>
    <row r="562" spans="1:1" x14ac:dyDescent="0.3">
      <c r="A562" s="68"/>
    </row>
    <row r="563" spans="1:1" x14ac:dyDescent="0.3">
      <c r="A563" s="68"/>
    </row>
    <row r="564" spans="1:1" x14ac:dyDescent="0.3">
      <c r="A564" s="68"/>
    </row>
    <row r="565" spans="1:1" x14ac:dyDescent="0.3">
      <c r="A565" s="68"/>
    </row>
    <row r="566" spans="1:1" x14ac:dyDescent="0.3">
      <c r="A566" s="68"/>
    </row>
    <row r="567" spans="1:1" x14ac:dyDescent="0.3">
      <c r="A567" s="68"/>
    </row>
    <row r="568" spans="1:1" x14ac:dyDescent="0.3">
      <c r="A568" s="68"/>
    </row>
    <row r="569" spans="1:1" x14ac:dyDescent="0.3">
      <c r="A569" s="68"/>
    </row>
    <row r="570" spans="1:1" x14ac:dyDescent="0.3">
      <c r="A570" s="68"/>
    </row>
    <row r="571" spans="1:1" x14ac:dyDescent="0.3">
      <c r="A571" s="68"/>
    </row>
    <row r="572" spans="1:1" x14ac:dyDescent="0.3">
      <c r="A572" s="68"/>
    </row>
    <row r="573" spans="1:1" x14ac:dyDescent="0.3">
      <c r="A573" s="68"/>
    </row>
    <row r="574" spans="1:1" x14ac:dyDescent="0.3">
      <c r="A574" s="68"/>
    </row>
    <row r="575" spans="1:1" x14ac:dyDescent="0.3">
      <c r="A575" s="68"/>
    </row>
    <row r="576" spans="1:1" x14ac:dyDescent="0.3">
      <c r="A576" s="68"/>
    </row>
    <row r="577" spans="1:1" x14ac:dyDescent="0.3">
      <c r="A577" s="68"/>
    </row>
    <row r="578" spans="1:1" x14ac:dyDescent="0.3">
      <c r="A578" s="68"/>
    </row>
    <row r="579" spans="1:1" x14ac:dyDescent="0.3">
      <c r="A579" s="68"/>
    </row>
    <row r="580" spans="1:1" x14ac:dyDescent="0.3">
      <c r="A580" s="68"/>
    </row>
    <row r="581" spans="1:1" x14ac:dyDescent="0.3">
      <c r="A581" s="68"/>
    </row>
    <row r="582" spans="1:1" x14ac:dyDescent="0.3">
      <c r="A582" s="68"/>
    </row>
    <row r="583" spans="1:1" x14ac:dyDescent="0.3">
      <c r="A583" s="68"/>
    </row>
    <row r="584" spans="1:1" x14ac:dyDescent="0.3">
      <c r="A584" s="68"/>
    </row>
    <row r="585" spans="1:1" x14ac:dyDescent="0.3">
      <c r="A585" s="68"/>
    </row>
    <row r="586" spans="1:1" x14ac:dyDescent="0.3">
      <c r="A586" s="68"/>
    </row>
    <row r="587" spans="1:1" x14ac:dyDescent="0.3">
      <c r="A587" s="68"/>
    </row>
    <row r="588" spans="1:1" x14ac:dyDescent="0.3">
      <c r="A588" s="68"/>
    </row>
    <row r="589" spans="1:1" x14ac:dyDescent="0.3">
      <c r="A589" s="68"/>
    </row>
    <row r="590" spans="1:1" x14ac:dyDescent="0.3">
      <c r="A590" s="68"/>
    </row>
    <row r="591" spans="1:1" x14ac:dyDescent="0.3">
      <c r="A591" s="68"/>
    </row>
    <row r="592" spans="1:1" x14ac:dyDescent="0.3">
      <c r="A592" s="68"/>
    </row>
    <row r="593" spans="1:1" x14ac:dyDescent="0.3">
      <c r="A593" s="68"/>
    </row>
    <row r="594" spans="1:1" x14ac:dyDescent="0.3">
      <c r="A594" s="68"/>
    </row>
    <row r="595" spans="1:1" x14ac:dyDescent="0.3">
      <c r="A595" s="68"/>
    </row>
    <row r="596" spans="1:1" x14ac:dyDescent="0.3">
      <c r="A596" s="68"/>
    </row>
    <row r="597" spans="1:1" x14ac:dyDescent="0.3">
      <c r="A597" s="68"/>
    </row>
    <row r="598" spans="1:1" x14ac:dyDescent="0.3">
      <c r="A598" s="68"/>
    </row>
    <row r="599" spans="1:1" x14ac:dyDescent="0.3">
      <c r="A599" s="68"/>
    </row>
    <row r="600" spans="1:1" x14ac:dyDescent="0.3">
      <c r="A600" s="68"/>
    </row>
    <row r="601" spans="1:1" x14ac:dyDescent="0.3">
      <c r="A601" s="68"/>
    </row>
    <row r="602" spans="1:1" x14ac:dyDescent="0.3">
      <c r="A602" s="68"/>
    </row>
    <row r="603" spans="1:1" x14ac:dyDescent="0.3">
      <c r="A603" s="68"/>
    </row>
    <row r="604" spans="1:1" x14ac:dyDescent="0.3">
      <c r="A604" s="68"/>
    </row>
    <row r="605" spans="1:1" x14ac:dyDescent="0.3">
      <c r="A605" s="68"/>
    </row>
    <row r="606" spans="1:1" x14ac:dyDescent="0.3">
      <c r="A606" s="68"/>
    </row>
    <row r="607" spans="1:1" x14ac:dyDescent="0.3">
      <c r="A607" s="68"/>
    </row>
    <row r="608" spans="1:1" x14ac:dyDescent="0.3">
      <c r="A608" s="68"/>
    </row>
    <row r="609" spans="1:1" x14ac:dyDescent="0.3">
      <c r="A609" s="68"/>
    </row>
    <row r="610" spans="1:1" x14ac:dyDescent="0.3">
      <c r="A610" s="68"/>
    </row>
    <row r="611" spans="1:1" x14ac:dyDescent="0.3">
      <c r="A611" s="68"/>
    </row>
    <row r="612" spans="1:1" x14ac:dyDescent="0.3">
      <c r="A612" s="68"/>
    </row>
    <row r="613" spans="1:1" x14ac:dyDescent="0.3">
      <c r="A613" s="68"/>
    </row>
    <row r="614" spans="1:1" x14ac:dyDescent="0.3">
      <c r="A614" s="68"/>
    </row>
    <row r="615" spans="1:1" x14ac:dyDescent="0.3">
      <c r="A615" s="68"/>
    </row>
    <row r="616" spans="1:1" x14ac:dyDescent="0.3">
      <c r="A616" s="68"/>
    </row>
    <row r="617" spans="1:1" x14ac:dyDescent="0.3">
      <c r="A617" s="68"/>
    </row>
    <row r="618" spans="1:1" x14ac:dyDescent="0.3">
      <c r="A618" s="68"/>
    </row>
    <row r="619" spans="1:1" x14ac:dyDescent="0.3">
      <c r="A619" s="68"/>
    </row>
    <row r="620" spans="1:1" x14ac:dyDescent="0.3">
      <c r="A620" s="68"/>
    </row>
    <row r="621" spans="1:1" x14ac:dyDescent="0.3">
      <c r="A621" s="68"/>
    </row>
    <row r="622" spans="1:1" x14ac:dyDescent="0.3">
      <c r="A622" s="68"/>
    </row>
    <row r="623" spans="1:1" x14ac:dyDescent="0.3">
      <c r="A623" s="68"/>
    </row>
    <row r="624" spans="1:1" x14ac:dyDescent="0.3">
      <c r="A624" s="68"/>
    </row>
    <row r="625" spans="1:1" x14ac:dyDescent="0.3">
      <c r="A625" s="68"/>
    </row>
    <row r="626" spans="1:1" x14ac:dyDescent="0.3">
      <c r="A626" s="68"/>
    </row>
    <row r="627" spans="1:1" x14ac:dyDescent="0.3">
      <c r="A627" s="68"/>
    </row>
    <row r="628" spans="1:1" x14ac:dyDescent="0.3">
      <c r="A628" s="68"/>
    </row>
    <row r="629" spans="1:1" x14ac:dyDescent="0.3">
      <c r="A629" s="68"/>
    </row>
    <row r="630" spans="1:1" x14ac:dyDescent="0.3">
      <c r="A630" s="68"/>
    </row>
    <row r="631" spans="1:1" x14ac:dyDescent="0.3">
      <c r="A631" s="68"/>
    </row>
    <row r="632" spans="1:1" x14ac:dyDescent="0.3">
      <c r="A632" s="68"/>
    </row>
    <row r="633" spans="1:1" x14ac:dyDescent="0.3">
      <c r="A633" s="68"/>
    </row>
    <row r="634" spans="1:1" x14ac:dyDescent="0.3">
      <c r="A634" s="68"/>
    </row>
    <row r="635" spans="1:1" x14ac:dyDescent="0.3">
      <c r="A635" s="68"/>
    </row>
    <row r="636" spans="1:1" x14ac:dyDescent="0.3">
      <c r="A636" s="68"/>
    </row>
    <row r="637" spans="1:1" x14ac:dyDescent="0.3">
      <c r="A637" s="68"/>
    </row>
    <row r="638" spans="1:1" x14ac:dyDescent="0.3">
      <c r="A638" s="68"/>
    </row>
    <row r="639" spans="1:1" x14ac:dyDescent="0.3">
      <c r="A639" s="68"/>
    </row>
    <row r="640" spans="1:1" x14ac:dyDescent="0.3">
      <c r="A640" s="68"/>
    </row>
    <row r="641" spans="1:1" x14ac:dyDescent="0.3">
      <c r="A641" s="68"/>
    </row>
    <row r="642" spans="1:1" x14ac:dyDescent="0.3">
      <c r="A642" s="68"/>
    </row>
    <row r="643" spans="1:1" x14ac:dyDescent="0.3">
      <c r="A643" s="68"/>
    </row>
    <row r="644" spans="1:1" x14ac:dyDescent="0.3">
      <c r="A644" s="68"/>
    </row>
    <row r="645" spans="1:1" x14ac:dyDescent="0.3">
      <c r="A645" s="68"/>
    </row>
    <row r="646" spans="1:1" x14ac:dyDescent="0.3">
      <c r="A646" s="68"/>
    </row>
    <row r="647" spans="1:1" x14ac:dyDescent="0.3">
      <c r="A647" s="68"/>
    </row>
    <row r="648" spans="1:1" x14ac:dyDescent="0.3">
      <c r="A648" s="68"/>
    </row>
    <row r="649" spans="1:1" x14ac:dyDescent="0.3">
      <c r="A649" s="68"/>
    </row>
    <row r="650" spans="1:1" x14ac:dyDescent="0.3">
      <c r="A650" s="68"/>
    </row>
    <row r="651" spans="1:1" x14ac:dyDescent="0.3">
      <c r="A651" s="68"/>
    </row>
    <row r="652" spans="1:1" x14ac:dyDescent="0.3">
      <c r="A652" s="68"/>
    </row>
    <row r="653" spans="1:1" x14ac:dyDescent="0.3">
      <c r="A653" s="68"/>
    </row>
    <row r="654" spans="1:1" x14ac:dyDescent="0.3">
      <c r="A654" s="68"/>
    </row>
    <row r="655" spans="1:1" x14ac:dyDescent="0.3">
      <c r="A655" s="68"/>
    </row>
    <row r="656" spans="1:1" x14ac:dyDescent="0.3">
      <c r="A656" s="68"/>
    </row>
    <row r="657" spans="1:1" x14ac:dyDescent="0.3">
      <c r="A657" s="68"/>
    </row>
    <row r="658" spans="1:1" x14ac:dyDescent="0.3">
      <c r="A658" s="68"/>
    </row>
    <row r="659" spans="1:1" x14ac:dyDescent="0.3">
      <c r="A659" s="68"/>
    </row>
    <row r="660" spans="1:1" x14ac:dyDescent="0.3">
      <c r="A660" s="68"/>
    </row>
    <row r="661" spans="1:1" x14ac:dyDescent="0.3">
      <c r="A661" s="68"/>
    </row>
    <row r="662" spans="1:1" x14ac:dyDescent="0.3">
      <c r="A662" s="68"/>
    </row>
    <row r="663" spans="1:1" x14ac:dyDescent="0.3">
      <c r="A663" s="68"/>
    </row>
    <row r="664" spans="1:1" x14ac:dyDescent="0.3">
      <c r="A664" s="68"/>
    </row>
    <row r="665" spans="1:1" x14ac:dyDescent="0.3">
      <c r="A665" s="68"/>
    </row>
    <row r="666" spans="1:1" x14ac:dyDescent="0.3">
      <c r="A666" s="68"/>
    </row>
    <row r="667" spans="1:1" x14ac:dyDescent="0.3">
      <c r="A667" s="68"/>
    </row>
    <row r="668" spans="1:1" x14ac:dyDescent="0.3">
      <c r="A668" s="68"/>
    </row>
    <row r="669" spans="1:1" x14ac:dyDescent="0.3">
      <c r="A669" s="68"/>
    </row>
    <row r="670" spans="1:1" x14ac:dyDescent="0.3">
      <c r="A670" s="68"/>
    </row>
    <row r="671" spans="1:1" x14ac:dyDescent="0.3">
      <c r="A671" s="68"/>
    </row>
    <row r="672" spans="1:1" x14ac:dyDescent="0.3">
      <c r="A672" s="68"/>
    </row>
    <row r="673" spans="1:1" x14ac:dyDescent="0.3">
      <c r="A673" s="68"/>
    </row>
    <row r="674" spans="1:1" x14ac:dyDescent="0.3">
      <c r="A674" s="68"/>
    </row>
    <row r="675" spans="1:1" x14ac:dyDescent="0.3">
      <c r="A675" s="68"/>
    </row>
    <row r="676" spans="1:1" x14ac:dyDescent="0.3">
      <c r="A676" s="68"/>
    </row>
    <row r="677" spans="1:1" x14ac:dyDescent="0.3">
      <c r="A677" s="68"/>
    </row>
    <row r="678" spans="1:1" x14ac:dyDescent="0.3">
      <c r="A678" s="68"/>
    </row>
    <row r="679" spans="1:1" x14ac:dyDescent="0.3">
      <c r="A679" s="68"/>
    </row>
    <row r="680" spans="1:1" x14ac:dyDescent="0.3">
      <c r="A680" s="68"/>
    </row>
    <row r="681" spans="1:1" x14ac:dyDescent="0.3">
      <c r="A681" s="68"/>
    </row>
    <row r="682" spans="1:1" x14ac:dyDescent="0.3">
      <c r="A682" s="68"/>
    </row>
    <row r="683" spans="1:1" x14ac:dyDescent="0.3">
      <c r="A683" s="68"/>
    </row>
    <row r="684" spans="1:1" x14ac:dyDescent="0.3">
      <c r="A684" s="68"/>
    </row>
    <row r="685" spans="1:1" x14ac:dyDescent="0.3">
      <c r="A685" s="68"/>
    </row>
    <row r="686" spans="1:1" x14ac:dyDescent="0.3">
      <c r="A686" s="68"/>
    </row>
    <row r="687" spans="1:1" x14ac:dyDescent="0.3">
      <c r="A687" s="68"/>
    </row>
    <row r="688" spans="1:1" x14ac:dyDescent="0.3">
      <c r="A688" s="68"/>
    </row>
    <row r="689" spans="1:1" x14ac:dyDescent="0.3">
      <c r="A689" s="68"/>
    </row>
    <row r="690" spans="1:1" x14ac:dyDescent="0.3">
      <c r="A690" s="68"/>
    </row>
    <row r="691" spans="1:1" x14ac:dyDescent="0.3">
      <c r="A691" s="68"/>
    </row>
    <row r="692" spans="1:1" x14ac:dyDescent="0.3">
      <c r="A692" s="68"/>
    </row>
    <row r="693" spans="1:1" x14ac:dyDescent="0.3">
      <c r="A693" s="68"/>
    </row>
    <row r="694" spans="1:1" x14ac:dyDescent="0.3">
      <c r="A694" s="68"/>
    </row>
    <row r="695" spans="1:1" x14ac:dyDescent="0.3">
      <c r="A695" s="68"/>
    </row>
    <row r="696" spans="1:1" x14ac:dyDescent="0.3">
      <c r="A696" s="68"/>
    </row>
    <row r="697" spans="1:1" x14ac:dyDescent="0.3">
      <c r="A697" s="68"/>
    </row>
    <row r="698" spans="1:1" x14ac:dyDescent="0.3">
      <c r="A698" s="68"/>
    </row>
    <row r="699" spans="1:1" x14ac:dyDescent="0.3">
      <c r="A699" s="68"/>
    </row>
    <row r="700" spans="1:1" x14ac:dyDescent="0.3">
      <c r="A700" s="68"/>
    </row>
    <row r="701" spans="1:1" x14ac:dyDescent="0.3">
      <c r="A701" s="68"/>
    </row>
    <row r="702" spans="1:1" x14ac:dyDescent="0.3">
      <c r="A702" s="68"/>
    </row>
    <row r="703" spans="1:1" x14ac:dyDescent="0.3">
      <c r="A703" s="68"/>
    </row>
    <row r="704" spans="1:1" x14ac:dyDescent="0.3">
      <c r="A704" s="68"/>
    </row>
    <row r="705" spans="1:1" x14ac:dyDescent="0.3">
      <c r="A705" s="68"/>
    </row>
    <row r="706" spans="1:1" x14ac:dyDescent="0.3">
      <c r="A706" s="68"/>
    </row>
    <row r="707" spans="1:1" x14ac:dyDescent="0.3">
      <c r="A707" s="68"/>
    </row>
    <row r="708" spans="1:1" x14ac:dyDescent="0.3">
      <c r="A708" s="68"/>
    </row>
    <row r="709" spans="1:1" x14ac:dyDescent="0.3">
      <c r="A709" s="68"/>
    </row>
    <row r="710" spans="1:1" x14ac:dyDescent="0.3">
      <c r="A710" s="68"/>
    </row>
    <row r="711" spans="1:1" x14ac:dyDescent="0.3">
      <c r="A711" s="68"/>
    </row>
    <row r="712" spans="1:1" x14ac:dyDescent="0.3">
      <c r="A712" s="68"/>
    </row>
    <row r="713" spans="1:1" x14ac:dyDescent="0.3">
      <c r="A713" s="68"/>
    </row>
    <row r="714" spans="1:1" x14ac:dyDescent="0.3">
      <c r="A714" s="68"/>
    </row>
    <row r="715" spans="1:1" x14ac:dyDescent="0.3">
      <c r="A715" s="68"/>
    </row>
    <row r="716" spans="1:1" x14ac:dyDescent="0.3">
      <c r="A716" s="68"/>
    </row>
    <row r="717" spans="1:1" x14ac:dyDescent="0.3">
      <c r="A717" s="68"/>
    </row>
    <row r="718" spans="1:1" x14ac:dyDescent="0.3">
      <c r="A718" s="68"/>
    </row>
    <row r="719" spans="1:1" x14ac:dyDescent="0.3">
      <c r="A719" s="68"/>
    </row>
    <row r="720" spans="1:1" x14ac:dyDescent="0.3">
      <c r="A720" s="68"/>
    </row>
    <row r="721" spans="1:1" x14ac:dyDescent="0.3">
      <c r="A721" s="68"/>
    </row>
    <row r="722" spans="1:1" x14ac:dyDescent="0.3">
      <c r="A722" s="68"/>
    </row>
    <row r="723" spans="1:1" x14ac:dyDescent="0.3">
      <c r="A723" s="68"/>
    </row>
    <row r="724" spans="1:1" x14ac:dyDescent="0.3">
      <c r="A724" s="68"/>
    </row>
    <row r="725" spans="1:1" x14ac:dyDescent="0.3">
      <c r="A725" s="68"/>
    </row>
    <row r="726" spans="1:1" x14ac:dyDescent="0.3">
      <c r="A726" s="68"/>
    </row>
    <row r="727" spans="1:1" x14ac:dyDescent="0.3">
      <c r="A727" s="68"/>
    </row>
    <row r="728" spans="1:1" x14ac:dyDescent="0.3">
      <c r="A728" s="68"/>
    </row>
    <row r="729" spans="1:1" x14ac:dyDescent="0.3">
      <c r="A729" s="68"/>
    </row>
    <row r="730" spans="1:1" x14ac:dyDescent="0.3">
      <c r="A730" s="68"/>
    </row>
    <row r="731" spans="1:1" x14ac:dyDescent="0.3">
      <c r="A731" s="68"/>
    </row>
    <row r="732" spans="1:1" x14ac:dyDescent="0.3">
      <c r="A732" s="68"/>
    </row>
    <row r="733" spans="1:1" x14ac:dyDescent="0.3">
      <c r="A733" s="68"/>
    </row>
    <row r="734" spans="1:1" x14ac:dyDescent="0.3">
      <c r="A734" s="68"/>
    </row>
    <row r="735" spans="1:1" x14ac:dyDescent="0.3">
      <c r="A735" s="68"/>
    </row>
    <row r="736" spans="1:1" x14ac:dyDescent="0.3">
      <c r="A736" s="68"/>
    </row>
    <row r="737" spans="1:1" x14ac:dyDescent="0.3">
      <c r="A737" s="68"/>
    </row>
    <row r="738" spans="1:1" x14ac:dyDescent="0.3">
      <c r="A738" s="68"/>
    </row>
    <row r="739" spans="1:1" x14ac:dyDescent="0.3">
      <c r="A739" s="68"/>
    </row>
    <row r="740" spans="1:1" x14ac:dyDescent="0.3">
      <c r="A740" s="68"/>
    </row>
    <row r="741" spans="1:1" x14ac:dyDescent="0.3">
      <c r="A741" s="68"/>
    </row>
    <row r="742" spans="1:1" x14ac:dyDescent="0.3">
      <c r="A742" s="68"/>
    </row>
    <row r="743" spans="1:1" x14ac:dyDescent="0.3">
      <c r="A743" s="68"/>
    </row>
    <row r="744" spans="1:1" x14ac:dyDescent="0.3">
      <c r="A744" s="68"/>
    </row>
    <row r="745" spans="1:1" x14ac:dyDescent="0.3">
      <c r="A745" s="68"/>
    </row>
    <row r="746" spans="1:1" x14ac:dyDescent="0.3">
      <c r="A746" s="68"/>
    </row>
    <row r="747" spans="1:1" x14ac:dyDescent="0.3">
      <c r="A747" s="68"/>
    </row>
    <row r="748" spans="1:1" x14ac:dyDescent="0.3">
      <c r="A748" s="68"/>
    </row>
    <row r="749" spans="1:1" x14ac:dyDescent="0.3">
      <c r="A749" s="68"/>
    </row>
    <row r="750" spans="1:1" x14ac:dyDescent="0.3">
      <c r="A750" s="68"/>
    </row>
    <row r="751" spans="1:1" x14ac:dyDescent="0.3">
      <c r="A751" s="68"/>
    </row>
    <row r="752" spans="1:1" x14ac:dyDescent="0.3">
      <c r="A752" s="68"/>
    </row>
    <row r="753" spans="1:1" x14ac:dyDescent="0.3">
      <c r="A753" s="68"/>
    </row>
    <row r="754" spans="1:1" x14ac:dyDescent="0.3">
      <c r="A754" s="68"/>
    </row>
    <row r="755" spans="1:1" x14ac:dyDescent="0.3">
      <c r="A755" s="68"/>
    </row>
    <row r="756" spans="1:1" x14ac:dyDescent="0.3">
      <c r="A756" s="68"/>
    </row>
    <row r="757" spans="1:1" x14ac:dyDescent="0.3">
      <c r="A757" s="68"/>
    </row>
    <row r="758" spans="1:1" x14ac:dyDescent="0.3">
      <c r="A758" s="68"/>
    </row>
    <row r="759" spans="1:1" x14ac:dyDescent="0.3">
      <c r="A759" s="68"/>
    </row>
    <row r="760" spans="1:1" x14ac:dyDescent="0.3">
      <c r="A760" s="68"/>
    </row>
    <row r="761" spans="1:1" x14ac:dyDescent="0.3">
      <c r="A761" s="68"/>
    </row>
    <row r="762" spans="1:1" x14ac:dyDescent="0.3">
      <c r="A762" s="68"/>
    </row>
    <row r="763" spans="1:1" x14ac:dyDescent="0.3">
      <c r="A763" s="68"/>
    </row>
    <row r="764" spans="1:1" x14ac:dyDescent="0.3">
      <c r="A764" s="68"/>
    </row>
    <row r="765" spans="1:1" x14ac:dyDescent="0.3">
      <c r="A765" s="68"/>
    </row>
    <row r="766" spans="1:1" x14ac:dyDescent="0.3">
      <c r="A766" s="68"/>
    </row>
    <row r="767" spans="1:1" x14ac:dyDescent="0.3">
      <c r="A767" s="68"/>
    </row>
    <row r="768" spans="1:1" x14ac:dyDescent="0.3">
      <c r="A768" s="68"/>
    </row>
    <row r="769" spans="1:1" x14ac:dyDescent="0.3">
      <c r="A769" s="68"/>
    </row>
    <row r="770" spans="1:1" x14ac:dyDescent="0.3">
      <c r="A770" s="68"/>
    </row>
    <row r="771" spans="1:1" x14ac:dyDescent="0.3">
      <c r="A771" s="68"/>
    </row>
    <row r="772" spans="1:1" x14ac:dyDescent="0.3">
      <c r="A772" s="68"/>
    </row>
    <row r="773" spans="1:1" x14ac:dyDescent="0.3">
      <c r="A773" s="68"/>
    </row>
    <row r="774" spans="1:1" x14ac:dyDescent="0.3">
      <c r="A774" s="68"/>
    </row>
    <row r="775" spans="1:1" x14ac:dyDescent="0.3">
      <c r="A775" s="68"/>
    </row>
    <row r="776" spans="1:1" x14ac:dyDescent="0.3">
      <c r="A776" s="68"/>
    </row>
    <row r="777" spans="1:1" x14ac:dyDescent="0.3">
      <c r="A777" s="68"/>
    </row>
    <row r="778" spans="1:1" x14ac:dyDescent="0.3">
      <c r="A778" s="68"/>
    </row>
    <row r="779" spans="1:1" x14ac:dyDescent="0.3">
      <c r="A779" s="68"/>
    </row>
    <row r="780" spans="1:1" x14ac:dyDescent="0.3">
      <c r="A780" s="68"/>
    </row>
    <row r="781" spans="1:1" x14ac:dyDescent="0.3">
      <c r="A781" s="68"/>
    </row>
    <row r="782" spans="1:1" x14ac:dyDescent="0.3">
      <c r="A782" s="68"/>
    </row>
    <row r="783" spans="1:1" x14ac:dyDescent="0.3">
      <c r="A783" s="68"/>
    </row>
    <row r="784" spans="1:1" x14ac:dyDescent="0.3">
      <c r="A784" s="68"/>
    </row>
    <row r="785" spans="1:1" x14ac:dyDescent="0.3">
      <c r="A785" s="68"/>
    </row>
    <row r="786" spans="1:1" x14ac:dyDescent="0.3">
      <c r="A786" s="68"/>
    </row>
    <row r="787" spans="1:1" x14ac:dyDescent="0.3">
      <c r="A787" s="68"/>
    </row>
    <row r="788" spans="1:1" x14ac:dyDescent="0.3">
      <c r="A788" s="68"/>
    </row>
    <row r="789" spans="1:1" x14ac:dyDescent="0.3">
      <c r="A789" s="68"/>
    </row>
    <row r="790" spans="1:1" x14ac:dyDescent="0.3">
      <c r="A790" s="68"/>
    </row>
    <row r="791" spans="1:1" x14ac:dyDescent="0.3">
      <c r="A791" s="68"/>
    </row>
    <row r="792" spans="1:1" x14ac:dyDescent="0.3">
      <c r="A792" s="68"/>
    </row>
    <row r="793" spans="1:1" x14ac:dyDescent="0.3">
      <c r="A793" s="68"/>
    </row>
    <row r="794" spans="1:1" x14ac:dyDescent="0.3">
      <c r="A794" s="68"/>
    </row>
    <row r="795" spans="1:1" x14ac:dyDescent="0.3">
      <c r="A795" s="68"/>
    </row>
    <row r="796" spans="1:1" x14ac:dyDescent="0.3">
      <c r="A796" s="68"/>
    </row>
    <row r="797" spans="1:1" x14ac:dyDescent="0.3">
      <c r="A797" s="68"/>
    </row>
    <row r="798" spans="1:1" x14ac:dyDescent="0.3">
      <c r="A798" s="68"/>
    </row>
    <row r="799" spans="1:1" x14ac:dyDescent="0.3">
      <c r="A799" s="68"/>
    </row>
    <row r="800" spans="1:1" x14ac:dyDescent="0.3">
      <c r="A800" s="68"/>
    </row>
    <row r="801" spans="1:1" x14ac:dyDescent="0.3">
      <c r="A801" s="68"/>
    </row>
    <row r="802" spans="1:1" x14ac:dyDescent="0.3">
      <c r="A802" s="68"/>
    </row>
    <row r="803" spans="1:1" x14ac:dyDescent="0.3">
      <c r="A803" s="68"/>
    </row>
    <row r="804" spans="1:1" x14ac:dyDescent="0.3">
      <c r="A804" s="68"/>
    </row>
    <row r="805" spans="1:1" x14ac:dyDescent="0.3">
      <c r="A805" s="68"/>
    </row>
    <row r="806" spans="1:1" x14ac:dyDescent="0.3">
      <c r="A806" s="68"/>
    </row>
    <row r="807" spans="1:1" x14ac:dyDescent="0.3">
      <c r="A807" s="68"/>
    </row>
    <row r="808" spans="1:1" x14ac:dyDescent="0.3">
      <c r="A808" s="68"/>
    </row>
    <row r="809" spans="1:1" x14ac:dyDescent="0.3">
      <c r="A809" s="68"/>
    </row>
    <row r="810" spans="1:1" x14ac:dyDescent="0.3">
      <c r="A810" s="68"/>
    </row>
    <row r="811" spans="1:1" x14ac:dyDescent="0.3">
      <c r="A811" s="68"/>
    </row>
    <row r="812" spans="1:1" x14ac:dyDescent="0.3">
      <c r="A812" s="68"/>
    </row>
    <row r="813" spans="1:1" x14ac:dyDescent="0.3">
      <c r="A813" s="68"/>
    </row>
    <row r="814" spans="1:1" x14ac:dyDescent="0.3">
      <c r="A814" s="68"/>
    </row>
    <row r="815" spans="1:1" x14ac:dyDescent="0.3">
      <c r="A815" s="68"/>
    </row>
    <row r="816" spans="1:1" x14ac:dyDescent="0.3">
      <c r="A816" s="68"/>
    </row>
    <row r="817" spans="1:1" x14ac:dyDescent="0.3">
      <c r="A817" s="68"/>
    </row>
    <row r="818" spans="1:1" x14ac:dyDescent="0.3">
      <c r="A818" s="68"/>
    </row>
    <row r="819" spans="1:1" x14ac:dyDescent="0.3">
      <c r="A819" s="68"/>
    </row>
    <row r="820" spans="1:1" x14ac:dyDescent="0.3">
      <c r="A820" s="68"/>
    </row>
    <row r="821" spans="1:1" x14ac:dyDescent="0.3">
      <c r="A821" s="68"/>
    </row>
    <row r="822" spans="1:1" x14ac:dyDescent="0.3">
      <c r="A822" s="68"/>
    </row>
    <row r="823" spans="1:1" x14ac:dyDescent="0.3">
      <c r="A823" s="68"/>
    </row>
    <row r="824" spans="1:1" x14ac:dyDescent="0.3">
      <c r="A824" s="68"/>
    </row>
    <row r="825" spans="1:1" x14ac:dyDescent="0.3">
      <c r="A825" s="68"/>
    </row>
    <row r="826" spans="1:1" x14ac:dyDescent="0.3">
      <c r="A826" s="68"/>
    </row>
    <row r="827" spans="1:1" x14ac:dyDescent="0.3">
      <c r="A827" s="68"/>
    </row>
    <row r="828" spans="1:1" x14ac:dyDescent="0.3">
      <c r="A828" s="68"/>
    </row>
    <row r="829" spans="1:1" x14ac:dyDescent="0.3">
      <c r="A829" s="68"/>
    </row>
    <row r="830" spans="1:1" x14ac:dyDescent="0.3">
      <c r="A830" s="68"/>
    </row>
    <row r="831" spans="1:1" x14ac:dyDescent="0.3">
      <c r="A831" s="68"/>
    </row>
    <row r="832" spans="1:1" x14ac:dyDescent="0.3">
      <c r="A832" s="68"/>
    </row>
    <row r="833" spans="1:1" x14ac:dyDescent="0.3">
      <c r="A833" s="68"/>
    </row>
    <row r="834" spans="1:1" x14ac:dyDescent="0.3">
      <c r="A834" s="68"/>
    </row>
    <row r="835" spans="1:1" x14ac:dyDescent="0.3">
      <c r="A835" s="68"/>
    </row>
    <row r="836" spans="1:1" x14ac:dyDescent="0.3">
      <c r="A836" s="68"/>
    </row>
    <row r="837" spans="1:1" x14ac:dyDescent="0.3">
      <c r="A837" s="68"/>
    </row>
    <row r="838" spans="1:1" x14ac:dyDescent="0.3">
      <c r="A838" s="68"/>
    </row>
    <row r="839" spans="1:1" x14ac:dyDescent="0.3">
      <c r="A839" s="68"/>
    </row>
    <row r="840" spans="1:1" x14ac:dyDescent="0.3">
      <c r="A840" s="68"/>
    </row>
    <row r="841" spans="1:1" x14ac:dyDescent="0.3">
      <c r="A841" s="68"/>
    </row>
    <row r="842" spans="1:1" x14ac:dyDescent="0.3">
      <c r="A842" s="68"/>
    </row>
    <row r="843" spans="1:1" x14ac:dyDescent="0.3">
      <c r="A843" s="68"/>
    </row>
    <row r="844" spans="1:1" x14ac:dyDescent="0.3">
      <c r="A844" s="68"/>
    </row>
    <row r="845" spans="1:1" x14ac:dyDescent="0.3">
      <c r="A845" s="68"/>
    </row>
    <row r="846" spans="1:1" x14ac:dyDescent="0.3">
      <c r="A846" s="68"/>
    </row>
    <row r="847" spans="1:1" x14ac:dyDescent="0.3">
      <c r="A847" s="68"/>
    </row>
    <row r="848" spans="1:1" x14ac:dyDescent="0.3">
      <c r="A848" s="68"/>
    </row>
    <row r="849" spans="1:1" x14ac:dyDescent="0.3">
      <c r="A849" s="68"/>
    </row>
    <row r="850" spans="1:1" x14ac:dyDescent="0.3">
      <c r="A850" s="68"/>
    </row>
    <row r="851" spans="1:1" x14ac:dyDescent="0.3">
      <c r="A851" s="68"/>
    </row>
    <row r="852" spans="1:1" x14ac:dyDescent="0.3">
      <c r="A852" s="68"/>
    </row>
    <row r="853" spans="1:1" x14ac:dyDescent="0.3">
      <c r="A853" s="68"/>
    </row>
    <row r="854" spans="1:1" x14ac:dyDescent="0.3">
      <c r="A854" s="68"/>
    </row>
    <row r="855" spans="1:1" x14ac:dyDescent="0.3">
      <c r="A855" s="68"/>
    </row>
    <row r="856" spans="1:1" x14ac:dyDescent="0.3">
      <c r="A856" s="68"/>
    </row>
    <row r="857" spans="1:1" x14ac:dyDescent="0.3">
      <c r="A857" s="68"/>
    </row>
    <row r="858" spans="1:1" x14ac:dyDescent="0.3">
      <c r="A858" s="68"/>
    </row>
    <row r="859" spans="1:1" x14ac:dyDescent="0.3">
      <c r="A859" s="68"/>
    </row>
    <row r="860" spans="1:1" x14ac:dyDescent="0.3">
      <c r="A860" s="68"/>
    </row>
    <row r="861" spans="1:1" x14ac:dyDescent="0.3">
      <c r="A861" s="68"/>
    </row>
    <row r="862" spans="1:1" x14ac:dyDescent="0.3">
      <c r="A862" s="68"/>
    </row>
    <row r="863" spans="1:1" x14ac:dyDescent="0.3">
      <c r="A863" s="68"/>
    </row>
    <row r="864" spans="1:1" x14ac:dyDescent="0.3">
      <c r="A864" s="68"/>
    </row>
    <row r="865" spans="1:1" x14ac:dyDescent="0.3">
      <c r="A865" s="68"/>
    </row>
    <row r="866" spans="1:1" x14ac:dyDescent="0.3">
      <c r="A866" s="68"/>
    </row>
    <row r="867" spans="1:1" x14ac:dyDescent="0.3">
      <c r="A867" s="68"/>
    </row>
    <row r="868" spans="1:1" x14ac:dyDescent="0.3">
      <c r="A868" s="68"/>
    </row>
    <row r="869" spans="1:1" x14ac:dyDescent="0.3">
      <c r="A869" s="68"/>
    </row>
    <row r="870" spans="1:1" x14ac:dyDescent="0.3">
      <c r="A870" s="68"/>
    </row>
    <row r="871" spans="1:1" x14ac:dyDescent="0.3">
      <c r="A871" s="68"/>
    </row>
    <row r="872" spans="1:1" x14ac:dyDescent="0.3">
      <c r="A872" s="68"/>
    </row>
    <row r="873" spans="1:1" x14ac:dyDescent="0.3">
      <c r="A873" s="68"/>
    </row>
    <row r="874" spans="1:1" x14ac:dyDescent="0.3">
      <c r="A874" s="68"/>
    </row>
    <row r="875" spans="1:1" x14ac:dyDescent="0.3">
      <c r="A875" s="68"/>
    </row>
    <row r="876" spans="1:1" x14ac:dyDescent="0.3">
      <c r="A876" s="68"/>
    </row>
    <row r="877" spans="1:1" x14ac:dyDescent="0.3">
      <c r="A877" s="68"/>
    </row>
    <row r="878" spans="1:1" x14ac:dyDescent="0.3">
      <c r="A878" s="68"/>
    </row>
    <row r="879" spans="1:1" x14ac:dyDescent="0.3">
      <c r="A879" s="68"/>
    </row>
    <row r="880" spans="1:1" x14ac:dyDescent="0.3">
      <c r="A880" s="68"/>
    </row>
    <row r="881" spans="1:1" x14ac:dyDescent="0.3">
      <c r="A881" s="68"/>
    </row>
    <row r="882" spans="1:1" x14ac:dyDescent="0.3">
      <c r="A882" s="68"/>
    </row>
    <row r="883" spans="1:1" x14ac:dyDescent="0.3">
      <c r="A883" s="68"/>
    </row>
    <row r="884" spans="1:1" x14ac:dyDescent="0.3">
      <c r="A884" s="68"/>
    </row>
    <row r="885" spans="1:1" x14ac:dyDescent="0.3">
      <c r="A885" s="68"/>
    </row>
    <row r="886" spans="1:1" x14ac:dyDescent="0.3">
      <c r="A886" s="68"/>
    </row>
    <row r="887" spans="1:1" x14ac:dyDescent="0.3">
      <c r="A887" s="68"/>
    </row>
    <row r="888" spans="1:1" x14ac:dyDescent="0.3">
      <c r="A888" s="68"/>
    </row>
    <row r="889" spans="1:1" x14ac:dyDescent="0.3">
      <c r="A889" s="68"/>
    </row>
    <row r="890" spans="1:1" x14ac:dyDescent="0.3">
      <c r="A890" s="68"/>
    </row>
    <row r="891" spans="1:1" x14ac:dyDescent="0.3">
      <c r="A891" s="68"/>
    </row>
    <row r="892" spans="1:1" x14ac:dyDescent="0.3">
      <c r="A892" s="68"/>
    </row>
    <row r="893" spans="1:1" x14ac:dyDescent="0.3">
      <c r="A893" s="68"/>
    </row>
    <row r="894" spans="1:1" x14ac:dyDescent="0.3">
      <c r="A894" s="68"/>
    </row>
    <row r="895" spans="1:1" x14ac:dyDescent="0.3">
      <c r="A895" s="68"/>
    </row>
    <row r="896" spans="1:1" x14ac:dyDescent="0.3">
      <c r="A896" s="68"/>
    </row>
    <row r="897" spans="1:1" x14ac:dyDescent="0.3">
      <c r="A897" s="68"/>
    </row>
    <row r="898" spans="1:1" x14ac:dyDescent="0.3">
      <c r="A898" s="68"/>
    </row>
    <row r="899" spans="1:1" x14ac:dyDescent="0.3">
      <c r="A899" s="68"/>
    </row>
    <row r="900" spans="1:1" x14ac:dyDescent="0.3">
      <c r="A900" s="68"/>
    </row>
    <row r="901" spans="1:1" x14ac:dyDescent="0.3">
      <c r="A901" s="68"/>
    </row>
    <row r="902" spans="1:1" x14ac:dyDescent="0.3">
      <c r="A902" s="68"/>
    </row>
    <row r="903" spans="1:1" x14ac:dyDescent="0.3">
      <c r="A903" s="68"/>
    </row>
    <row r="904" spans="1:1" x14ac:dyDescent="0.3">
      <c r="A904" s="68"/>
    </row>
    <row r="905" spans="1:1" x14ac:dyDescent="0.3">
      <c r="A905" s="68"/>
    </row>
    <row r="906" spans="1:1" x14ac:dyDescent="0.3">
      <c r="A906" s="68"/>
    </row>
    <row r="907" spans="1:1" x14ac:dyDescent="0.3">
      <c r="A907" s="68"/>
    </row>
    <row r="908" spans="1:1" x14ac:dyDescent="0.3">
      <c r="A908" s="68"/>
    </row>
    <row r="909" spans="1:1" x14ac:dyDescent="0.3">
      <c r="A909" s="68"/>
    </row>
    <row r="910" spans="1:1" x14ac:dyDescent="0.3">
      <c r="A910" s="68"/>
    </row>
    <row r="911" spans="1:1" x14ac:dyDescent="0.3">
      <c r="A911" s="68"/>
    </row>
    <row r="912" spans="1:1" x14ac:dyDescent="0.3">
      <c r="A912" s="68"/>
    </row>
    <row r="913" spans="1:1" x14ac:dyDescent="0.3">
      <c r="A913" s="68"/>
    </row>
    <row r="914" spans="1:1" x14ac:dyDescent="0.3">
      <c r="A914" s="68"/>
    </row>
    <row r="915" spans="1:1" x14ac:dyDescent="0.3">
      <c r="A915" s="68"/>
    </row>
    <row r="916" spans="1:1" x14ac:dyDescent="0.3">
      <c r="A916" s="68"/>
    </row>
    <row r="917" spans="1:1" x14ac:dyDescent="0.3">
      <c r="A917" s="68"/>
    </row>
    <row r="918" spans="1:1" x14ac:dyDescent="0.3">
      <c r="A918" s="68"/>
    </row>
    <row r="919" spans="1:1" x14ac:dyDescent="0.3">
      <c r="A919" s="68"/>
    </row>
    <row r="920" spans="1:1" x14ac:dyDescent="0.3">
      <c r="A920" s="68"/>
    </row>
    <row r="921" spans="1:1" x14ac:dyDescent="0.3">
      <c r="A921" s="68"/>
    </row>
    <row r="922" spans="1:1" x14ac:dyDescent="0.3">
      <c r="A922" s="68"/>
    </row>
    <row r="923" spans="1:1" x14ac:dyDescent="0.3">
      <c r="A923" s="68"/>
    </row>
    <row r="924" spans="1:1" x14ac:dyDescent="0.3">
      <c r="A924" s="68"/>
    </row>
    <row r="925" spans="1:1" x14ac:dyDescent="0.3">
      <c r="A925" s="68"/>
    </row>
    <row r="926" spans="1:1" x14ac:dyDescent="0.3">
      <c r="A926" s="68"/>
    </row>
    <row r="927" spans="1:1" x14ac:dyDescent="0.3">
      <c r="A927" s="68"/>
    </row>
    <row r="928" spans="1:1" x14ac:dyDescent="0.3">
      <c r="A928" s="68"/>
    </row>
    <row r="929" spans="1:1" x14ac:dyDescent="0.3">
      <c r="A929" s="68"/>
    </row>
    <row r="930" spans="1:1" x14ac:dyDescent="0.3">
      <c r="A930" s="68"/>
    </row>
    <row r="931" spans="1:1" x14ac:dyDescent="0.3">
      <c r="A931" s="68"/>
    </row>
    <row r="932" spans="1:1" x14ac:dyDescent="0.3">
      <c r="A932" s="68"/>
    </row>
    <row r="933" spans="1:1" x14ac:dyDescent="0.3">
      <c r="A933" s="68"/>
    </row>
    <row r="934" spans="1:1" x14ac:dyDescent="0.3">
      <c r="A934" s="68"/>
    </row>
    <row r="935" spans="1:1" x14ac:dyDescent="0.3">
      <c r="A935" s="68"/>
    </row>
    <row r="936" spans="1:1" x14ac:dyDescent="0.3">
      <c r="A936" s="68"/>
    </row>
    <row r="937" spans="1:1" x14ac:dyDescent="0.3">
      <c r="A937" s="68"/>
    </row>
    <row r="938" spans="1:1" x14ac:dyDescent="0.3">
      <c r="A938" s="68"/>
    </row>
    <row r="939" spans="1:1" x14ac:dyDescent="0.3">
      <c r="A939" s="68"/>
    </row>
    <row r="940" spans="1:1" x14ac:dyDescent="0.3">
      <c r="A940" s="68"/>
    </row>
    <row r="941" spans="1:1" x14ac:dyDescent="0.3">
      <c r="A941" s="68"/>
    </row>
    <row r="942" spans="1:1" x14ac:dyDescent="0.3">
      <c r="A942" s="68"/>
    </row>
    <row r="943" spans="1:1" x14ac:dyDescent="0.3">
      <c r="A943" s="68"/>
    </row>
    <row r="944" spans="1:1" x14ac:dyDescent="0.3">
      <c r="A944" s="68"/>
    </row>
    <row r="945" spans="1:1" x14ac:dyDescent="0.3">
      <c r="A945" s="68"/>
    </row>
    <row r="946" spans="1:1" x14ac:dyDescent="0.3">
      <c r="A946" s="68"/>
    </row>
    <row r="947" spans="1:1" x14ac:dyDescent="0.3">
      <c r="A947" s="68"/>
    </row>
    <row r="948" spans="1:1" x14ac:dyDescent="0.3">
      <c r="A948" s="68"/>
    </row>
    <row r="949" spans="1:1" x14ac:dyDescent="0.3">
      <c r="A949" s="68"/>
    </row>
    <row r="950" spans="1:1" x14ac:dyDescent="0.3">
      <c r="A950" s="68"/>
    </row>
    <row r="951" spans="1:1" x14ac:dyDescent="0.3">
      <c r="A951" s="68"/>
    </row>
    <row r="952" spans="1:1" x14ac:dyDescent="0.3">
      <c r="A952" s="68"/>
    </row>
    <row r="953" spans="1:1" x14ac:dyDescent="0.3">
      <c r="A953" s="68"/>
    </row>
    <row r="954" spans="1:1" x14ac:dyDescent="0.3">
      <c r="A954" s="68"/>
    </row>
    <row r="955" spans="1:1" x14ac:dyDescent="0.3">
      <c r="A955" s="68"/>
    </row>
    <row r="956" spans="1:1" x14ac:dyDescent="0.3">
      <c r="A956" s="68"/>
    </row>
    <row r="957" spans="1:1" x14ac:dyDescent="0.3">
      <c r="A957" s="68"/>
    </row>
    <row r="958" spans="1:1" x14ac:dyDescent="0.3">
      <c r="A958" s="68"/>
    </row>
    <row r="959" spans="1:1" x14ac:dyDescent="0.3">
      <c r="A959" s="68"/>
    </row>
    <row r="960" spans="1:1" x14ac:dyDescent="0.3">
      <c r="A960" s="68"/>
    </row>
    <row r="961" spans="1:1" x14ac:dyDescent="0.3">
      <c r="A961" s="68"/>
    </row>
    <row r="962" spans="1:1" x14ac:dyDescent="0.3">
      <c r="A962" s="68"/>
    </row>
    <row r="963" spans="1:1" x14ac:dyDescent="0.3">
      <c r="A963" s="68"/>
    </row>
    <row r="964" spans="1:1" x14ac:dyDescent="0.3">
      <c r="A964" s="68"/>
    </row>
    <row r="965" spans="1:1" x14ac:dyDescent="0.3">
      <c r="A965" s="68"/>
    </row>
    <row r="966" spans="1:1" x14ac:dyDescent="0.3">
      <c r="A966" s="68"/>
    </row>
    <row r="967" spans="1:1" x14ac:dyDescent="0.3">
      <c r="A967" s="68"/>
    </row>
    <row r="968" spans="1:1" x14ac:dyDescent="0.3">
      <c r="A968" s="68"/>
    </row>
    <row r="969" spans="1:1" x14ac:dyDescent="0.3">
      <c r="A969" s="68"/>
    </row>
    <row r="970" spans="1:1" x14ac:dyDescent="0.3">
      <c r="A970" s="68"/>
    </row>
    <row r="971" spans="1:1" x14ac:dyDescent="0.3">
      <c r="A971" s="68"/>
    </row>
    <row r="972" spans="1:1" x14ac:dyDescent="0.3">
      <c r="A972" s="68"/>
    </row>
    <row r="973" spans="1:1" x14ac:dyDescent="0.3">
      <c r="A973" s="68"/>
    </row>
    <row r="974" spans="1:1" x14ac:dyDescent="0.3">
      <c r="A974" s="68"/>
    </row>
    <row r="975" spans="1:1" x14ac:dyDescent="0.3">
      <c r="A975" s="68"/>
    </row>
    <row r="976" spans="1:1" x14ac:dyDescent="0.3">
      <c r="A976" s="68"/>
    </row>
    <row r="977" spans="1:1" x14ac:dyDescent="0.3">
      <c r="A977" s="68"/>
    </row>
    <row r="978" spans="1:1" x14ac:dyDescent="0.3">
      <c r="A978" s="68"/>
    </row>
    <row r="979" spans="1:1" x14ac:dyDescent="0.3">
      <c r="A979" s="68"/>
    </row>
    <row r="980" spans="1:1" x14ac:dyDescent="0.3">
      <c r="A980" s="68"/>
    </row>
    <row r="981" spans="1:1" x14ac:dyDescent="0.3">
      <c r="A981" s="68"/>
    </row>
    <row r="982" spans="1:1" x14ac:dyDescent="0.3">
      <c r="A982" s="68"/>
    </row>
    <row r="983" spans="1:1" x14ac:dyDescent="0.3">
      <c r="A983" s="68"/>
    </row>
    <row r="984" spans="1:1" x14ac:dyDescent="0.3">
      <c r="A984" s="68"/>
    </row>
    <row r="985" spans="1:1" x14ac:dyDescent="0.3">
      <c r="A985" s="68"/>
    </row>
    <row r="986" spans="1:1" x14ac:dyDescent="0.3">
      <c r="A986" s="68"/>
    </row>
    <row r="987" spans="1:1" x14ac:dyDescent="0.3">
      <c r="A987" s="68"/>
    </row>
    <row r="988" spans="1:1" x14ac:dyDescent="0.3">
      <c r="A988" s="68"/>
    </row>
    <row r="989" spans="1:1" x14ac:dyDescent="0.3">
      <c r="A989" s="68"/>
    </row>
    <row r="990" spans="1:1" x14ac:dyDescent="0.3">
      <c r="A990" s="68"/>
    </row>
    <row r="991" spans="1:1" x14ac:dyDescent="0.3">
      <c r="A991" s="68"/>
    </row>
    <row r="992" spans="1:1" x14ac:dyDescent="0.3">
      <c r="A992" s="68"/>
    </row>
    <row r="993" spans="1:1" x14ac:dyDescent="0.3">
      <c r="A993" s="68"/>
    </row>
    <row r="994" spans="1:1" x14ac:dyDescent="0.3">
      <c r="A994" s="68"/>
    </row>
    <row r="995" spans="1:1" x14ac:dyDescent="0.3">
      <c r="A995" s="68"/>
    </row>
    <row r="996" spans="1:1" x14ac:dyDescent="0.3">
      <c r="A996" s="68"/>
    </row>
    <row r="997" spans="1:1" x14ac:dyDescent="0.3">
      <c r="A997" s="68"/>
    </row>
    <row r="998" spans="1:1" x14ac:dyDescent="0.3">
      <c r="A998" s="68"/>
    </row>
    <row r="999" spans="1:1" x14ac:dyDescent="0.3">
      <c r="A999" s="68"/>
    </row>
    <row r="1000" spans="1:1" x14ac:dyDescent="0.3">
      <c r="A1000" s="68"/>
    </row>
    <row r="1001" spans="1:1" x14ac:dyDescent="0.3">
      <c r="A1001" s="68"/>
    </row>
    <row r="1002" spans="1:1" x14ac:dyDescent="0.3">
      <c r="A1002" s="68"/>
    </row>
    <row r="1003" spans="1:1" x14ac:dyDescent="0.3">
      <c r="A1003" s="68"/>
    </row>
    <row r="1004" spans="1:1" x14ac:dyDescent="0.3">
      <c r="A1004" s="68"/>
    </row>
    <row r="1005" spans="1:1" x14ac:dyDescent="0.3">
      <c r="A1005" s="68"/>
    </row>
    <row r="1006" spans="1:1" x14ac:dyDescent="0.3">
      <c r="A1006" s="68"/>
    </row>
    <row r="1007" spans="1:1" x14ac:dyDescent="0.3">
      <c r="A1007" s="68"/>
    </row>
    <row r="1008" spans="1:1" x14ac:dyDescent="0.3">
      <c r="A1008" s="68"/>
    </row>
    <row r="1009" spans="1:1" x14ac:dyDescent="0.3">
      <c r="A1009" s="68"/>
    </row>
    <row r="1010" spans="1:1" x14ac:dyDescent="0.3">
      <c r="A1010" s="68"/>
    </row>
    <row r="1011" spans="1:1" x14ac:dyDescent="0.3">
      <c r="A1011" s="68"/>
    </row>
    <row r="1012" spans="1:1" x14ac:dyDescent="0.3">
      <c r="A1012" s="68"/>
    </row>
    <row r="1013" spans="1:1" x14ac:dyDescent="0.3">
      <c r="A1013" s="68"/>
    </row>
    <row r="1014" spans="1:1" x14ac:dyDescent="0.3">
      <c r="A1014" s="68"/>
    </row>
    <row r="1015" spans="1:1" x14ac:dyDescent="0.3">
      <c r="A1015" s="68"/>
    </row>
    <row r="1016" spans="1:1" x14ac:dyDescent="0.3">
      <c r="A1016" s="68"/>
    </row>
    <row r="1017" spans="1:1" x14ac:dyDescent="0.3">
      <c r="A1017" s="68"/>
    </row>
    <row r="1018" spans="1:1" x14ac:dyDescent="0.3">
      <c r="A1018" s="68"/>
    </row>
    <row r="1019" spans="1:1" x14ac:dyDescent="0.3">
      <c r="A1019" s="68"/>
    </row>
    <row r="1020" spans="1:1" x14ac:dyDescent="0.3">
      <c r="A1020" s="68"/>
    </row>
    <row r="1021" spans="1:1" x14ac:dyDescent="0.3">
      <c r="A1021" s="68"/>
    </row>
    <row r="1022" spans="1:1" x14ac:dyDescent="0.3">
      <c r="A1022" s="68"/>
    </row>
    <row r="1023" spans="1:1" x14ac:dyDescent="0.3">
      <c r="A1023" s="68"/>
    </row>
    <row r="1024" spans="1:1" x14ac:dyDescent="0.3">
      <c r="A1024" s="68"/>
    </row>
    <row r="1025" spans="1:1" x14ac:dyDescent="0.3">
      <c r="A1025" s="68"/>
    </row>
    <row r="1026" spans="1:1" x14ac:dyDescent="0.3">
      <c r="A1026" s="68"/>
    </row>
    <row r="1027" spans="1:1" x14ac:dyDescent="0.3">
      <c r="A1027" s="68"/>
    </row>
    <row r="1028" spans="1:1" x14ac:dyDescent="0.3">
      <c r="A1028" s="68"/>
    </row>
    <row r="1029" spans="1:1" x14ac:dyDescent="0.3">
      <c r="A1029" s="68"/>
    </row>
    <row r="1030" spans="1:1" x14ac:dyDescent="0.3">
      <c r="A1030" s="68"/>
    </row>
    <row r="1031" spans="1:1" x14ac:dyDescent="0.3">
      <c r="A1031" s="68"/>
    </row>
    <row r="1032" spans="1:1" x14ac:dyDescent="0.3">
      <c r="A1032" s="68"/>
    </row>
    <row r="1033" spans="1:1" x14ac:dyDescent="0.3">
      <c r="A1033" s="68"/>
    </row>
    <row r="1034" spans="1:1" x14ac:dyDescent="0.3">
      <c r="A1034" s="68"/>
    </row>
    <row r="1035" spans="1:1" x14ac:dyDescent="0.3">
      <c r="A1035" s="68"/>
    </row>
    <row r="1036" spans="1:1" x14ac:dyDescent="0.3">
      <c r="A1036" s="68"/>
    </row>
    <row r="1037" spans="1:1" x14ac:dyDescent="0.3">
      <c r="A1037" s="68"/>
    </row>
    <row r="1038" spans="1:1" x14ac:dyDescent="0.3">
      <c r="A1038" s="68"/>
    </row>
    <row r="1039" spans="1:1" x14ac:dyDescent="0.3">
      <c r="A1039" s="68"/>
    </row>
    <row r="1040" spans="1:1" x14ac:dyDescent="0.3">
      <c r="A1040" s="68"/>
    </row>
    <row r="1041" spans="1:1" x14ac:dyDescent="0.3">
      <c r="A1041" s="68"/>
    </row>
    <row r="1042" spans="1:1" x14ac:dyDescent="0.3">
      <c r="A1042" s="68"/>
    </row>
    <row r="1043" spans="1:1" x14ac:dyDescent="0.3">
      <c r="A1043" s="68"/>
    </row>
    <row r="1044" spans="1:1" x14ac:dyDescent="0.3">
      <c r="A1044" s="68"/>
    </row>
    <row r="1045" spans="1:1" x14ac:dyDescent="0.3">
      <c r="A1045" s="68"/>
    </row>
    <row r="1046" spans="1:1" x14ac:dyDescent="0.3">
      <c r="A1046" s="68"/>
    </row>
    <row r="1047" spans="1:1" x14ac:dyDescent="0.3">
      <c r="A1047" s="68"/>
    </row>
    <row r="1048" spans="1:1" x14ac:dyDescent="0.3">
      <c r="A1048" s="68"/>
    </row>
    <row r="1049" spans="1:1" x14ac:dyDescent="0.3">
      <c r="A1049" s="68"/>
    </row>
    <row r="1050" spans="1:1" x14ac:dyDescent="0.3">
      <c r="A1050" s="68"/>
    </row>
    <row r="1051" spans="1:1" x14ac:dyDescent="0.3">
      <c r="A1051" s="68"/>
    </row>
    <row r="1052" spans="1:1" x14ac:dyDescent="0.3">
      <c r="A1052" s="68"/>
    </row>
    <row r="1053" spans="1:1" x14ac:dyDescent="0.3">
      <c r="A1053" s="68"/>
    </row>
    <row r="1054" spans="1:1" x14ac:dyDescent="0.3">
      <c r="A1054" s="68"/>
    </row>
    <row r="1055" spans="1:1" x14ac:dyDescent="0.3">
      <c r="A1055" s="68"/>
    </row>
    <row r="1056" spans="1:1" x14ac:dyDescent="0.3">
      <c r="A1056" s="68"/>
    </row>
    <row r="1057" spans="1:1" x14ac:dyDescent="0.3">
      <c r="A1057" s="68"/>
    </row>
    <row r="1058" spans="1:1" x14ac:dyDescent="0.3">
      <c r="A1058" s="68"/>
    </row>
    <row r="1059" spans="1:1" x14ac:dyDescent="0.3">
      <c r="A1059" s="68"/>
    </row>
    <row r="1060" spans="1:1" x14ac:dyDescent="0.3">
      <c r="A1060" s="68"/>
    </row>
    <row r="1061" spans="1:1" x14ac:dyDescent="0.3">
      <c r="A1061" s="68"/>
    </row>
    <row r="1062" spans="1:1" x14ac:dyDescent="0.3">
      <c r="A1062" s="68"/>
    </row>
    <row r="1063" spans="1:1" x14ac:dyDescent="0.3">
      <c r="A1063" s="68"/>
    </row>
    <row r="1064" spans="1:1" x14ac:dyDescent="0.3">
      <c r="A1064" s="68"/>
    </row>
    <row r="1065" spans="1:1" x14ac:dyDescent="0.3">
      <c r="A1065" s="68"/>
    </row>
    <row r="1066" spans="1:1" x14ac:dyDescent="0.3">
      <c r="A1066" s="68"/>
    </row>
    <row r="1067" spans="1:1" x14ac:dyDescent="0.3">
      <c r="A1067" s="68"/>
    </row>
    <row r="1068" spans="1:1" x14ac:dyDescent="0.3">
      <c r="A1068" s="68"/>
    </row>
    <row r="1069" spans="1:1" x14ac:dyDescent="0.3">
      <c r="A1069" s="68"/>
    </row>
    <row r="1070" spans="1:1" x14ac:dyDescent="0.3">
      <c r="A1070" s="68"/>
    </row>
    <row r="1071" spans="1:1" x14ac:dyDescent="0.3">
      <c r="A1071" s="68"/>
    </row>
    <row r="1072" spans="1:1" x14ac:dyDescent="0.3">
      <c r="A1072" s="68"/>
    </row>
    <row r="1073" spans="1:1" x14ac:dyDescent="0.3">
      <c r="A1073" s="68"/>
    </row>
    <row r="1074" spans="1:1" x14ac:dyDescent="0.3">
      <c r="A1074" s="68"/>
    </row>
    <row r="1075" spans="1:1" x14ac:dyDescent="0.3">
      <c r="A1075" s="68"/>
    </row>
    <row r="1076" spans="1:1" x14ac:dyDescent="0.3">
      <c r="A1076" s="68"/>
    </row>
    <row r="1077" spans="1:1" x14ac:dyDescent="0.3">
      <c r="A1077" s="68"/>
    </row>
    <row r="1078" spans="1:1" x14ac:dyDescent="0.3">
      <c r="A1078" s="68"/>
    </row>
    <row r="1079" spans="1:1" x14ac:dyDescent="0.3">
      <c r="A1079" s="68"/>
    </row>
    <row r="1080" spans="1:1" x14ac:dyDescent="0.3">
      <c r="A1080" s="68"/>
    </row>
    <row r="1081" spans="1:1" x14ac:dyDescent="0.3">
      <c r="A1081" s="68"/>
    </row>
    <row r="1082" spans="1:1" x14ac:dyDescent="0.3">
      <c r="A1082" s="68"/>
    </row>
    <row r="1083" spans="1:1" x14ac:dyDescent="0.3">
      <c r="A1083" s="68"/>
    </row>
    <row r="1084" spans="1:1" x14ac:dyDescent="0.3">
      <c r="A1084" s="68"/>
    </row>
    <row r="1085" spans="1:1" x14ac:dyDescent="0.3">
      <c r="A1085" s="68"/>
    </row>
    <row r="1086" spans="1:1" x14ac:dyDescent="0.3">
      <c r="A1086" s="68"/>
    </row>
    <row r="1087" spans="1:1" x14ac:dyDescent="0.3">
      <c r="A1087" s="68"/>
    </row>
    <row r="1088" spans="1:1" x14ac:dyDescent="0.3">
      <c r="A1088" s="68"/>
    </row>
    <row r="1089" spans="1:1" x14ac:dyDescent="0.3">
      <c r="A1089" s="68"/>
    </row>
    <row r="1090" spans="1:1" x14ac:dyDescent="0.3">
      <c r="A1090" s="68"/>
    </row>
    <row r="1091" spans="1:1" x14ac:dyDescent="0.3">
      <c r="A1091" s="68"/>
    </row>
    <row r="1092" spans="1:1" x14ac:dyDescent="0.3">
      <c r="A1092" s="68"/>
    </row>
    <row r="1093" spans="1:1" x14ac:dyDescent="0.3">
      <c r="A1093" s="68"/>
    </row>
    <row r="1094" spans="1:1" x14ac:dyDescent="0.3">
      <c r="A1094" s="68"/>
    </row>
    <row r="1095" spans="1:1" x14ac:dyDescent="0.3">
      <c r="A1095" s="68"/>
    </row>
    <row r="1096" spans="1:1" x14ac:dyDescent="0.3">
      <c r="A1096" s="68"/>
    </row>
    <row r="1097" spans="1:1" x14ac:dyDescent="0.3">
      <c r="A1097" s="68"/>
    </row>
    <row r="1098" spans="1:1" x14ac:dyDescent="0.3">
      <c r="A1098" s="68"/>
    </row>
    <row r="1099" spans="1:1" x14ac:dyDescent="0.3">
      <c r="A1099" s="68"/>
    </row>
    <row r="1100" spans="1:1" x14ac:dyDescent="0.3">
      <c r="A1100" s="68"/>
    </row>
    <row r="1101" spans="1:1" x14ac:dyDescent="0.3">
      <c r="A1101" s="68"/>
    </row>
    <row r="1102" spans="1:1" x14ac:dyDescent="0.3">
      <c r="A1102" s="68"/>
    </row>
    <row r="1103" spans="1:1" x14ac:dyDescent="0.3">
      <c r="A1103" s="68"/>
    </row>
    <row r="1104" spans="1:1" x14ac:dyDescent="0.3">
      <c r="A1104" s="68"/>
    </row>
    <row r="1105" spans="1:1" x14ac:dyDescent="0.3">
      <c r="A1105" s="68"/>
    </row>
    <row r="1106" spans="1:1" x14ac:dyDescent="0.3">
      <c r="A1106" s="68"/>
    </row>
    <row r="1107" spans="1:1" x14ac:dyDescent="0.3">
      <c r="A1107" s="68"/>
    </row>
    <row r="1108" spans="1:1" x14ac:dyDescent="0.3">
      <c r="A1108" s="68"/>
    </row>
    <row r="1109" spans="1:1" x14ac:dyDescent="0.3">
      <c r="A1109" s="68"/>
    </row>
    <row r="1110" spans="1:1" x14ac:dyDescent="0.3">
      <c r="A1110" s="68"/>
    </row>
    <row r="1111" spans="1:1" x14ac:dyDescent="0.3">
      <c r="A1111" s="68"/>
    </row>
    <row r="1112" spans="1:1" x14ac:dyDescent="0.3">
      <c r="A1112" s="68"/>
    </row>
    <row r="1113" spans="1:1" x14ac:dyDescent="0.3">
      <c r="A1113" s="68"/>
    </row>
    <row r="1114" spans="1:1" x14ac:dyDescent="0.3">
      <c r="A1114" s="68"/>
    </row>
    <row r="1115" spans="1:1" x14ac:dyDescent="0.3">
      <c r="A1115" s="68"/>
    </row>
    <row r="1116" spans="1:1" x14ac:dyDescent="0.3">
      <c r="A1116" s="68"/>
    </row>
    <row r="1117" spans="1:1" x14ac:dyDescent="0.3">
      <c r="A1117" s="68"/>
    </row>
    <row r="1118" spans="1:1" x14ac:dyDescent="0.3">
      <c r="A1118" s="68"/>
    </row>
    <row r="1119" spans="1:1" x14ac:dyDescent="0.3">
      <c r="A1119" s="68"/>
    </row>
    <row r="1120" spans="1:1" x14ac:dyDescent="0.3">
      <c r="A1120" s="68"/>
    </row>
    <row r="1121" spans="1:1" x14ac:dyDescent="0.3">
      <c r="A1121" s="68"/>
    </row>
    <row r="1122" spans="1:1" x14ac:dyDescent="0.3">
      <c r="A1122" s="68"/>
    </row>
    <row r="1123" spans="1:1" x14ac:dyDescent="0.3">
      <c r="A1123" s="68"/>
    </row>
    <row r="1124" spans="1:1" x14ac:dyDescent="0.3">
      <c r="A1124" s="68"/>
    </row>
    <row r="1125" spans="1:1" x14ac:dyDescent="0.3">
      <c r="A1125" s="68"/>
    </row>
    <row r="1126" spans="1:1" x14ac:dyDescent="0.3">
      <c r="A1126" s="68"/>
    </row>
    <row r="1127" spans="1:1" x14ac:dyDescent="0.3">
      <c r="A1127" s="68"/>
    </row>
    <row r="1128" spans="1:1" x14ac:dyDescent="0.3">
      <c r="A1128" s="68"/>
    </row>
    <row r="1129" spans="1:1" x14ac:dyDescent="0.3">
      <c r="A1129" s="68"/>
    </row>
    <row r="1130" spans="1:1" x14ac:dyDescent="0.3">
      <c r="A1130" s="68"/>
    </row>
    <row r="1131" spans="1:1" x14ac:dyDescent="0.3">
      <c r="A1131" s="68"/>
    </row>
    <row r="1132" spans="1:1" x14ac:dyDescent="0.3">
      <c r="A1132" s="68"/>
    </row>
    <row r="1133" spans="1:1" x14ac:dyDescent="0.3">
      <c r="A1133" s="68"/>
    </row>
    <row r="1134" spans="1:1" x14ac:dyDescent="0.3">
      <c r="A1134" s="68"/>
    </row>
    <row r="1135" spans="1:1" x14ac:dyDescent="0.3">
      <c r="A1135" s="68"/>
    </row>
    <row r="1136" spans="1:1" x14ac:dyDescent="0.3">
      <c r="A1136" s="68"/>
    </row>
    <row r="1137" spans="1:1" x14ac:dyDescent="0.3">
      <c r="A1137" s="68"/>
    </row>
    <row r="1138" spans="1:1" x14ac:dyDescent="0.3">
      <c r="A1138" s="68"/>
    </row>
    <row r="1139" spans="1:1" x14ac:dyDescent="0.3">
      <c r="A1139" s="68"/>
    </row>
    <row r="1140" spans="1:1" x14ac:dyDescent="0.3">
      <c r="A1140" s="68"/>
    </row>
    <row r="1141" spans="1:1" x14ac:dyDescent="0.3">
      <c r="A1141" s="68"/>
    </row>
    <row r="1142" spans="1:1" x14ac:dyDescent="0.3">
      <c r="A1142" s="68"/>
    </row>
    <row r="1143" spans="1:1" x14ac:dyDescent="0.3">
      <c r="A1143" s="68"/>
    </row>
    <row r="1144" spans="1:1" x14ac:dyDescent="0.3">
      <c r="A1144" s="68"/>
    </row>
    <row r="1145" spans="1:1" x14ac:dyDescent="0.3">
      <c r="A1145" s="68"/>
    </row>
    <row r="1146" spans="1:1" x14ac:dyDescent="0.3">
      <c r="A1146" s="68"/>
    </row>
    <row r="1147" spans="1:1" x14ac:dyDescent="0.3">
      <c r="A1147" s="68"/>
    </row>
    <row r="1148" spans="1:1" x14ac:dyDescent="0.3">
      <c r="A1148" s="68"/>
    </row>
    <row r="1149" spans="1:1" x14ac:dyDescent="0.3">
      <c r="A1149" s="68"/>
    </row>
    <row r="1150" spans="1:1" x14ac:dyDescent="0.3">
      <c r="A1150" s="68"/>
    </row>
    <row r="1151" spans="1:1" x14ac:dyDescent="0.3">
      <c r="A1151" s="68"/>
    </row>
    <row r="1152" spans="1:1" x14ac:dyDescent="0.3">
      <c r="A1152" s="68"/>
    </row>
    <row r="1153" spans="1:1" x14ac:dyDescent="0.3">
      <c r="A1153" s="68"/>
    </row>
    <row r="1154" spans="1:1" x14ac:dyDescent="0.3">
      <c r="A1154" s="68"/>
    </row>
    <row r="1155" spans="1:1" x14ac:dyDescent="0.3">
      <c r="A1155" s="68"/>
    </row>
    <row r="1156" spans="1:1" x14ac:dyDescent="0.3">
      <c r="A1156" s="68"/>
    </row>
    <row r="1157" spans="1:1" x14ac:dyDescent="0.3">
      <c r="A1157" s="68"/>
    </row>
    <row r="1158" spans="1:1" x14ac:dyDescent="0.3">
      <c r="A1158" s="68"/>
    </row>
    <row r="1159" spans="1:1" x14ac:dyDescent="0.3">
      <c r="A1159" s="68"/>
    </row>
    <row r="1160" spans="1:1" x14ac:dyDescent="0.3">
      <c r="A1160" s="68"/>
    </row>
    <row r="1161" spans="1:1" x14ac:dyDescent="0.3">
      <c r="A1161" s="68"/>
    </row>
    <row r="1162" spans="1:1" x14ac:dyDescent="0.3">
      <c r="A1162" s="68"/>
    </row>
    <row r="1163" spans="1:1" x14ac:dyDescent="0.3">
      <c r="A1163" s="68"/>
    </row>
    <row r="1164" spans="1:1" x14ac:dyDescent="0.3">
      <c r="A1164" s="68"/>
    </row>
    <row r="1165" spans="1:1" x14ac:dyDescent="0.3">
      <c r="A1165" s="68"/>
    </row>
    <row r="1166" spans="1:1" x14ac:dyDescent="0.3">
      <c r="A1166" s="68"/>
    </row>
    <row r="1167" spans="1:1" x14ac:dyDescent="0.3">
      <c r="A1167" s="68"/>
    </row>
    <row r="1168" spans="1:1" x14ac:dyDescent="0.3">
      <c r="A1168" s="68"/>
    </row>
    <row r="1169" spans="1:1" x14ac:dyDescent="0.3">
      <c r="A1169" s="68"/>
    </row>
    <row r="1170" spans="1:1" x14ac:dyDescent="0.3">
      <c r="A1170" s="68"/>
    </row>
    <row r="1171" spans="1:1" x14ac:dyDescent="0.3">
      <c r="A1171" s="68"/>
    </row>
    <row r="1172" spans="1:1" x14ac:dyDescent="0.3">
      <c r="A1172" s="68"/>
    </row>
    <row r="1173" spans="1:1" x14ac:dyDescent="0.3">
      <c r="A1173" s="68"/>
    </row>
    <row r="1174" spans="1:1" x14ac:dyDescent="0.3">
      <c r="A1174" s="68"/>
    </row>
    <row r="1175" spans="1:1" x14ac:dyDescent="0.3">
      <c r="A1175" s="68"/>
    </row>
    <row r="1176" spans="1:1" x14ac:dyDescent="0.3">
      <c r="A1176" s="68"/>
    </row>
    <row r="1177" spans="1:1" x14ac:dyDescent="0.3">
      <c r="A1177" s="68"/>
    </row>
    <row r="1178" spans="1:1" x14ac:dyDescent="0.3">
      <c r="A1178" s="68"/>
    </row>
    <row r="1179" spans="1:1" x14ac:dyDescent="0.3">
      <c r="A1179" s="68"/>
    </row>
    <row r="1180" spans="1:1" x14ac:dyDescent="0.3">
      <c r="A1180" s="68"/>
    </row>
    <row r="1181" spans="1:1" x14ac:dyDescent="0.3">
      <c r="A1181" s="68"/>
    </row>
    <row r="1182" spans="1:1" x14ac:dyDescent="0.3">
      <c r="A1182" s="68"/>
    </row>
    <row r="1183" spans="1:1" x14ac:dyDescent="0.3">
      <c r="A1183" s="68"/>
    </row>
    <row r="1184" spans="1:1" x14ac:dyDescent="0.3">
      <c r="A1184" s="68"/>
    </row>
    <row r="1185" spans="1:1" x14ac:dyDescent="0.3">
      <c r="A1185" s="68"/>
    </row>
    <row r="1186" spans="1:1" x14ac:dyDescent="0.3">
      <c r="A1186" s="68"/>
    </row>
    <row r="1187" spans="1:1" x14ac:dyDescent="0.3">
      <c r="A1187" s="68"/>
    </row>
    <row r="1188" spans="1:1" x14ac:dyDescent="0.3">
      <c r="A1188" s="68"/>
    </row>
    <row r="1189" spans="1:1" x14ac:dyDescent="0.3">
      <c r="A1189" s="68"/>
    </row>
    <row r="1190" spans="1:1" x14ac:dyDescent="0.3">
      <c r="A1190" s="68"/>
    </row>
    <row r="1191" spans="1:1" x14ac:dyDescent="0.3">
      <c r="A1191" s="68"/>
    </row>
    <row r="1192" spans="1:1" x14ac:dyDescent="0.3">
      <c r="A1192" s="68"/>
    </row>
    <row r="1193" spans="1:1" x14ac:dyDescent="0.3">
      <c r="A1193" s="68"/>
    </row>
    <row r="1194" spans="1:1" x14ac:dyDescent="0.3">
      <c r="A1194" s="68"/>
    </row>
    <row r="1195" spans="1:1" x14ac:dyDescent="0.3">
      <c r="A1195" s="68"/>
    </row>
    <row r="1196" spans="1:1" x14ac:dyDescent="0.3">
      <c r="A1196" s="68"/>
    </row>
    <row r="1197" spans="1:1" x14ac:dyDescent="0.3">
      <c r="A1197" s="68"/>
    </row>
    <row r="1198" spans="1:1" x14ac:dyDescent="0.3">
      <c r="A1198" s="68"/>
    </row>
    <row r="1199" spans="1:1" x14ac:dyDescent="0.3">
      <c r="A1199" s="68"/>
    </row>
    <row r="1200" spans="1:1" x14ac:dyDescent="0.3">
      <c r="A1200" s="68"/>
    </row>
    <row r="1201" spans="1:1" x14ac:dyDescent="0.3">
      <c r="A1201" s="68"/>
    </row>
    <row r="1202" spans="1:1" x14ac:dyDescent="0.3">
      <c r="A1202" s="68"/>
    </row>
    <row r="1203" spans="1:1" x14ac:dyDescent="0.3">
      <c r="A1203" s="68"/>
    </row>
    <row r="1204" spans="1:1" x14ac:dyDescent="0.3">
      <c r="A1204" s="68"/>
    </row>
    <row r="1205" spans="1:1" x14ac:dyDescent="0.3">
      <c r="A1205" s="68"/>
    </row>
    <row r="1206" spans="1:1" x14ac:dyDescent="0.3">
      <c r="A1206" s="68"/>
    </row>
    <row r="1207" spans="1:1" x14ac:dyDescent="0.3">
      <c r="A1207" s="68"/>
    </row>
    <row r="1208" spans="1:1" x14ac:dyDescent="0.3">
      <c r="A1208" s="68"/>
    </row>
    <row r="1209" spans="1:1" x14ac:dyDescent="0.3">
      <c r="A1209" s="68"/>
    </row>
    <row r="1210" spans="1:1" x14ac:dyDescent="0.3">
      <c r="A1210" s="68"/>
    </row>
    <row r="1211" spans="1:1" x14ac:dyDescent="0.3">
      <c r="A1211" s="68"/>
    </row>
    <row r="1212" spans="1:1" x14ac:dyDescent="0.3">
      <c r="A1212" s="68"/>
    </row>
    <row r="1213" spans="1:1" x14ac:dyDescent="0.3">
      <c r="A1213" s="68"/>
    </row>
    <row r="1214" spans="1:1" x14ac:dyDescent="0.3">
      <c r="A1214" s="68"/>
    </row>
    <row r="1215" spans="1:1" x14ac:dyDescent="0.3">
      <c r="A1215" s="68"/>
    </row>
    <row r="1216" spans="1:1" x14ac:dyDescent="0.3">
      <c r="A1216" s="68"/>
    </row>
    <row r="1217" spans="1:1" x14ac:dyDescent="0.3">
      <c r="A1217" s="68"/>
    </row>
    <row r="1218" spans="1:1" x14ac:dyDescent="0.3">
      <c r="A1218" s="68"/>
    </row>
    <row r="1219" spans="1:1" x14ac:dyDescent="0.3">
      <c r="A1219" s="68"/>
    </row>
    <row r="1220" spans="1:1" x14ac:dyDescent="0.3">
      <c r="A1220" s="68"/>
    </row>
    <row r="1221" spans="1:1" x14ac:dyDescent="0.3">
      <c r="A1221" s="68"/>
    </row>
    <row r="1222" spans="1:1" x14ac:dyDescent="0.3">
      <c r="A1222" s="68"/>
    </row>
    <row r="1223" spans="1:1" x14ac:dyDescent="0.3">
      <c r="A1223" s="68"/>
    </row>
    <row r="1224" spans="1:1" x14ac:dyDescent="0.3">
      <c r="A1224" s="68"/>
    </row>
    <row r="1225" spans="1:1" x14ac:dyDescent="0.3">
      <c r="A1225" s="68"/>
    </row>
    <row r="1226" spans="1:1" x14ac:dyDescent="0.3">
      <c r="A1226" s="68"/>
    </row>
    <row r="1227" spans="1:1" x14ac:dyDescent="0.3">
      <c r="A1227" s="68"/>
    </row>
    <row r="1228" spans="1:1" x14ac:dyDescent="0.3">
      <c r="A1228" s="68"/>
    </row>
    <row r="1229" spans="1:1" x14ac:dyDescent="0.3">
      <c r="A1229" s="68"/>
    </row>
    <row r="1230" spans="1:1" x14ac:dyDescent="0.3">
      <c r="A1230" s="68"/>
    </row>
    <row r="1231" spans="1:1" x14ac:dyDescent="0.3">
      <c r="A1231" s="68"/>
    </row>
    <row r="1232" spans="1:1" x14ac:dyDescent="0.3">
      <c r="A1232" s="68"/>
    </row>
    <row r="1233" spans="1:1" x14ac:dyDescent="0.3">
      <c r="A1233" s="68"/>
    </row>
    <row r="1234" spans="1:1" x14ac:dyDescent="0.3">
      <c r="A1234" s="68"/>
    </row>
    <row r="1235" spans="1:1" x14ac:dyDescent="0.3">
      <c r="A1235" s="68"/>
    </row>
    <row r="1236" spans="1:1" x14ac:dyDescent="0.3">
      <c r="A1236" s="68"/>
    </row>
    <row r="1237" spans="1:1" x14ac:dyDescent="0.3">
      <c r="A1237" s="68"/>
    </row>
    <row r="1238" spans="1:1" x14ac:dyDescent="0.3">
      <c r="A1238" s="68"/>
    </row>
    <row r="1239" spans="1:1" x14ac:dyDescent="0.3">
      <c r="A1239" s="68"/>
    </row>
    <row r="1240" spans="1:1" x14ac:dyDescent="0.3">
      <c r="A1240" s="68"/>
    </row>
    <row r="1241" spans="1:1" x14ac:dyDescent="0.3">
      <c r="A1241" s="68"/>
    </row>
    <row r="1242" spans="1:1" x14ac:dyDescent="0.3">
      <c r="A1242" s="68"/>
    </row>
    <row r="1243" spans="1:1" x14ac:dyDescent="0.3">
      <c r="A1243" s="68"/>
    </row>
    <row r="1244" spans="1:1" x14ac:dyDescent="0.3">
      <c r="A1244" s="68"/>
    </row>
    <row r="1245" spans="1:1" x14ac:dyDescent="0.3">
      <c r="A1245" s="68"/>
    </row>
    <row r="1246" spans="1:1" x14ac:dyDescent="0.3">
      <c r="A1246" s="68"/>
    </row>
    <row r="1247" spans="1:1" x14ac:dyDescent="0.3">
      <c r="A1247" s="68"/>
    </row>
    <row r="1248" spans="1:1" x14ac:dyDescent="0.3">
      <c r="A1248" s="68"/>
    </row>
    <row r="1249" spans="1:1" x14ac:dyDescent="0.3">
      <c r="A1249" s="68"/>
    </row>
    <row r="1250" spans="1:1" x14ac:dyDescent="0.3">
      <c r="A1250" s="68"/>
    </row>
    <row r="1251" spans="1:1" x14ac:dyDescent="0.3">
      <c r="A1251" s="68"/>
    </row>
    <row r="1252" spans="1:1" x14ac:dyDescent="0.3">
      <c r="A1252" s="68"/>
    </row>
    <row r="1253" spans="1:1" x14ac:dyDescent="0.3">
      <c r="A1253" s="68"/>
    </row>
    <row r="1254" spans="1:1" x14ac:dyDescent="0.3">
      <c r="A1254" s="68"/>
    </row>
    <row r="1255" spans="1:1" x14ac:dyDescent="0.3">
      <c r="A1255" s="68"/>
    </row>
    <row r="1256" spans="1:1" x14ac:dyDescent="0.3">
      <c r="A1256" s="68"/>
    </row>
    <row r="1257" spans="1:1" x14ac:dyDescent="0.3">
      <c r="A1257" s="68"/>
    </row>
    <row r="1258" spans="1:1" x14ac:dyDescent="0.3">
      <c r="A1258" s="68"/>
    </row>
    <row r="1259" spans="1:1" x14ac:dyDescent="0.3">
      <c r="A1259" s="68"/>
    </row>
    <row r="1260" spans="1:1" x14ac:dyDescent="0.3">
      <c r="A1260" s="68"/>
    </row>
    <row r="1261" spans="1:1" x14ac:dyDescent="0.3">
      <c r="A1261" s="68"/>
    </row>
    <row r="1262" spans="1:1" x14ac:dyDescent="0.3">
      <c r="A1262" s="68"/>
    </row>
    <row r="1263" spans="1:1" x14ac:dyDescent="0.3">
      <c r="A1263" s="68"/>
    </row>
    <row r="1264" spans="1:1" x14ac:dyDescent="0.3">
      <c r="A1264" s="68"/>
    </row>
    <row r="1265" spans="1:1" x14ac:dyDescent="0.3">
      <c r="A1265" s="68"/>
    </row>
    <row r="1266" spans="1:1" x14ac:dyDescent="0.3">
      <c r="A1266" s="68"/>
    </row>
    <row r="1267" spans="1:1" x14ac:dyDescent="0.3">
      <c r="A1267" s="68"/>
    </row>
    <row r="1268" spans="1:1" x14ac:dyDescent="0.3">
      <c r="A1268" s="68"/>
    </row>
    <row r="1269" spans="1:1" x14ac:dyDescent="0.3">
      <c r="A1269" s="68"/>
    </row>
    <row r="1270" spans="1:1" x14ac:dyDescent="0.3">
      <c r="A1270" s="68"/>
    </row>
    <row r="1271" spans="1:1" x14ac:dyDescent="0.3">
      <c r="A1271" s="68"/>
    </row>
    <row r="1272" spans="1:1" x14ac:dyDescent="0.3">
      <c r="A1272" s="68"/>
    </row>
    <row r="1273" spans="1:1" x14ac:dyDescent="0.3">
      <c r="A1273" s="68"/>
    </row>
    <row r="1274" spans="1:1" x14ac:dyDescent="0.3">
      <c r="A1274" s="68"/>
    </row>
    <row r="1275" spans="1:1" x14ac:dyDescent="0.3">
      <c r="A1275" s="68"/>
    </row>
    <row r="1276" spans="1:1" x14ac:dyDescent="0.3">
      <c r="A1276" s="68"/>
    </row>
    <row r="1277" spans="1:1" x14ac:dyDescent="0.3">
      <c r="A1277" s="68"/>
    </row>
    <row r="1278" spans="1:1" x14ac:dyDescent="0.3">
      <c r="A1278" s="68"/>
    </row>
    <row r="1279" spans="1:1" x14ac:dyDescent="0.3">
      <c r="A1279" s="68"/>
    </row>
    <row r="1280" spans="1:1" x14ac:dyDescent="0.3">
      <c r="A1280" s="68"/>
    </row>
    <row r="1281" spans="1:1" x14ac:dyDescent="0.3">
      <c r="A1281" s="68"/>
    </row>
    <row r="1282" spans="1:1" x14ac:dyDescent="0.3">
      <c r="A1282" s="68"/>
    </row>
    <row r="1283" spans="1:1" x14ac:dyDescent="0.3">
      <c r="A1283" s="68"/>
    </row>
    <row r="1284" spans="1:1" x14ac:dyDescent="0.3">
      <c r="A1284" s="68"/>
    </row>
    <row r="1285" spans="1:1" x14ac:dyDescent="0.3">
      <c r="A1285" s="68"/>
    </row>
    <row r="1286" spans="1:1" x14ac:dyDescent="0.3">
      <c r="A1286" s="68"/>
    </row>
    <row r="1287" spans="1:1" x14ac:dyDescent="0.3">
      <c r="A1287" s="68"/>
    </row>
    <row r="1288" spans="1:1" x14ac:dyDescent="0.3">
      <c r="A1288" s="68"/>
    </row>
    <row r="1289" spans="1:1" x14ac:dyDescent="0.3">
      <c r="A1289" s="68"/>
    </row>
    <row r="1290" spans="1:1" x14ac:dyDescent="0.3">
      <c r="A1290" s="68"/>
    </row>
    <row r="1291" spans="1:1" x14ac:dyDescent="0.3">
      <c r="A1291" s="68"/>
    </row>
    <row r="1292" spans="1:1" x14ac:dyDescent="0.3">
      <c r="A1292" s="68"/>
    </row>
    <row r="1293" spans="1:1" x14ac:dyDescent="0.3">
      <c r="A1293" s="68"/>
    </row>
    <row r="1294" spans="1:1" x14ac:dyDescent="0.3">
      <c r="A1294" s="68"/>
    </row>
    <row r="1295" spans="1:1" x14ac:dyDescent="0.3">
      <c r="A1295" s="68"/>
    </row>
    <row r="1296" spans="1:1" x14ac:dyDescent="0.3">
      <c r="A1296" s="68"/>
    </row>
    <row r="1297" spans="1:1" x14ac:dyDescent="0.3">
      <c r="A1297" s="68"/>
    </row>
    <row r="1298" spans="1:1" x14ac:dyDescent="0.3">
      <c r="A1298" s="68"/>
    </row>
    <row r="1299" spans="1:1" x14ac:dyDescent="0.3">
      <c r="A1299" s="68"/>
    </row>
    <row r="1300" spans="1:1" x14ac:dyDescent="0.3">
      <c r="A1300" s="68"/>
    </row>
    <row r="1301" spans="1:1" x14ac:dyDescent="0.3">
      <c r="A1301" s="68"/>
    </row>
    <row r="1302" spans="1:1" x14ac:dyDescent="0.3">
      <c r="A1302" s="68"/>
    </row>
    <row r="1303" spans="1:1" x14ac:dyDescent="0.3">
      <c r="A1303" s="68"/>
    </row>
    <row r="1304" spans="1:1" x14ac:dyDescent="0.3">
      <c r="A1304" s="68"/>
    </row>
    <row r="1305" spans="1:1" x14ac:dyDescent="0.3">
      <c r="A1305" s="68"/>
    </row>
    <row r="1306" spans="1:1" x14ac:dyDescent="0.3">
      <c r="A1306" s="68"/>
    </row>
    <row r="1307" spans="1:1" x14ac:dyDescent="0.3">
      <c r="A1307" s="68"/>
    </row>
    <row r="1308" spans="1:1" x14ac:dyDescent="0.3">
      <c r="A1308" s="68"/>
    </row>
    <row r="1309" spans="1:1" x14ac:dyDescent="0.3">
      <c r="A1309" s="68"/>
    </row>
    <row r="1310" spans="1:1" x14ac:dyDescent="0.3">
      <c r="A1310" s="68"/>
    </row>
    <row r="1311" spans="1:1" x14ac:dyDescent="0.3">
      <c r="A1311" s="68"/>
    </row>
    <row r="1312" spans="1:1" x14ac:dyDescent="0.3">
      <c r="A1312" s="68"/>
    </row>
    <row r="1313" spans="1:1" x14ac:dyDescent="0.3">
      <c r="A1313" s="68"/>
    </row>
    <row r="1314" spans="1:1" x14ac:dyDescent="0.3">
      <c r="A1314" s="68"/>
    </row>
    <row r="1315" spans="1:1" x14ac:dyDescent="0.3">
      <c r="A1315" s="68"/>
    </row>
    <row r="1316" spans="1:1" x14ac:dyDescent="0.3">
      <c r="A1316" s="68"/>
    </row>
    <row r="1317" spans="1:1" x14ac:dyDescent="0.3">
      <c r="A1317" s="68"/>
    </row>
    <row r="1318" spans="1:1" x14ac:dyDescent="0.3">
      <c r="A1318" s="68"/>
    </row>
    <row r="1319" spans="1:1" x14ac:dyDescent="0.3">
      <c r="A1319" s="68"/>
    </row>
    <row r="1320" spans="1:1" x14ac:dyDescent="0.3">
      <c r="A1320" s="68"/>
    </row>
    <row r="1321" spans="1:1" x14ac:dyDescent="0.3">
      <c r="A1321" s="68"/>
    </row>
    <row r="1322" spans="1:1" x14ac:dyDescent="0.3">
      <c r="A1322" s="68"/>
    </row>
    <row r="1323" spans="1:1" x14ac:dyDescent="0.3">
      <c r="A1323" s="68"/>
    </row>
    <row r="1324" spans="1:1" x14ac:dyDescent="0.3">
      <c r="A1324" s="68"/>
    </row>
    <row r="1325" spans="1:1" x14ac:dyDescent="0.3">
      <c r="A1325" s="68"/>
    </row>
    <row r="1326" spans="1:1" x14ac:dyDescent="0.3">
      <c r="A1326" s="68"/>
    </row>
    <row r="1327" spans="1:1" x14ac:dyDescent="0.3">
      <c r="A1327" s="68"/>
    </row>
    <row r="1328" spans="1:1" x14ac:dyDescent="0.3">
      <c r="A1328" s="68"/>
    </row>
    <row r="1329" spans="1:1" x14ac:dyDescent="0.3">
      <c r="A1329" s="68"/>
    </row>
    <row r="1330" spans="1:1" x14ac:dyDescent="0.3">
      <c r="A1330" s="68"/>
    </row>
    <row r="1331" spans="1:1" x14ac:dyDescent="0.3">
      <c r="A1331" s="68"/>
    </row>
    <row r="1332" spans="1:1" x14ac:dyDescent="0.3">
      <c r="A1332" s="68"/>
    </row>
    <row r="1333" spans="1:1" x14ac:dyDescent="0.3">
      <c r="A1333" s="68"/>
    </row>
    <row r="1334" spans="1:1" x14ac:dyDescent="0.3">
      <c r="A1334" s="68"/>
    </row>
    <row r="1335" spans="1:1" x14ac:dyDescent="0.3">
      <c r="A1335" s="68"/>
    </row>
    <row r="1336" spans="1:1" x14ac:dyDescent="0.3">
      <c r="A1336" s="68"/>
    </row>
    <row r="1337" spans="1:1" x14ac:dyDescent="0.3">
      <c r="A1337" s="68"/>
    </row>
    <row r="1338" spans="1:1" x14ac:dyDescent="0.3">
      <c r="A1338" s="68"/>
    </row>
    <row r="1339" spans="1:1" x14ac:dyDescent="0.3">
      <c r="A1339" s="68"/>
    </row>
    <row r="1340" spans="1:1" x14ac:dyDescent="0.3">
      <c r="A1340" s="68"/>
    </row>
    <row r="1341" spans="1:1" x14ac:dyDescent="0.3">
      <c r="A1341" s="68"/>
    </row>
    <row r="1342" spans="1:1" x14ac:dyDescent="0.3">
      <c r="A1342" s="68"/>
    </row>
    <row r="1343" spans="1:1" x14ac:dyDescent="0.3">
      <c r="A1343" s="68"/>
    </row>
    <row r="1344" spans="1:1" x14ac:dyDescent="0.3">
      <c r="A1344" s="68"/>
    </row>
    <row r="1345" spans="1:1" x14ac:dyDescent="0.3">
      <c r="A1345" s="68"/>
    </row>
    <row r="1346" spans="1:1" x14ac:dyDescent="0.3">
      <c r="A1346" s="68"/>
    </row>
    <row r="1347" spans="1:1" x14ac:dyDescent="0.3">
      <c r="A1347" s="68"/>
    </row>
    <row r="1348" spans="1:1" x14ac:dyDescent="0.3">
      <c r="A1348" s="68"/>
    </row>
    <row r="1349" spans="1:1" x14ac:dyDescent="0.3">
      <c r="A1349" s="68"/>
    </row>
    <row r="1350" spans="1:1" x14ac:dyDescent="0.3">
      <c r="A1350" s="68"/>
    </row>
    <row r="1351" spans="1:1" x14ac:dyDescent="0.3">
      <c r="A1351" s="68"/>
    </row>
    <row r="1352" spans="1:1" x14ac:dyDescent="0.3">
      <c r="A1352" s="68"/>
    </row>
    <row r="1353" spans="1:1" x14ac:dyDescent="0.3">
      <c r="A1353" s="68"/>
    </row>
    <row r="1354" spans="1:1" x14ac:dyDescent="0.3">
      <c r="A1354" s="68"/>
    </row>
    <row r="1355" spans="1:1" x14ac:dyDescent="0.3">
      <c r="A1355" s="68"/>
    </row>
    <row r="1356" spans="1:1" x14ac:dyDescent="0.3">
      <c r="A1356" s="68"/>
    </row>
    <row r="1357" spans="1:1" x14ac:dyDescent="0.3">
      <c r="A1357" s="68"/>
    </row>
    <row r="1358" spans="1:1" x14ac:dyDescent="0.3">
      <c r="A1358" s="68"/>
    </row>
    <row r="1359" spans="1:1" x14ac:dyDescent="0.3">
      <c r="A1359" s="68"/>
    </row>
    <row r="1360" spans="1:1" x14ac:dyDescent="0.3">
      <c r="A1360" s="68"/>
    </row>
    <row r="1361" spans="1:1" x14ac:dyDescent="0.3">
      <c r="A1361" s="68"/>
    </row>
    <row r="1362" spans="1:1" x14ac:dyDescent="0.3">
      <c r="A1362" s="68"/>
    </row>
    <row r="1363" spans="1:1" x14ac:dyDescent="0.3">
      <c r="A1363" s="68"/>
    </row>
    <row r="1364" spans="1:1" x14ac:dyDescent="0.3">
      <c r="A1364" s="68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0"/>
  <sheetViews>
    <sheetView zoomScale="85" zoomScaleNormal="85" workbookViewId="0">
      <selection activeCell="A3" sqref="A3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6" x14ac:dyDescent="0.3">
      <c r="A1" s="31" t="s">
        <v>277</v>
      </c>
    </row>
    <row r="2" spans="1:6" x14ac:dyDescent="0.3">
      <c r="A2" s="31" t="s">
        <v>319</v>
      </c>
      <c r="C2" s="25"/>
    </row>
    <row r="3" spans="1:6" s="67" customFormat="1" x14ac:dyDescent="0.3">
      <c r="A3" s="68">
        <v>44389</v>
      </c>
      <c r="B3" s="67" t="str">
        <f t="shared" ref="B3:B4" si="0">TEXT(A3,"ddd")</f>
        <v>Mon</v>
      </c>
      <c r="C3" s="25"/>
    </row>
    <row r="4" spans="1:6" s="67" customFormat="1" x14ac:dyDescent="0.3">
      <c r="A4" s="68">
        <v>44361</v>
      </c>
      <c r="B4" s="67" t="str">
        <f t="shared" si="0"/>
        <v>Mon</v>
      </c>
      <c r="C4" s="25"/>
    </row>
    <row r="5" spans="1:6" x14ac:dyDescent="0.3">
      <c r="A5" s="68">
        <v>44333</v>
      </c>
      <c r="B5" s="67" t="str">
        <f t="shared" ref="B5" si="1">TEXT(A5,"ddd")</f>
        <v>Mon</v>
      </c>
      <c r="C5" s="25"/>
    </row>
    <row r="6" spans="1:6" x14ac:dyDescent="0.3">
      <c r="A6" s="68">
        <v>44305</v>
      </c>
      <c r="B6" s="67" t="str">
        <f t="shared" ref="B6" si="2">TEXT(A6,"ddd")</f>
        <v>Mon</v>
      </c>
      <c r="D6" s="32"/>
      <c r="F6" s="32"/>
    </row>
    <row r="7" spans="1:6" x14ac:dyDescent="0.3">
      <c r="A7" s="68">
        <v>44270</v>
      </c>
      <c r="B7" s="67" t="str">
        <f t="shared" ref="B7" si="3">TEXT(A7,"ddd")</f>
        <v>Mon</v>
      </c>
      <c r="C7" s="34"/>
      <c r="D7" s="32"/>
      <c r="F7" s="32"/>
    </row>
    <row r="8" spans="1:6" x14ac:dyDescent="0.3">
      <c r="A8" s="68">
        <v>44242</v>
      </c>
      <c r="B8" s="67" t="str">
        <f t="shared" ref="B8" si="4">TEXT(A8,"ddd")</f>
        <v>Mon</v>
      </c>
      <c r="C8" s="34"/>
      <c r="D8" s="32"/>
      <c r="F8" s="32"/>
    </row>
    <row r="9" spans="1:6" x14ac:dyDescent="0.3">
      <c r="A9" s="68">
        <v>44214</v>
      </c>
      <c r="B9" s="67" t="str">
        <f t="shared" ref="B9:B14" si="5">TEXT(A9,"ddd")</f>
        <v>Mon</v>
      </c>
      <c r="C9" s="34"/>
      <c r="D9" s="32"/>
      <c r="F9" s="32"/>
    </row>
    <row r="10" spans="1:6" x14ac:dyDescent="0.3">
      <c r="A10" s="68">
        <v>44179</v>
      </c>
      <c r="B10" s="67" t="str">
        <f t="shared" si="5"/>
        <v>Mon</v>
      </c>
      <c r="C10" s="34"/>
      <c r="D10" s="32"/>
      <c r="F10" s="32"/>
    </row>
    <row r="11" spans="1:6" x14ac:dyDescent="0.3">
      <c r="A11" s="58">
        <v>44151</v>
      </c>
      <c r="B11" s="57" t="str">
        <f t="shared" si="5"/>
        <v>Mon</v>
      </c>
      <c r="C11" s="34"/>
      <c r="D11" s="32"/>
      <c r="F11" s="32"/>
    </row>
    <row r="12" spans="1:6" x14ac:dyDescent="0.3">
      <c r="A12" s="58">
        <v>44123</v>
      </c>
      <c r="B12" s="57" t="str">
        <f t="shared" si="5"/>
        <v>Mon</v>
      </c>
      <c r="C12" s="34"/>
      <c r="D12" s="32"/>
      <c r="F12" s="32"/>
    </row>
    <row r="13" spans="1:6" x14ac:dyDescent="0.3">
      <c r="A13" s="32">
        <v>44088</v>
      </c>
      <c r="B13" s="31" t="str">
        <f t="shared" si="5"/>
        <v>Mon</v>
      </c>
      <c r="C13" s="34"/>
      <c r="D13" s="32"/>
      <c r="F13" s="32"/>
    </row>
    <row r="14" spans="1:6" x14ac:dyDescent="0.3">
      <c r="A14" s="32">
        <v>44061</v>
      </c>
      <c r="B14" s="31" t="str">
        <f t="shared" si="5"/>
        <v>Tue</v>
      </c>
      <c r="C14" s="34"/>
      <c r="D14" s="32"/>
      <c r="F14" s="32"/>
    </row>
    <row r="15" spans="1:6" x14ac:dyDescent="0.3">
      <c r="A15" s="32">
        <v>44025</v>
      </c>
      <c r="B15" s="31" t="str">
        <f t="shared" ref="B15:B18" si="6">TEXT(A15,"ddd")</f>
        <v>Mon</v>
      </c>
      <c r="D15" s="32"/>
      <c r="F15" s="32"/>
    </row>
    <row r="16" spans="1:6" x14ac:dyDescent="0.3">
      <c r="A16" s="32">
        <v>43997</v>
      </c>
      <c r="B16" s="31" t="str">
        <f t="shared" si="6"/>
        <v>Mon</v>
      </c>
      <c r="D16" s="32"/>
      <c r="F16" s="32"/>
    </row>
    <row r="17" spans="1:6" x14ac:dyDescent="0.3">
      <c r="A17" s="32">
        <v>43969</v>
      </c>
      <c r="B17" s="31" t="str">
        <f t="shared" si="6"/>
        <v>Mon</v>
      </c>
      <c r="F17" s="32"/>
    </row>
    <row r="18" spans="1:6" x14ac:dyDescent="0.3">
      <c r="A18" s="32">
        <v>43934</v>
      </c>
      <c r="B18" s="31" t="str">
        <f t="shared" si="6"/>
        <v>Mon</v>
      </c>
      <c r="F18" s="32"/>
    </row>
    <row r="19" spans="1:6" x14ac:dyDescent="0.3">
      <c r="A19" s="32">
        <v>43906</v>
      </c>
      <c r="B19" s="31" t="str">
        <f t="shared" ref="B19" si="7">TEXT(A19,"ddd")</f>
        <v>Mon</v>
      </c>
      <c r="F19" s="32"/>
    </row>
    <row r="20" spans="1:6" x14ac:dyDescent="0.3">
      <c r="A20" s="32">
        <v>43878</v>
      </c>
      <c r="B20" s="31" t="str">
        <f t="shared" ref="B20:B83" si="8">TEXT(A20,"ddd")</f>
        <v>Mon</v>
      </c>
      <c r="F20" s="32"/>
    </row>
    <row r="21" spans="1:6" x14ac:dyDescent="0.3">
      <c r="A21" s="32">
        <v>43850</v>
      </c>
      <c r="B21" s="31" t="str">
        <f t="shared" si="8"/>
        <v>Mon</v>
      </c>
      <c r="F21" s="32"/>
    </row>
    <row r="22" spans="1:6" x14ac:dyDescent="0.3">
      <c r="A22" s="32">
        <v>43808</v>
      </c>
      <c r="B22" s="31" t="str">
        <f t="shared" si="8"/>
        <v>Mon</v>
      </c>
      <c r="D22" s="32"/>
      <c r="F22" s="32"/>
    </row>
    <row r="23" spans="1:6" x14ac:dyDescent="0.3">
      <c r="A23" s="32">
        <v>43780</v>
      </c>
      <c r="B23" s="31" t="str">
        <f t="shared" si="8"/>
        <v>Mon</v>
      </c>
      <c r="D23" s="32"/>
      <c r="F23" s="32"/>
    </row>
    <row r="24" spans="1:6" x14ac:dyDescent="0.3">
      <c r="A24" s="32">
        <v>43752</v>
      </c>
      <c r="B24" s="31" t="str">
        <f t="shared" si="8"/>
        <v>Mon</v>
      </c>
      <c r="D24" s="32"/>
      <c r="F24" s="32"/>
    </row>
    <row r="25" spans="1:6" x14ac:dyDescent="0.3">
      <c r="A25" s="32">
        <v>43724</v>
      </c>
      <c r="B25" s="31" t="str">
        <f t="shared" si="8"/>
        <v>Mon</v>
      </c>
      <c r="D25" s="32"/>
      <c r="E25" s="32"/>
      <c r="F25" s="32"/>
    </row>
    <row r="26" spans="1:6" x14ac:dyDescent="0.3">
      <c r="A26" s="32">
        <v>43689</v>
      </c>
      <c r="B26" s="31" t="str">
        <f t="shared" si="8"/>
        <v>Mon</v>
      </c>
      <c r="C26" s="32"/>
      <c r="D26" s="32"/>
      <c r="E26" s="32"/>
      <c r="F26" s="32"/>
    </row>
    <row r="27" spans="1:6" x14ac:dyDescent="0.3">
      <c r="A27" s="32">
        <v>43661</v>
      </c>
      <c r="B27" s="31" t="str">
        <f t="shared" si="8"/>
        <v>Mon</v>
      </c>
      <c r="D27" s="32"/>
      <c r="E27" s="32"/>
      <c r="F27" s="32"/>
    </row>
    <row r="28" spans="1:6" x14ac:dyDescent="0.3">
      <c r="A28" s="32">
        <v>43633</v>
      </c>
      <c r="B28" s="31" t="str">
        <f t="shared" si="8"/>
        <v>Mon</v>
      </c>
      <c r="D28" s="32"/>
      <c r="E28" s="32"/>
      <c r="F28" s="32"/>
    </row>
    <row r="29" spans="1:6" x14ac:dyDescent="0.3">
      <c r="A29" s="32">
        <v>43605</v>
      </c>
      <c r="B29" s="31" t="str">
        <f t="shared" si="8"/>
        <v>Mon</v>
      </c>
      <c r="D29" s="32"/>
      <c r="E29" s="32"/>
      <c r="F29"/>
    </row>
    <row r="30" spans="1:6" x14ac:dyDescent="0.3">
      <c r="A30" s="32">
        <v>43570</v>
      </c>
      <c r="B30" s="31" t="str">
        <f t="shared" si="8"/>
        <v>Mon</v>
      </c>
      <c r="D30" s="32"/>
      <c r="E30" s="32"/>
      <c r="F30"/>
    </row>
    <row r="31" spans="1:6" x14ac:dyDescent="0.3">
      <c r="A31" s="32">
        <v>43542</v>
      </c>
      <c r="B31" s="31" t="str">
        <f t="shared" si="8"/>
        <v>Mon</v>
      </c>
      <c r="D31" s="32"/>
      <c r="E31" s="32"/>
      <c r="F31"/>
    </row>
    <row r="32" spans="1:6" x14ac:dyDescent="0.3">
      <c r="A32" s="32">
        <v>43514</v>
      </c>
      <c r="B32" s="31" t="str">
        <f t="shared" si="8"/>
        <v>Mon</v>
      </c>
      <c r="D32" s="32"/>
      <c r="E32" s="32"/>
      <c r="F32"/>
    </row>
    <row r="33" spans="1:6" x14ac:dyDescent="0.3">
      <c r="A33" s="32">
        <v>43479</v>
      </c>
      <c r="B33" s="31" t="str">
        <f t="shared" si="8"/>
        <v>Mon</v>
      </c>
      <c r="E33" s="32"/>
      <c r="F33"/>
    </row>
    <row r="34" spans="1:6" x14ac:dyDescent="0.3">
      <c r="A34" s="32">
        <v>43444</v>
      </c>
      <c r="B34" s="31" t="str">
        <f t="shared" si="8"/>
        <v>Mon</v>
      </c>
      <c r="E34" s="32"/>
      <c r="F34"/>
    </row>
    <row r="35" spans="1:6" x14ac:dyDescent="0.3">
      <c r="A35" s="32">
        <v>43416</v>
      </c>
      <c r="B35" s="31" t="str">
        <f t="shared" si="8"/>
        <v>Mon</v>
      </c>
      <c r="E35" s="32"/>
      <c r="F35"/>
    </row>
    <row r="36" spans="1:6" x14ac:dyDescent="0.3">
      <c r="A36" s="32">
        <v>43388</v>
      </c>
      <c r="B36" s="31" t="str">
        <f t="shared" si="8"/>
        <v>Mon</v>
      </c>
      <c r="E36" s="32"/>
      <c r="F36"/>
    </row>
    <row r="37" spans="1:6" x14ac:dyDescent="0.3">
      <c r="A37" s="32">
        <v>43353</v>
      </c>
      <c r="B37" s="31" t="str">
        <f t="shared" si="8"/>
        <v>Mon</v>
      </c>
      <c r="E37" s="32"/>
      <c r="F37"/>
    </row>
    <row r="38" spans="1:6" x14ac:dyDescent="0.3">
      <c r="A38" s="32">
        <v>43325</v>
      </c>
      <c r="B38" s="31" t="str">
        <f t="shared" si="8"/>
        <v>Mon</v>
      </c>
      <c r="E38" s="32"/>
      <c r="F38"/>
    </row>
    <row r="39" spans="1:6" x14ac:dyDescent="0.3">
      <c r="A39" s="32">
        <v>43297</v>
      </c>
      <c r="B39" s="31" t="str">
        <f t="shared" si="8"/>
        <v>Mon</v>
      </c>
      <c r="E39" s="32"/>
    </row>
    <row r="40" spans="1:6" x14ac:dyDescent="0.3">
      <c r="A40" s="32">
        <v>43262</v>
      </c>
      <c r="B40" s="31" t="str">
        <f t="shared" si="8"/>
        <v>Mon</v>
      </c>
      <c r="E40"/>
    </row>
    <row r="41" spans="1:6" x14ac:dyDescent="0.3">
      <c r="A41" s="32">
        <v>43234</v>
      </c>
      <c r="B41" s="31" t="str">
        <f t="shared" si="8"/>
        <v>Mon</v>
      </c>
      <c r="C41" s="34"/>
      <c r="E41"/>
    </row>
    <row r="42" spans="1:6" x14ac:dyDescent="0.3">
      <c r="A42" s="32">
        <v>43206</v>
      </c>
      <c r="B42" s="31" t="str">
        <f t="shared" si="8"/>
        <v>Mon</v>
      </c>
      <c r="E42"/>
    </row>
    <row r="43" spans="1:6" x14ac:dyDescent="0.3">
      <c r="A43" s="32">
        <v>43178</v>
      </c>
      <c r="B43" s="31" t="str">
        <f t="shared" si="8"/>
        <v>Mon</v>
      </c>
      <c r="E43"/>
    </row>
    <row r="44" spans="1:6" x14ac:dyDescent="0.3">
      <c r="A44" s="32">
        <v>43150</v>
      </c>
      <c r="B44" s="31" t="str">
        <f t="shared" si="8"/>
        <v>Mon</v>
      </c>
      <c r="E44"/>
    </row>
    <row r="45" spans="1:6" x14ac:dyDescent="0.3">
      <c r="A45" s="32">
        <v>43122</v>
      </c>
      <c r="B45" s="31" t="str">
        <f t="shared" si="8"/>
        <v>Mon</v>
      </c>
      <c r="E45"/>
    </row>
    <row r="46" spans="1:6" x14ac:dyDescent="0.3">
      <c r="A46" s="32">
        <v>43080</v>
      </c>
      <c r="B46" s="31" t="str">
        <f t="shared" si="8"/>
        <v>Mon</v>
      </c>
    </row>
    <row r="47" spans="1:6" x14ac:dyDescent="0.3">
      <c r="A47" s="32">
        <v>43052</v>
      </c>
      <c r="B47" s="31" t="str">
        <f t="shared" si="8"/>
        <v>Mon</v>
      </c>
    </row>
    <row r="48" spans="1:6" x14ac:dyDescent="0.3">
      <c r="A48" s="32">
        <v>43024</v>
      </c>
      <c r="B48" s="31" t="str">
        <f t="shared" si="8"/>
        <v>Mon</v>
      </c>
    </row>
    <row r="49" spans="1:2" x14ac:dyDescent="0.3">
      <c r="A49" s="32">
        <v>42989</v>
      </c>
      <c r="B49" s="31" t="str">
        <f t="shared" si="8"/>
        <v>Mon</v>
      </c>
    </row>
    <row r="50" spans="1:2" x14ac:dyDescent="0.3">
      <c r="A50" s="32">
        <v>42963</v>
      </c>
      <c r="B50" s="31" t="str">
        <f t="shared" si="8"/>
        <v>Wed</v>
      </c>
    </row>
    <row r="51" spans="1:2" x14ac:dyDescent="0.3">
      <c r="A51" s="32">
        <v>42933</v>
      </c>
      <c r="B51" s="31" t="str">
        <f t="shared" si="8"/>
        <v>Mon</v>
      </c>
    </row>
    <row r="52" spans="1:2" x14ac:dyDescent="0.3">
      <c r="A52" s="32">
        <v>42905</v>
      </c>
      <c r="B52" s="31" t="str">
        <f t="shared" si="8"/>
        <v>Mon</v>
      </c>
    </row>
    <row r="53" spans="1:2" x14ac:dyDescent="0.3">
      <c r="A53" s="32">
        <v>42877</v>
      </c>
      <c r="B53" s="31" t="str">
        <f t="shared" si="8"/>
        <v>Mon</v>
      </c>
    </row>
    <row r="54" spans="1:2" x14ac:dyDescent="0.3">
      <c r="A54" s="32">
        <v>42842</v>
      </c>
      <c r="B54" s="31" t="str">
        <f t="shared" si="8"/>
        <v>Mon</v>
      </c>
    </row>
    <row r="55" spans="1:2" x14ac:dyDescent="0.3">
      <c r="A55" s="32">
        <v>42814</v>
      </c>
      <c r="B55" s="31" t="str">
        <f t="shared" si="8"/>
        <v>Mon</v>
      </c>
    </row>
    <row r="56" spans="1:2" x14ac:dyDescent="0.3">
      <c r="A56" s="32">
        <v>42786</v>
      </c>
      <c r="B56" s="31" t="str">
        <f t="shared" si="8"/>
        <v>Mon</v>
      </c>
    </row>
    <row r="57" spans="1:2" x14ac:dyDescent="0.3">
      <c r="A57" s="32">
        <v>42751</v>
      </c>
      <c r="B57" s="31" t="str">
        <f t="shared" si="8"/>
        <v>Mon</v>
      </c>
    </row>
    <row r="58" spans="1:2" x14ac:dyDescent="0.3">
      <c r="A58" s="32">
        <v>42716</v>
      </c>
      <c r="B58" s="31" t="str">
        <f t="shared" si="8"/>
        <v>Mon</v>
      </c>
    </row>
    <row r="59" spans="1:2" x14ac:dyDescent="0.3">
      <c r="A59" s="32">
        <v>42688</v>
      </c>
      <c r="B59" s="31" t="str">
        <f t="shared" si="8"/>
        <v>Mon</v>
      </c>
    </row>
    <row r="60" spans="1:2" x14ac:dyDescent="0.3">
      <c r="A60" s="32">
        <v>42660</v>
      </c>
      <c r="B60" s="31" t="str">
        <f t="shared" si="8"/>
        <v>Mon</v>
      </c>
    </row>
    <row r="61" spans="1:2" x14ac:dyDescent="0.3">
      <c r="A61" s="32">
        <v>42632</v>
      </c>
      <c r="B61" s="31" t="str">
        <f t="shared" si="8"/>
        <v>Mon</v>
      </c>
    </row>
    <row r="62" spans="1:2" x14ac:dyDescent="0.3">
      <c r="A62" s="32">
        <v>42598</v>
      </c>
      <c r="B62" s="31" t="str">
        <f t="shared" si="8"/>
        <v>Tue</v>
      </c>
    </row>
    <row r="63" spans="1:2" x14ac:dyDescent="0.3">
      <c r="A63" s="32">
        <v>42569</v>
      </c>
      <c r="B63" s="31" t="str">
        <f t="shared" si="8"/>
        <v>Mon</v>
      </c>
    </row>
    <row r="64" spans="1:2" x14ac:dyDescent="0.3">
      <c r="A64" s="32">
        <v>42541</v>
      </c>
      <c r="B64" s="31" t="str">
        <f t="shared" si="8"/>
        <v>Mon</v>
      </c>
    </row>
    <row r="65" spans="1:7" x14ac:dyDescent="0.3">
      <c r="A65" s="32">
        <v>42506</v>
      </c>
      <c r="B65" s="31" t="str">
        <f t="shared" si="8"/>
        <v>Mon</v>
      </c>
    </row>
    <row r="66" spans="1:7" x14ac:dyDescent="0.3">
      <c r="A66" s="32">
        <v>42478</v>
      </c>
      <c r="B66" s="31" t="str">
        <f t="shared" si="8"/>
        <v>Mon</v>
      </c>
    </row>
    <row r="67" spans="1:7" x14ac:dyDescent="0.3">
      <c r="A67" s="32">
        <v>42443</v>
      </c>
      <c r="B67" s="31" t="str">
        <f t="shared" si="8"/>
        <v>Mon</v>
      </c>
    </row>
    <row r="68" spans="1:7" x14ac:dyDescent="0.3">
      <c r="A68" s="32">
        <v>42422</v>
      </c>
      <c r="B68" s="31" t="str">
        <f t="shared" si="8"/>
        <v>Mon</v>
      </c>
    </row>
    <row r="69" spans="1:7" x14ac:dyDescent="0.3">
      <c r="A69" s="32">
        <v>42387</v>
      </c>
      <c r="B69" s="31" t="str">
        <f t="shared" si="8"/>
        <v>Mon</v>
      </c>
    </row>
    <row r="70" spans="1:7" x14ac:dyDescent="0.3">
      <c r="A70" s="32">
        <v>42352</v>
      </c>
      <c r="B70" s="31" t="str">
        <f t="shared" si="8"/>
        <v>Mon</v>
      </c>
    </row>
    <row r="71" spans="1:7" x14ac:dyDescent="0.3">
      <c r="A71" s="32">
        <v>42324</v>
      </c>
      <c r="B71" s="31" t="str">
        <f t="shared" si="8"/>
        <v>Mon</v>
      </c>
    </row>
    <row r="72" spans="1:7" x14ac:dyDescent="0.3">
      <c r="A72" s="32">
        <v>42296</v>
      </c>
      <c r="B72" s="31" t="str">
        <f t="shared" si="8"/>
        <v>Mon</v>
      </c>
    </row>
    <row r="73" spans="1:7" x14ac:dyDescent="0.3">
      <c r="A73" s="32">
        <v>42261</v>
      </c>
      <c r="B73" s="31" t="str">
        <f t="shared" si="8"/>
        <v>Mon</v>
      </c>
    </row>
    <row r="74" spans="1:7" x14ac:dyDescent="0.3">
      <c r="A74" s="32">
        <v>42233</v>
      </c>
      <c r="B74" s="31" t="str">
        <f t="shared" si="8"/>
        <v>Mon</v>
      </c>
    </row>
    <row r="75" spans="1:7" x14ac:dyDescent="0.3">
      <c r="A75" s="32">
        <v>42205</v>
      </c>
      <c r="B75" s="31" t="str">
        <f t="shared" si="8"/>
        <v>Mon</v>
      </c>
    </row>
    <row r="76" spans="1:7" x14ac:dyDescent="0.3">
      <c r="A76" s="32">
        <v>42170</v>
      </c>
      <c r="B76" s="31" t="str">
        <f t="shared" si="8"/>
        <v>Mon</v>
      </c>
    </row>
    <row r="77" spans="1:7" x14ac:dyDescent="0.3">
      <c r="A77" s="32">
        <v>42142</v>
      </c>
      <c r="B77" s="31" t="str">
        <f t="shared" si="8"/>
        <v>Mon</v>
      </c>
      <c r="G77"/>
    </row>
    <row r="78" spans="1:7" x14ac:dyDescent="0.3">
      <c r="A78" s="32">
        <v>42114</v>
      </c>
      <c r="B78" s="31" t="str">
        <f t="shared" si="8"/>
        <v>Mon</v>
      </c>
      <c r="G78"/>
    </row>
    <row r="79" spans="1:7" x14ac:dyDescent="0.3">
      <c r="A79" s="32">
        <v>42079</v>
      </c>
      <c r="B79" s="31" t="str">
        <f t="shared" si="8"/>
        <v>Mon</v>
      </c>
      <c r="G79"/>
    </row>
    <row r="80" spans="1:7" x14ac:dyDescent="0.3">
      <c r="A80" s="32">
        <v>42051</v>
      </c>
      <c r="B80" s="31" t="str">
        <f t="shared" si="8"/>
        <v>Mon</v>
      </c>
      <c r="G80"/>
    </row>
    <row r="81" spans="1:7" x14ac:dyDescent="0.3">
      <c r="A81" s="32">
        <v>42023</v>
      </c>
      <c r="B81" s="31" t="str">
        <f t="shared" si="8"/>
        <v>Mon</v>
      </c>
      <c r="G81"/>
    </row>
    <row r="82" spans="1:7" x14ac:dyDescent="0.3">
      <c r="A82" s="66">
        <v>41988</v>
      </c>
      <c r="B82" s="65" t="str">
        <f t="shared" si="8"/>
        <v>Mon</v>
      </c>
      <c r="G82"/>
    </row>
    <row r="83" spans="1:7" x14ac:dyDescent="0.3">
      <c r="A83" s="66">
        <v>41960</v>
      </c>
      <c r="B83" s="65" t="str">
        <f t="shared" si="8"/>
        <v>Mon</v>
      </c>
      <c r="G83"/>
    </row>
    <row r="84" spans="1:7" x14ac:dyDescent="0.3">
      <c r="A84" s="66">
        <v>41932</v>
      </c>
      <c r="B84" s="65" t="str">
        <f t="shared" ref="B84:B106" si="9">TEXT(A84,"ddd")</f>
        <v>Mon</v>
      </c>
      <c r="G84"/>
    </row>
    <row r="85" spans="1:7" x14ac:dyDescent="0.3">
      <c r="A85" s="66">
        <v>41897</v>
      </c>
      <c r="B85" s="65" t="str">
        <f t="shared" si="9"/>
        <v>Mon</v>
      </c>
      <c r="G85"/>
    </row>
    <row r="86" spans="1:7" x14ac:dyDescent="0.3">
      <c r="A86" s="66">
        <v>41869</v>
      </c>
      <c r="B86" s="65" t="str">
        <f t="shared" si="9"/>
        <v>Mon</v>
      </c>
      <c r="G86"/>
    </row>
    <row r="87" spans="1:7" x14ac:dyDescent="0.3">
      <c r="A87" s="66">
        <v>41841</v>
      </c>
      <c r="B87" s="65" t="str">
        <f t="shared" si="9"/>
        <v>Mon</v>
      </c>
      <c r="G87"/>
    </row>
    <row r="88" spans="1:7" x14ac:dyDescent="0.3">
      <c r="A88" s="66">
        <v>41806</v>
      </c>
      <c r="B88" s="65" t="str">
        <f t="shared" si="9"/>
        <v>Mon</v>
      </c>
      <c r="G88"/>
    </row>
    <row r="89" spans="1:7" x14ac:dyDescent="0.3">
      <c r="A89" s="66">
        <v>41778</v>
      </c>
      <c r="B89" s="65" t="str">
        <f t="shared" si="9"/>
        <v>Mon</v>
      </c>
      <c r="G89"/>
    </row>
    <row r="90" spans="1:7" x14ac:dyDescent="0.3">
      <c r="A90" s="66">
        <v>41750</v>
      </c>
      <c r="B90" s="65" t="str">
        <f t="shared" si="9"/>
        <v>Mon</v>
      </c>
      <c r="G90"/>
    </row>
    <row r="91" spans="1:7" x14ac:dyDescent="0.3">
      <c r="A91" s="66">
        <v>41715</v>
      </c>
      <c r="B91" s="65" t="str">
        <f t="shared" si="9"/>
        <v>Mon</v>
      </c>
      <c r="G91"/>
    </row>
    <row r="92" spans="1:7" x14ac:dyDescent="0.3">
      <c r="A92" s="66">
        <v>41687</v>
      </c>
      <c r="B92" s="65" t="str">
        <f t="shared" si="9"/>
        <v>Mon</v>
      </c>
      <c r="G92"/>
    </row>
    <row r="93" spans="1:7" x14ac:dyDescent="0.3">
      <c r="A93" s="66">
        <v>41659</v>
      </c>
      <c r="B93" s="65" t="str">
        <f t="shared" si="9"/>
        <v>Mon</v>
      </c>
      <c r="G93"/>
    </row>
    <row r="94" spans="1:7" x14ac:dyDescent="0.3">
      <c r="A94" s="66">
        <v>41624</v>
      </c>
      <c r="B94" s="65" t="str">
        <f t="shared" si="9"/>
        <v>Mon</v>
      </c>
      <c r="G94"/>
    </row>
    <row r="95" spans="1:7" x14ac:dyDescent="0.3">
      <c r="A95" s="66">
        <v>41596</v>
      </c>
      <c r="B95" s="65" t="str">
        <f t="shared" si="9"/>
        <v>Mon</v>
      </c>
      <c r="G95"/>
    </row>
    <row r="96" spans="1:7" x14ac:dyDescent="0.3">
      <c r="A96" s="66">
        <v>41568</v>
      </c>
      <c r="B96" s="65" t="str">
        <f t="shared" si="9"/>
        <v>Mon</v>
      </c>
    </row>
    <row r="97" spans="1:2" x14ac:dyDescent="0.3">
      <c r="A97" s="66">
        <v>41533</v>
      </c>
      <c r="B97" s="65" t="str">
        <f t="shared" si="9"/>
        <v>Mon</v>
      </c>
    </row>
    <row r="98" spans="1:2" x14ac:dyDescent="0.3">
      <c r="A98" s="66">
        <v>41505</v>
      </c>
      <c r="B98" s="65" t="str">
        <f t="shared" si="9"/>
        <v>Mon</v>
      </c>
    </row>
    <row r="99" spans="1:2" x14ac:dyDescent="0.3">
      <c r="A99" s="66">
        <v>41470</v>
      </c>
      <c r="B99" s="65" t="str">
        <f t="shared" si="9"/>
        <v>Mon</v>
      </c>
    </row>
    <row r="100" spans="1:2" x14ac:dyDescent="0.3">
      <c r="A100" s="66">
        <v>41442</v>
      </c>
      <c r="B100" s="65" t="str">
        <f t="shared" si="9"/>
        <v>Mon</v>
      </c>
    </row>
    <row r="101" spans="1:2" x14ac:dyDescent="0.3">
      <c r="A101" s="66">
        <v>41414</v>
      </c>
      <c r="B101" s="65" t="str">
        <f t="shared" si="9"/>
        <v>Mon</v>
      </c>
    </row>
    <row r="102" spans="1:2" x14ac:dyDescent="0.3">
      <c r="A102" s="66">
        <v>41379</v>
      </c>
      <c r="B102" s="65" t="str">
        <f t="shared" si="9"/>
        <v>Mon</v>
      </c>
    </row>
    <row r="103" spans="1:2" x14ac:dyDescent="0.3">
      <c r="A103" s="66">
        <v>41351</v>
      </c>
      <c r="B103" s="65" t="str">
        <f t="shared" si="9"/>
        <v>Mon</v>
      </c>
    </row>
    <row r="104" spans="1:2" x14ac:dyDescent="0.3">
      <c r="A104" s="66">
        <v>41331</v>
      </c>
      <c r="B104" s="65" t="str">
        <f t="shared" si="9"/>
        <v>Tue</v>
      </c>
    </row>
    <row r="105" spans="1:2" x14ac:dyDescent="0.3">
      <c r="A105" s="66">
        <v>41323</v>
      </c>
      <c r="B105" s="65" t="str">
        <f t="shared" si="9"/>
        <v>Mon</v>
      </c>
    </row>
    <row r="106" spans="1:2" x14ac:dyDescent="0.3">
      <c r="A106" s="66">
        <v>41295</v>
      </c>
      <c r="B106" s="65" t="str">
        <f t="shared" si="9"/>
        <v>Mon</v>
      </c>
    </row>
    <row r="107" spans="1:2" x14ac:dyDescent="0.3">
      <c r="A107" s="32"/>
    </row>
    <row r="108" spans="1:2" x14ac:dyDescent="0.3">
      <c r="A108" s="32"/>
    </row>
    <row r="109" spans="1:2" x14ac:dyDescent="0.3">
      <c r="A109" s="32"/>
    </row>
    <row r="110" spans="1:2" x14ac:dyDescent="0.3">
      <c r="A110" s="32"/>
    </row>
    <row r="111" spans="1:2" x14ac:dyDescent="0.3">
      <c r="A111" s="32"/>
    </row>
    <row r="112" spans="1:2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  <row r="1360" spans="1:1" x14ac:dyDescent="0.3">
      <c r="A1360" s="32"/>
    </row>
    <row r="1361" spans="1:1" x14ac:dyDescent="0.3">
      <c r="A1361" s="32"/>
    </row>
    <row r="1362" spans="1:1" x14ac:dyDescent="0.3">
      <c r="A1362" s="32"/>
    </row>
    <row r="1363" spans="1:1" x14ac:dyDescent="0.3">
      <c r="A1363" s="32"/>
    </row>
    <row r="1364" spans="1:1" x14ac:dyDescent="0.3">
      <c r="A1364" s="32"/>
    </row>
    <row r="1365" spans="1:1" x14ac:dyDescent="0.3">
      <c r="A1365" s="32"/>
    </row>
    <row r="1366" spans="1:1" x14ac:dyDescent="0.3">
      <c r="A1366" s="32"/>
    </row>
    <row r="1367" spans="1:1" x14ac:dyDescent="0.3">
      <c r="A1367" s="32"/>
    </row>
    <row r="1368" spans="1:1" x14ac:dyDescent="0.3">
      <c r="A1368" s="32"/>
    </row>
    <row r="1369" spans="1:1" x14ac:dyDescent="0.3">
      <c r="A1369" s="32"/>
    </row>
    <row r="1370" spans="1:1" x14ac:dyDescent="0.3">
      <c r="A1370" s="3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7"/>
  <sheetViews>
    <sheetView zoomScale="85" zoomScaleNormal="85" workbookViewId="0"/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8" width="5.5" style="31" bestFit="1" customWidth="1"/>
    <col min="9" max="10" width="9" style="31"/>
    <col min="11" max="11" width="20.75" style="31" bestFit="1" customWidth="1"/>
    <col min="12" max="16384" width="9" style="31"/>
  </cols>
  <sheetData>
    <row r="1" spans="1:11" x14ac:dyDescent="0.3">
      <c r="A1" s="31" t="s">
        <v>277</v>
      </c>
    </row>
    <row r="2" spans="1:11" x14ac:dyDescent="0.3">
      <c r="A2" s="20" t="s">
        <v>296</v>
      </c>
      <c r="C2" s="25"/>
      <c r="D2" s="31" t="s">
        <v>457</v>
      </c>
      <c r="G2" s="31" t="s">
        <v>458</v>
      </c>
      <c r="H2" s="34"/>
      <c r="I2" s="25"/>
    </row>
    <row r="3" spans="1:11" s="67" customFormat="1" x14ac:dyDescent="0.3">
      <c r="A3" s="68">
        <v>44278</v>
      </c>
      <c r="B3" s="67" t="str">
        <f t="shared" ref="B3" si="0">TEXT(A3,"ddd")</f>
        <v>Tue</v>
      </c>
      <c r="C3" s="25"/>
      <c r="H3" s="34"/>
      <c r="I3" s="25"/>
    </row>
    <row r="4" spans="1:11" x14ac:dyDescent="0.3">
      <c r="A4" s="68">
        <v>44250</v>
      </c>
      <c r="B4" s="67" t="str">
        <f t="shared" ref="B4" si="1">TEXT(A4,"ddd")</f>
        <v>Tue</v>
      </c>
      <c r="C4" s="25"/>
      <c r="H4" s="34"/>
      <c r="I4" s="25"/>
    </row>
    <row r="5" spans="1:11" x14ac:dyDescent="0.3">
      <c r="A5" s="68">
        <v>44222</v>
      </c>
      <c r="B5" s="67" t="str">
        <f t="shared" ref="B5" si="2">TEXT(A5,"ddd")</f>
        <v>Tue</v>
      </c>
      <c r="C5" s="25"/>
      <c r="D5" s="32"/>
      <c r="H5" s="32"/>
    </row>
    <row r="6" spans="1:11" x14ac:dyDescent="0.3">
      <c r="A6" s="68">
        <v>44186</v>
      </c>
      <c r="B6" s="67" t="str">
        <f t="shared" ref="B6" si="3">TEXT(A6,"ddd")</f>
        <v>Mon</v>
      </c>
      <c r="C6" s="25"/>
      <c r="D6" s="32"/>
      <c r="H6" s="32"/>
    </row>
    <row r="7" spans="1:11" x14ac:dyDescent="0.3">
      <c r="A7" s="58">
        <v>44158</v>
      </c>
      <c r="B7" s="57" t="str">
        <f t="shared" ref="B7" si="4">TEXT(A7,"ddd")</f>
        <v>Mon</v>
      </c>
      <c r="C7" s="25"/>
      <c r="D7" s="68">
        <v>44166</v>
      </c>
      <c r="E7" s="67" t="str">
        <f t="shared" ref="E7:E70" si="5">TEXT(D7,"ddd")</f>
        <v>Tue</v>
      </c>
      <c r="F7" s="59">
        <f>+D7-A7</f>
        <v>8</v>
      </c>
      <c r="H7" s="32"/>
    </row>
    <row r="8" spans="1:11" x14ac:dyDescent="0.3">
      <c r="A8" s="58">
        <v>44130</v>
      </c>
      <c r="B8" s="57" t="str">
        <f t="shared" ref="B8" si="6">TEXT(A8,"ddd")</f>
        <v>Mon</v>
      </c>
      <c r="D8" s="68">
        <v>44138</v>
      </c>
      <c r="E8" s="67" t="str">
        <f t="shared" si="5"/>
        <v>Tue</v>
      </c>
      <c r="F8" s="59">
        <f t="shared" ref="F8:F71" si="7">+D8-A8</f>
        <v>8</v>
      </c>
      <c r="H8" s="32"/>
    </row>
    <row r="9" spans="1:11" x14ac:dyDescent="0.3">
      <c r="A9" s="32">
        <v>44095</v>
      </c>
      <c r="B9" s="31" t="str">
        <f t="shared" ref="B9" si="8">TEXT(A9,"ddd")</f>
        <v>Mon</v>
      </c>
      <c r="C9" s="34"/>
      <c r="D9" s="68">
        <v>44110</v>
      </c>
      <c r="E9" s="67" t="str">
        <f t="shared" si="5"/>
        <v>Tue</v>
      </c>
      <c r="F9" s="59">
        <f t="shared" si="7"/>
        <v>15</v>
      </c>
      <c r="G9" s="68">
        <f>+A9+7</f>
        <v>44102</v>
      </c>
      <c r="H9" s="67" t="str">
        <f t="shared" ref="H9" si="9">TEXT(G9,"ddd")</f>
        <v>Mon</v>
      </c>
    </row>
    <row r="10" spans="1:11" x14ac:dyDescent="0.3">
      <c r="A10" s="32">
        <v>44067</v>
      </c>
      <c r="B10" s="31" t="str">
        <f t="shared" ref="B10:B73" si="10">TEXT(A10,"ddd")</f>
        <v>Mon</v>
      </c>
      <c r="C10" s="34"/>
      <c r="D10" s="68">
        <v>44075</v>
      </c>
      <c r="E10" s="67" t="str">
        <f t="shared" si="5"/>
        <v>Tue</v>
      </c>
      <c r="F10" s="59">
        <f t="shared" si="7"/>
        <v>8</v>
      </c>
      <c r="H10" s="32"/>
    </row>
    <row r="11" spans="1:11" x14ac:dyDescent="0.3">
      <c r="A11" s="32">
        <v>44032</v>
      </c>
      <c r="B11" s="31" t="str">
        <f t="shared" si="10"/>
        <v>Mon</v>
      </c>
      <c r="C11" s="34"/>
      <c r="D11" s="68">
        <v>44047</v>
      </c>
      <c r="E11" s="67" t="str">
        <f t="shared" si="5"/>
        <v>Tue</v>
      </c>
      <c r="F11" s="59">
        <f t="shared" si="7"/>
        <v>15</v>
      </c>
      <c r="G11" s="68">
        <f>+A11+7</f>
        <v>44039</v>
      </c>
      <c r="H11" s="67" t="str">
        <f t="shared" ref="H11" si="11">TEXT(G11,"ddd")</f>
        <v>Mon</v>
      </c>
    </row>
    <row r="12" spans="1:11" x14ac:dyDescent="0.3">
      <c r="A12" s="32">
        <v>44004</v>
      </c>
      <c r="B12" s="31" t="str">
        <f t="shared" si="10"/>
        <v>Mon</v>
      </c>
      <c r="C12" s="34"/>
      <c r="D12" s="68">
        <v>44012</v>
      </c>
      <c r="E12" s="67" t="str">
        <f t="shared" si="5"/>
        <v>Tue</v>
      </c>
      <c r="F12" s="59">
        <f t="shared" si="7"/>
        <v>8</v>
      </c>
      <c r="H12" s="32"/>
    </row>
    <row r="13" spans="1:11" x14ac:dyDescent="0.3">
      <c r="A13" s="32">
        <v>43976</v>
      </c>
      <c r="B13" s="31" t="str">
        <f t="shared" si="10"/>
        <v>Mon</v>
      </c>
      <c r="C13" s="34"/>
      <c r="D13" s="68">
        <v>43984</v>
      </c>
      <c r="E13" s="67" t="str">
        <f t="shared" si="5"/>
        <v>Tue</v>
      </c>
      <c r="F13" s="59">
        <f t="shared" si="7"/>
        <v>8</v>
      </c>
      <c r="H13" s="32"/>
    </row>
    <row r="14" spans="1:11" x14ac:dyDescent="0.3">
      <c r="A14" s="32">
        <v>43941</v>
      </c>
      <c r="B14" s="31" t="str">
        <f t="shared" si="10"/>
        <v>Mon</v>
      </c>
      <c r="C14" s="34"/>
      <c r="D14" s="68">
        <v>43949</v>
      </c>
      <c r="E14" s="67" t="str">
        <f t="shared" si="5"/>
        <v>Tue</v>
      </c>
      <c r="F14" s="59">
        <f t="shared" si="7"/>
        <v>8</v>
      </c>
      <c r="H14" s="32"/>
      <c r="K14" s="40"/>
    </row>
    <row r="15" spans="1:11" x14ac:dyDescent="0.3">
      <c r="A15" s="32">
        <v>43913</v>
      </c>
      <c r="B15" s="31" t="str">
        <f t="shared" si="10"/>
        <v>Mon</v>
      </c>
      <c r="C15" s="34"/>
      <c r="D15" s="68">
        <v>43921</v>
      </c>
      <c r="E15" s="67" t="str">
        <f t="shared" si="5"/>
        <v>Tue</v>
      </c>
      <c r="F15" s="59">
        <f t="shared" si="7"/>
        <v>8</v>
      </c>
      <c r="H15" s="32"/>
      <c r="K15" s="40"/>
    </row>
    <row r="16" spans="1:11" x14ac:dyDescent="0.3">
      <c r="A16" s="32">
        <v>43885</v>
      </c>
      <c r="B16" s="31" t="str">
        <f t="shared" si="10"/>
        <v>Mon</v>
      </c>
      <c r="C16" s="34"/>
      <c r="D16" s="68">
        <v>43893</v>
      </c>
      <c r="E16" s="67" t="str">
        <f t="shared" si="5"/>
        <v>Tue</v>
      </c>
      <c r="F16" s="59">
        <f t="shared" si="7"/>
        <v>8</v>
      </c>
      <c r="K16" s="40"/>
    </row>
    <row r="17" spans="1:11" x14ac:dyDescent="0.3">
      <c r="A17" s="32">
        <v>43858</v>
      </c>
      <c r="B17" s="31" t="str">
        <f t="shared" si="10"/>
        <v>Tue</v>
      </c>
      <c r="D17" s="68">
        <v>43865</v>
      </c>
      <c r="E17" s="67" t="str">
        <f t="shared" si="5"/>
        <v>Tue</v>
      </c>
      <c r="F17" s="59">
        <f t="shared" si="7"/>
        <v>7</v>
      </c>
      <c r="K17" s="40"/>
    </row>
    <row r="18" spans="1:11" x14ac:dyDescent="0.3">
      <c r="A18" s="32">
        <v>43815</v>
      </c>
      <c r="B18" s="31" t="str">
        <f t="shared" si="10"/>
        <v>Mon</v>
      </c>
      <c r="D18" s="68">
        <v>43837</v>
      </c>
      <c r="E18" s="67" t="str">
        <f t="shared" si="5"/>
        <v>Tue</v>
      </c>
      <c r="F18" s="59">
        <f t="shared" si="7"/>
        <v>22</v>
      </c>
      <c r="K18" s="40"/>
    </row>
    <row r="19" spans="1:11" x14ac:dyDescent="0.3">
      <c r="A19" s="32">
        <v>43787</v>
      </c>
      <c r="B19" s="31" t="str">
        <f t="shared" si="10"/>
        <v>Mon</v>
      </c>
      <c r="D19" s="68">
        <v>43795</v>
      </c>
      <c r="E19" s="67" t="str">
        <f t="shared" si="5"/>
        <v>Tue</v>
      </c>
      <c r="F19" s="59">
        <f t="shared" si="7"/>
        <v>8</v>
      </c>
      <c r="K19" s="40"/>
    </row>
    <row r="20" spans="1:11" x14ac:dyDescent="0.3">
      <c r="A20" s="32">
        <v>43759</v>
      </c>
      <c r="B20" s="31" t="str">
        <f t="shared" si="10"/>
        <v>Mon</v>
      </c>
      <c r="D20" s="68">
        <v>43767</v>
      </c>
      <c r="E20" s="67" t="str">
        <f t="shared" si="5"/>
        <v>Tue</v>
      </c>
      <c r="F20" s="59">
        <f t="shared" si="7"/>
        <v>8</v>
      </c>
      <c r="I20" s="25"/>
      <c r="K20" s="40"/>
    </row>
    <row r="21" spans="1:11" x14ac:dyDescent="0.3">
      <c r="A21" s="32">
        <v>43731</v>
      </c>
      <c r="B21" s="31" t="str">
        <f t="shared" si="10"/>
        <v>Mon</v>
      </c>
      <c r="D21" s="68">
        <v>43739</v>
      </c>
      <c r="E21" s="67" t="str">
        <f t="shared" si="5"/>
        <v>Tue</v>
      </c>
      <c r="F21" s="59">
        <f t="shared" si="7"/>
        <v>8</v>
      </c>
      <c r="H21" s="32"/>
      <c r="K21" s="40"/>
    </row>
    <row r="22" spans="1:11" x14ac:dyDescent="0.3">
      <c r="A22" s="32">
        <v>43696</v>
      </c>
      <c r="B22" s="31" t="str">
        <f t="shared" si="10"/>
        <v>Mon</v>
      </c>
      <c r="D22" s="68">
        <v>43704</v>
      </c>
      <c r="E22" s="67" t="str">
        <f t="shared" si="5"/>
        <v>Tue</v>
      </c>
      <c r="F22" s="59">
        <f t="shared" si="7"/>
        <v>8</v>
      </c>
      <c r="H22" s="32"/>
      <c r="K22" s="40"/>
    </row>
    <row r="23" spans="1:11" x14ac:dyDescent="0.3">
      <c r="A23" s="32">
        <v>43668</v>
      </c>
      <c r="B23" s="31" t="str">
        <f t="shared" si="10"/>
        <v>Mon</v>
      </c>
      <c r="D23" s="68">
        <v>43676</v>
      </c>
      <c r="E23" s="67" t="str">
        <f t="shared" si="5"/>
        <v>Tue</v>
      </c>
      <c r="F23" s="59">
        <f t="shared" si="7"/>
        <v>8</v>
      </c>
      <c r="H23" s="32"/>
    </row>
    <row r="24" spans="1:11" x14ac:dyDescent="0.3">
      <c r="A24" s="32">
        <v>43640</v>
      </c>
      <c r="B24" s="31" t="str">
        <f t="shared" si="10"/>
        <v>Mon</v>
      </c>
      <c r="D24" s="68">
        <v>43648</v>
      </c>
      <c r="E24" s="67" t="str">
        <f t="shared" si="5"/>
        <v>Tue</v>
      </c>
      <c r="F24" s="59">
        <f t="shared" si="7"/>
        <v>8</v>
      </c>
      <c r="H24" s="32"/>
    </row>
    <row r="25" spans="1:11" x14ac:dyDescent="0.3">
      <c r="A25" s="32">
        <v>43612</v>
      </c>
      <c r="B25" s="31" t="str">
        <f t="shared" si="10"/>
        <v>Mon</v>
      </c>
      <c r="D25" s="68">
        <v>43620</v>
      </c>
      <c r="E25" s="67" t="str">
        <f t="shared" si="5"/>
        <v>Tue</v>
      </c>
      <c r="F25" s="59">
        <f t="shared" si="7"/>
        <v>8</v>
      </c>
      <c r="H25" s="32"/>
    </row>
    <row r="26" spans="1:11" x14ac:dyDescent="0.3">
      <c r="A26" s="32">
        <v>43577</v>
      </c>
      <c r="B26" s="31" t="str">
        <f t="shared" si="10"/>
        <v>Mon</v>
      </c>
      <c r="D26" s="68">
        <v>43593</v>
      </c>
      <c r="E26" s="67" t="str">
        <f t="shared" si="5"/>
        <v>Wed</v>
      </c>
      <c r="F26" s="59">
        <f t="shared" si="7"/>
        <v>16</v>
      </c>
      <c r="G26" s="68">
        <f>+A26+7</f>
        <v>43584</v>
      </c>
      <c r="H26" s="67" t="str">
        <f t="shared" ref="H26" si="12">TEXT(G26,"ddd")</f>
        <v>Mon</v>
      </c>
    </row>
    <row r="27" spans="1:11" x14ac:dyDescent="0.3">
      <c r="A27" s="32">
        <v>43549</v>
      </c>
      <c r="B27" s="31" t="str">
        <f t="shared" si="10"/>
        <v>Mon</v>
      </c>
      <c r="D27" s="68">
        <v>43557</v>
      </c>
      <c r="E27" s="67" t="str">
        <f t="shared" si="5"/>
        <v>Tue</v>
      </c>
      <c r="F27" s="59">
        <f t="shared" si="7"/>
        <v>8</v>
      </c>
      <c r="H27" s="32"/>
    </row>
    <row r="28" spans="1:11" x14ac:dyDescent="0.3">
      <c r="A28" s="32">
        <v>43521</v>
      </c>
      <c r="B28" s="31" t="str">
        <f t="shared" si="10"/>
        <v>Mon</v>
      </c>
      <c r="C28" s="32"/>
      <c r="D28" s="68">
        <v>43529</v>
      </c>
      <c r="E28" s="67" t="str">
        <f t="shared" si="5"/>
        <v>Tue</v>
      </c>
      <c r="F28" s="59">
        <f t="shared" si="7"/>
        <v>8</v>
      </c>
      <c r="H28" s="32"/>
    </row>
    <row r="29" spans="1:11" x14ac:dyDescent="0.3">
      <c r="A29" s="32">
        <v>43486</v>
      </c>
      <c r="B29" s="31" t="str">
        <f t="shared" si="10"/>
        <v>Mon</v>
      </c>
      <c r="D29" s="68">
        <v>43494</v>
      </c>
      <c r="E29" s="67" t="str">
        <f t="shared" si="5"/>
        <v>Tue</v>
      </c>
      <c r="F29" s="59">
        <f t="shared" si="7"/>
        <v>8</v>
      </c>
      <c r="H29" s="32"/>
    </row>
    <row r="30" spans="1:11" x14ac:dyDescent="0.3">
      <c r="A30" s="32">
        <v>43451</v>
      </c>
      <c r="B30" s="31" t="str">
        <f t="shared" si="10"/>
        <v>Mon</v>
      </c>
      <c r="D30" s="68">
        <v>43468</v>
      </c>
      <c r="E30" s="67" t="str">
        <f t="shared" si="5"/>
        <v>Thu</v>
      </c>
      <c r="F30" s="59">
        <f t="shared" si="7"/>
        <v>17</v>
      </c>
      <c r="G30" s="68"/>
      <c r="H30" s="67"/>
    </row>
    <row r="31" spans="1:11" x14ac:dyDescent="0.3">
      <c r="A31" s="32">
        <v>43423</v>
      </c>
      <c r="B31" s="31" t="str">
        <f t="shared" si="10"/>
        <v>Mon</v>
      </c>
      <c r="D31" s="68">
        <v>43431</v>
      </c>
      <c r="E31" s="67" t="str">
        <f t="shared" si="5"/>
        <v>Tue</v>
      </c>
      <c r="F31" s="59">
        <f t="shared" si="7"/>
        <v>8</v>
      </c>
      <c r="H31" s="32"/>
    </row>
    <row r="32" spans="1:11" x14ac:dyDescent="0.3">
      <c r="A32" s="32">
        <v>43395</v>
      </c>
      <c r="B32" s="31" t="str">
        <f t="shared" si="10"/>
        <v>Mon</v>
      </c>
      <c r="D32" s="68">
        <v>43403</v>
      </c>
      <c r="E32" s="67" t="str">
        <f t="shared" si="5"/>
        <v>Tue</v>
      </c>
      <c r="F32" s="59">
        <f t="shared" si="7"/>
        <v>8</v>
      </c>
      <c r="H32" s="32"/>
    </row>
    <row r="33" spans="1:8" x14ac:dyDescent="0.3">
      <c r="A33" s="32">
        <v>43360</v>
      </c>
      <c r="B33" s="31" t="str">
        <f t="shared" si="10"/>
        <v>Mon</v>
      </c>
      <c r="D33" s="68">
        <v>43375</v>
      </c>
      <c r="E33" s="67" t="str">
        <f t="shared" si="5"/>
        <v>Tue</v>
      </c>
      <c r="F33" s="59">
        <f t="shared" si="7"/>
        <v>15</v>
      </c>
      <c r="G33" s="68">
        <f>+A33+7</f>
        <v>43367</v>
      </c>
      <c r="H33" s="67" t="str">
        <f t="shared" ref="H33" si="13">TEXT(G33,"ddd")</f>
        <v>Mon</v>
      </c>
    </row>
    <row r="34" spans="1:8" x14ac:dyDescent="0.3">
      <c r="A34" s="32">
        <v>43332</v>
      </c>
      <c r="B34" s="31" t="str">
        <f t="shared" si="10"/>
        <v>Mon</v>
      </c>
      <c r="D34" s="68">
        <v>43340</v>
      </c>
      <c r="E34" s="67" t="str">
        <f t="shared" si="5"/>
        <v>Tue</v>
      </c>
      <c r="F34" s="59">
        <f t="shared" si="7"/>
        <v>8</v>
      </c>
      <c r="H34" s="32"/>
    </row>
    <row r="35" spans="1:8" x14ac:dyDescent="0.3">
      <c r="A35" s="32">
        <v>43304</v>
      </c>
      <c r="B35" s="31" t="str">
        <f t="shared" si="10"/>
        <v>Mon</v>
      </c>
      <c r="D35" s="68">
        <v>43312</v>
      </c>
      <c r="E35" s="67" t="str">
        <f t="shared" si="5"/>
        <v>Tue</v>
      </c>
      <c r="F35" s="59">
        <f t="shared" si="7"/>
        <v>8</v>
      </c>
      <c r="H35" s="32"/>
    </row>
    <row r="36" spans="1:8" x14ac:dyDescent="0.3">
      <c r="A36" s="32">
        <v>43276</v>
      </c>
      <c r="B36" s="31" t="str">
        <f t="shared" si="10"/>
        <v>Mon</v>
      </c>
      <c r="D36" s="68">
        <v>43284</v>
      </c>
      <c r="E36" s="67" t="str">
        <f t="shared" si="5"/>
        <v>Tue</v>
      </c>
      <c r="F36" s="59">
        <f t="shared" si="7"/>
        <v>8</v>
      </c>
      <c r="H36" s="32"/>
    </row>
    <row r="37" spans="1:8" x14ac:dyDescent="0.3">
      <c r="A37" s="32">
        <v>43241</v>
      </c>
      <c r="B37" s="31" t="str">
        <f t="shared" si="10"/>
        <v>Mon</v>
      </c>
      <c r="D37" s="68">
        <v>43249</v>
      </c>
      <c r="E37" s="67" t="str">
        <f t="shared" si="5"/>
        <v>Tue</v>
      </c>
      <c r="F37" s="59">
        <f t="shared" si="7"/>
        <v>8</v>
      </c>
      <c r="H37" s="32"/>
    </row>
    <row r="38" spans="1:8" x14ac:dyDescent="0.3">
      <c r="A38" s="32">
        <v>43213</v>
      </c>
      <c r="B38" s="31" t="str">
        <f t="shared" si="10"/>
        <v>Mon</v>
      </c>
      <c r="D38" s="68">
        <v>43222</v>
      </c>
      <c r="E38" s="67" t="str">
        <f t="shared" si="5"/>
        <v>Wed</v>
      </c>
      <c r="F38" s="59">
        <f t="shared" si="7"/>
        <v>9</v>
      </c>
      <c r="H38" s="32"/>
    </row>
    <row r="39" spans="1:8" x14ac:dyDescent="0.3">
      <c r="A39" s="32">
        <v>43185</v>
      </c>
      <c r="B39" s="31" t="str">
        <f t="shared" si="10"/>
        <v>Mon</v>
      </c>
      <c r="D39" s="68">
        <v>43193</v>
      </c>
      <c r="E39" s="67" t="str">
        <f t="shared" si="5"/>
        <v>Tue</v>
      </c>
      <c r="F39" s="59">
        <f t="shared" si="7"/>
        <v>8</v>
      </c>
      <c r="H39" s="32"/>
    </row>
    <row r="40" spans="1:8" x14ac:dyDescent="0.3">
      <c r="A40" s="32">
        <v>43157</v>
      </c>
      <c r="B40" s="31" t="str">
        <f t="shared" si="10"/>
        <v>Mon</v>
      </c>
      <c r="D40" s="68">
        <v>43165</v>
      </c>
      <c r="E40" s="67" t="str">
        <f t="shared" si="5"/>
        <v>Tue</v>
      </c>
      <c r="F40" s="59">
        <f t="shared" si="7"/>
        <v>8</v>
      </c>
    </row>
    <row r="41" spans="1:8" x14ac:dyDescent="0.3">
      <c r="A41" s="32">
        <v>43129</v>
      </c>
      <c r="B41" s="31" t="str">
        <f t="shared" si="10"/>
        <v>Mon</v>
      </c>
      <c r="D41" s="68">
        <v>43137</v>
      </c>
      <c r="E41" s="67" t="str">
        <f t="shared" si="5"/>
        <v>Tue</v>
      </c>
      <c r="F41" s="59">
        <f t="shared" si="7"/>
        <v>8</v>
      </c>
    </row>
    <row r="42" spans="1:8" x14ac:dyDescent="0.3">
      <c r="A42" s="32">
        <v>43087</v>
      </c>
      <c r="B42" s="31" t="str">
        <f t="shared" si="10"/>
        <v>Mon</v>
      </c>
      <c r="D42" s="68">
        <v>43109</v>
      </c>
      <c r="E42" s="67" t="str">
        <f t="shared" si="5"/>
        <v>Tue</v>
      </c>
      <c r="F42" s="59">
        <f t="shared" si="7"/>
        <v>22</v>
      </c>
    </row>
    <row r="43" spans="1:8" x14ac:dyDescent="0.3">
      <c r="A43" s="32">
        <v>43059</v>
      </c>
      <c r="B43" s="31" t="str">
        <f t="shared" si="10"/>
        <v>Mon</v>
      </c>
      <c r="C43" s="34"/>
      <c r="D43" s="68">
        <v>43067</v>
      </c>
      <c r="E43" s="67" t="str">
        <f t="shared" si="5"/>
        <v>Tue</v>
      </c>
      <c r="F43" s="59">
        <f t="shared" si="7"/>
        <v>8</v>
      </c>
    </row>
    <row r="44" spans="1:8" x14ac:dyDescent="0.3">
      <c r="A44" s="32">
        <v>43031</v>
      </c>
      <c r="B44" s="31" t="str">
        <f t="shared" si="10"/>
        <v>Mon</v>
      </c>
      <c r="D44" s="68">
        <v>43039</v>
      </c>
      <c r="E44" s="67" t="str">
        <f t="shared" si="5"/>
        <v>Tue</v>
      </c>
      <c r="F44" s="59">
        <f t="shared" si="7"/>
        <v>8</v>
      </c>
    </row>
    <row r="45" spans="1:8" x14ac:dyDescent="0.3">
      <c r="A45" s="32">
        <v>42996</v>
      </c>
      <c r="B45" s="31" t="str">
        <f t="shared" si="10"/>
        <v>Mon</v>
      </c>
      <c r="D45" s="68">
        <v>43004</v>
      </c>
      <c r="E45" s="67" t="str">
        <f t="shared" si="5"/>
        <v>Tue</v>
      </c>
      <c r="F45" s="59">
        <f t="shared" si="7"/>
        <v>8</v>
      </c>
    </row>
    <row r="46" spans="1:8" x14ac:dyDescent="0.3">
      <c r="A46" s="32">
        <v>42968</v>
      </c>
      <c r="B46" s="31" t="str">
        <f t="shared" si="10"/>
        <v>Mon</v>
      </c>
      <c r="D46" s="68">
        <v>42976</v>
      </c>
      <c r="E46" s="67" t="str">
        <f t="shared" si="5"/>
        <v>Tue</v>
      </c>
      <c r="F46" s="59">
        <f t="shared" si="7"/>
        <v>8</v>
      </c>
    </row>
    <row r="47" spans="1:8" x14ac:dyDescent="0.3">
      <c r="A47" s="32">
        <v>42940</v>
      </c>
      <c r="B47" s="31" t="str">
        <f t="shared" si="10"/>
        <v>Mon</v>
      </c>
      <c r="D47" s="68">
        <v>42948</v>
      </c>
      <c r="E47" s="67" t="str">
        <f t="shared" si="5"/>
        <v>Tue</v>
      </c>
      <c r="F47" s="59">
        <f t="shared" si="7"/>
        <v>8</v>
      </c>
    </row>
    <row r="48" spans="1:8" x14ac:dyDescent="0.3">
      <c r="A48" s="32">
        <v>42912</v>
      </c>
      <c r="B48" s="31" t="str">
        <f t="shared" si="10"/>
        <v>Mon</v>
      </c>
      <c r="D48" s="68">
        <v>42920</v>
      </c>
      <c r="E48" s="67" t="str">
        <f t="shared" si="5"/>
        <v>Tue</v>
      </c>
      <c r="F48" s="59">
        <f t="shared" si="7"/>
        <v>8</v>
      </c>
    </row>
    <row r="49" spans="1:8" x14ac:dyDescent="0.3">
      <c r="A49" s="32">
        <v>42884</v>
      </c>
      <c r="B49" s="31" t="str">
        <f t="shared" si="10"/>
        <v>Mon</v>
      </c>
      <c r="D49" s="68">
        <v>42893</v>
      </c>
      <c r="E49" s="67" t="str">
        <f t="shared" si="5"/>
        <v>Wed</v>
      </c>
      <c r="F49" s="59">
        <f t="shared" si="7"/>
        <v>9</v>
      </c>
    </row>
    <row r="50" spans="1:8" x14ac:dyDescent="0.3">
      <c r="A50" s="32">
        <v>42849</v>
      </c>
      <c r="B50" s="31" t="str">
        <f t="shared" si="10"/>
        <v>Mon</v>
      </c>
      <c r="D50" s="68">
        <v>42865</v>
      </c>
      <c r="E50" s="67" t="str">
        <f t="shared" si="5"/>
        <v>Wed</v>
      </c>
      <c r="F50" s="59">
        <f t="shared" si="7"/>
        <v>16</v>
      </c>
      <c r="G50" s="68">
        <f>+A50+7</f>
        <v>42856</v>
      </c>
      <c r="H50" s="67" t="str">
        <f t="shared" ref="H50" si="14">TEXT(G50,"ddd")</f>
        <v>Mon</v>
      </c>
    </row>
    <row r="51" spans="1:8" x14ac:dyDescent="0.3">
      <c r="A51" s="32">
        <v>42821</v>
      </c>
      <c r="B51" s="31" t="str">
        <f t="shared" si="10"/>
        <v>Mon</v>
      </c>
      <c r="D51" s="68">
        <v>42829</v>
      </c>
      <c r="E51" s="67" t="str">
        <f t="shared" si="5"/>
        <v>Tue</v>
      </c>
      <c r="F51" s="59">
        <f t="shared" si="7"/>
        <v>8</v>
      </c>
    </row>
    <row r="52" spans="1:8" x14ac:dyDescent="0.3">
      <c r="A52" s="32">
        <v>42793</v>
      </c>
      <c r="B52" s="31" t="str">
        <f t="shared" si="10"/>
        <v>Mon</v>
      </c>
      <c r="D52" s="68">
        <v>42801</v>
      </c>
      <c r="E52" s="67" t="str">
        <f t="shared" si="5"/>
        <v>Tue</v>
      </c>
      <c r="F52" s="59">
        <f t="shared" si="7"/>
        <v>8</v>
      </c>
    </row>
    <row r="53" spans="1:8" x14ac:dyDescent="0.3">
      <c r="A53" s="32">
        <v>42758</v>
      </c>
      <c r="B53" s="31" t="str">
        <f t="shared" si="10"/>
        <v>Mon</v>
      </c>
      <c r="D53" s="68">
        <v>42773</v>
      </c>
      <c r="E53" s="67" t="str">
        <f t="shared" si="5"/>
        <v>Tue</v>
      </c>
      <c r="F53" s="59">
        <f t="shared" si="7"/>
        <v>15</v>
      </c>
      <c r="G53" s="68">
        <f>+A53+7</f>
        <v>42765</v>
      </c>
      <c r="H53" s="67" t="str">
        <f t="shared" ref="H53" si="15">TEXT(G53,"ddd")</f>
        <v>Mon</v>
      </c>
    </row>
    <row r="54" spans="1:8" x14ac:dyDescent="0.3">
      <c r="A54" s="32">
        <v>42723</v>
      </c>
      <c r="B54" s="31" t="str">
        <f t="shared" si="10"/>
        <v>Mon</v>
      </c>
      <c r="D54" s="68">
        <v>42738</v>
      </c>
      <c r="E54" s="67" t="str">
        <f t="shared" si="5"/>
        <v>Tue</v>
      </c>
      <c r="F54" s="59">
        <f t="shared" si="7"/>
        <v>15</v>
      </c>
    </row>
    <row r="55" spans="1:8" x14ac:dyDescent="0.3">
      <c r="A55" s="32">
        <v>42695</v>
      </c>
      <c r="B55" s="31" t="str">
        <f t="shared" si="10"/>
        <v>Mon</v>
      </c>
      <c r="D55" s="68">
        <v>42703</v>
      </c>
      <c r="E55" s="67" t="str">
        <f t="shared" si="5"/>
        <v>Tue</v>
      </c>
      <c r="F55" s="59">
        <f t="shared" si="7"/>
        <v>8</v>
      </c>
    </row>
    <row r="56" spans="1:8" x14ac:dyDescent="0.3">
      <c r="A56" s="32">
        <v>42667</v>
      </c>
      <c r="B56" s="31" t="str">
        <f t="shared" si="10"/>
        <v>Mon</v>
      </c>
      <c r="D56" s="68">
        <v>42675</v>
      </c>
      <c r="E56" s="67" t="str">
        <f t="shared" si="5"/>
        <v>Tue</v>
      </c>
      <c r="F56" s="59">
        <f t="shared" si="7"/>
        <v>8</v>
      </c>
    </row>
    <row r="57" spans="1:8" x14ac:dyDescent="0.3">
      <c r="A57" s="32">
        <v>42639</v>
      </c>
      <c r="B57" s="31" t="str">
        <f t="shared" si="10"/>
        <v>Mon</v>
      </c>
      <c r="D57" s="68">
        <v>42648</v>
      </c>
      <c r="E57" s="67" t="str">
        <f t="shared" si="5"/>
        <v>Wed</v>
      </c>
      <c r="F57" s="59">
        <f t="shared" si="7"/>
        <v>9</v>
      </c>
    </row>
    <row r="58" spans="1:8" x14ac:dyDescent="0.3">
      <c r="A58" s="32">
        <v>42604</v>
      </c>
      <c r="B58" s="31" t="str">
        <f t="shared" si="10"/>
        <v>Mon</v>
      </c>
      <c r="D58" s="68">
        <v>42612</v>
      </c>
      <c r="E58" s="67" t="str">
        <f t="shared" si="5"/>
        <v>Tue</v>
      </c>
      <c r="F58" s="59">
        <f t="shared" si="7"/>
        <v>8</v>
      </c>
    </row>
    <row r="59" spans="1:8" x14ac:dyDescent="0.3">
      <c r="A59" s="32">
        <v>42576</v>
      </c>
      <c r="B59" s="31" t="str">
        <f t="shared" si="10"/>
        <v>Mon</v>
      </c>
      <c r="D59" s="68">
        <v>42584</v>
      </c>
      <c r="E59" s="67" t="str">
        <f t="shared" si="5"/>
        <v>Tue</v>
      </c>
      <c r="F59" s="59">
        <f t="shared" si="7"/>
        <v>8</v>
      </c>
    </row>
    <row r="60" spans="1:8" x14ac:dyDescent="0.3">
      <c r="A60" s="32">
        <v>42548</v>
      </c>
      <c r="B60" s="31" t="str">
        <f t="shared" si="10"/>
        <v>Mon</v>
      </c>
      <c r="D60" s="68">
        <v>42556</v>
      </c>
      <c r="E60" s="67" t="str">
        <f t="shared" si="5"/>
        <v>Tue</v>
      </c>
      <c r="F60" s="59">
        <f t="shared" si="7"/>
        <v>8</v>
      </c>
    </row>
    <row r="61" spans="1:8" x14ac:dyDescent="0.3">
      <c r="A61" s="32">
        <v>42513</v>
      </c>
      <c r="B61" s="31" t="str">
        <f t="shared" si="10"/>
        <v>Mon</v>
      </c>
      <c r="D61" s="68">
        <v>42529</v>
      </c>
      <c r="E61" s="67" t="str">
        <f t="shared" si="5"/>
        <v>Wed</v>
      </c>
      <c r="F61" s="59">
        <f t="shared" si="7"/>
        <v>16</v>
      </c>
      <c r="G61" s="68">
        <f>+A61+7</f>
        <v>42520</v>
      </c>
      <c r="H61" s="67" t="str">
        <f t="shared" ref="H61" si="16">TEXT(G61,"ddd")</f>
        <v>Mon</v>
      </c>
    </row>
    <row r="62" spans="1:8" x14ac:dyDescent="0.3">
      <c r="A62" s="32">
        <v>42485</v>
      </c>
      <c r="B62" s="31" t="str">
        <f t="shared" si="10"/>
        <v>Mon</v>
      </c>
      <c r="D62" s="68">
        <v>42493</v>
      </c>
      <c r="E62" s="67" t="str">
        <f t="shared" si="5"/>
        <v>Tue</v>
      </c>
      <c r="F62" s="59">
        <f t="shared" si="7"/>
        <v>8</v>
      </c>
    </row>
    <row r="63" spans="1:8" x14ac:dyDescent="0.3">
      <c r="A63" s="32">
        <v>42457</v>
      </c>
      <c r="B63" s="31" t="str">
        <f t="shared" si="10"/>
        <v>Mon</v>
      </c>
      <c r="D63" s="68">
        <v>42465</v>
      </c>
      <c r="E63" s="67" t="str">
        <f t="shared" si="5"/>
        <v>Tue</v>
      </c>
      <c r="F63" s="59">
        <f t="shared" si="7"/>
        <v>8</v>
      </c>
    </row>
    <row r="64" spans="1:8" x14ac:dyDescent="0.3">
      <c r="A64" s="32">
        <v>42429</v>
      </c>
      <c r="B64" s="31" t="str">
        <f t="shared" si="10"/>
        <v>Mon</v>
      </c>
      <c r="D64" s="68">
        <v>42437</v>
      </c>
      <c r="E64" s="67" t="str">
        <f t="shared" si="5"/>
        <v>Tue</v>
      </c>
      <c r="F64" s="59">
        <f t="shared" si="7"/>
        <v>8</v>
      </c>
    </row>
    <row r="65" spans="1:8" x14ac:dyDescent="0.3">
      <c r="A65" s="32">
        <v>42394</v>
      </c>
      <c r="B65" s="31" t="str">
        <f t="shared" si="10"/>
        <v>Mon</v>
      </c>
      <c r="D65" s="68">
        <v>42402</v>
      </c>
      <c r="E65" s="67" t="str">
        <f t="shared" si="5"/>
        <v>Tue</v>
      </c>
      <c r="F65" s="59">
        <f t="shared" si="7"/>
        <v>8</v>
      </c>
    </row>
    <row r="66" spans="1:8" x14ac:dyDescent="0.3">
      <c r="A66" s="32">
        <v>42359</v>
      </c>
      <c r="B66" s="31" t="str">
        <f t="shared" si="10"/>
        <v>Mon</v>
      </c>
      <c r="D66" s="68">
        <v>42374</v>
      </c>
      <c r="E66" s="67" t="str">
        <f t="shared" si="5"/>
        <v>Tue</v>
      </c>
      <c r="F66" s="59">
        <f t="shared" si="7"/>
        <v>15</v>
      </c>
    </row>
    <row r="67" spans="1:8" x14ac:dyDescent="0.3">
      <c r="A67" s="32">
        <v>42331</v>
      </c>
      <c r="B67" s="31" t="str">
        <f t="shared" si="10"/>
        <v>Mon</v>
      </c>
      <c r="D67" s="68">
        <v>42339</v>
      </c>
      <c r="E67" s="67" t="str">
        <f t="shared" si="5"/>
        <v>Tue</v>
      </c>
      <c r="F67" s="59">
        <f t="shared" si="7"/>
        <v>8</v>
      </c>
    </row>
    <row r="68" spans="1:8" x14ac:dyDescent="0.3">
      <c r="A68" s="32">
        <v>42303</v>
      </c>
      <c r="B68" s="31" t="str">
        <f t="shared" si="10"/>
        <v>Mon</v>
      </c>
      <c r="D68" s="68">
        <v>42311</v>
      </c>
      <c r="E68" s="67" t="str">
        <f t="shared" si="5"/>
        <v>Tue</v>
      </c>
      <c r="F68" s="59">
        <f t="shared" si="7"/>
        <v>8</v>
      </c>
    </row>
    <row r="69" spans="1:8" x14ac:dyDescent="0.3">
      <c r="A69" s="32">
        <v>42268</v>
      </c>
      <c r="B69" s="31" t="str">
        <f t="shared" si="10"/>
        <v>Mon</v>
      </c>
      <c r="D69" s="68">
        <v>42283</v>
      </c>
      <c r="E69" s="67" t="str">
        <f t="shared" si="5"/>
        <v>Tue</v>
      </c>
      <c r="F69" s="59">
        <f t="shared" si="7"/>
        <v>15</v>
      </c>
      <c r="G69" s="68">
        <f>+A69+7</f>
        <v>42275</v>
      </c>
      <c r="H69" s="67" t="str">
        <f t="shared" ref="H69" si="17">TEXT(G69,"ddd")</f>
        <v>Mon</v>
      </c>
    </row>
    <row r="70" spans="1:8" x14ac:dyDescent="0.3">
      <c r="A70" s="32">
        <v>42240</v>
      </c>
      <c r="B70" s="31" t="str">
        <f t="shared" si="10"/>
        <v>Mon</v>
      </c>
      <c r="D70" s="68">
        <v>42248</v>
      </c>
      <c r="E70" s="67" t="str">
        <f t="shared" si="5"/>
        <v>Tue</v>
      </c>
      <c r="F70" s="59">
        <f t="shared" si="7"/>
        <v>8</v>
      </c>
    </row>
    <row r="71" spans="1:8" x14ac:dyDescent="0.3">
      <c r="A71" s="32">
        <v>42212</v>
      </c>
      <c r="B71" s="31" t="str">
        <f t="shared" si="10"/>
        <v>Mon</v>
      </c>
      <c r="D71" s="68">
        <v>42220</v>
      </c>
      <c r="E71" s="67" t="str">
        <f t="shared" ref="E71:E102" si="18">TEXT(D71,"ddd")</f>
        <v>Tue</v>
      </c>
      <c r="F71" s="59">
        <f t="shared" si="7"/>
        <v>8</v>
      </c>
    </row>
    <row r="72" spans="1:8" x14ac:dyDescent="0.3">
      <c r="A72" s="32">
        <v>42177</v>
      </c>
      <c r="B72" s="31" t="str">
        <f t="shared" si="10"/>
        <v>Mon</v>
      </c>
      <c r="D72" s="68">
        <v>42192</v>
      </c>
      <c r="E72" s="67" t="str">
        <f t="shared" si="18"/>
        <v>Tue</v>
      </c>
      <c r="F72" s="59">
        <f t="shared" ref="F72:F102" si="19">+D72-A72</f>
        <v>15</v>
      </c>
      <c r="G72" s="68">
        <f>+A72+7</f>
        <v>42184</v>
      </c>
      <c r="H72" s="67" t="str">
        <f t="shared" ref="H72" si="20">TEXT(G72,"ddd")</f>
        <v>Mon</v>
      </c>
    </row>
    <row r="73" spans="1:8" x14ac:dyDescent="0.3">
      <c r="A73" s="32">
        <v>42150</v>
      </c>
      <c r="B73" s="31" t="str">
        <f t="shared" si="10"/>
        <v>Tue</v>
      </c>
      <c r="D73" s="68">
        <v>42157</v>
      </c>
      <c r="E73" s="67" t="str">
        <f t="shared" si="18"/>
        <v>Tue</v>
      </c>
      <c r="F73" s="59">
        <f t="shared" si="19"/>
        <v>7</v>
      </c>
    </row>
    <row r="74" spans="1:8" x14ac:dyDescent="0.3">
      <c r="A74" s="32">
        <v>42121</v>
      </c>
      <c r="B74" s="31" t="str">
        <f t="shared" ref="B74:B101" si="21">TEXT(A74,"ddd")</f>
        <v>Mon</v>
      </c>
      <c r="D74" s="68">
        <v>42130</v>
      </c>
      <c r="E74" s="67" t="str">
        <f t="shared" si="18"/>
        <v>Wed</v>
      </c>
      <c r="F74" s="59">
        <f t="shared" si="19"/>
        <v>9</v>
      </c>
    </row>
    <row r="75" spans="1:8" x14ac:dyDescent="0.3">
      <c r="A75" s="32">
        <v>42086</v>
      </c>
      <c r="B75" s="31" t="str">
        <f t="shared" si="21"/>
        <v>Mon</v>
      </c>
      <c r="D75" s="68">
        <v>42101</v>
      </c>
      <c r="E75" s="67" t="str">
        <f t="shared" si="18"/>
        <v>Tue</v>
      </c>
      <c r="F75" s="59">
        <f t="shared" si="19"/>
        <v>15</v>
      </c>
      <c r="G75" s="68">
        <f>+A75+7</f>
        <v>42093</v>
      </c>
      <c r="H75" s="67" t="str">
        <f t="shared" ref="H75" si="22">TEXT(G75,"ddd")</f>
        <v>Mon</v>
      </c>
    </row>
    <row r="76" spans="1:8" x14ac:dyDescent="0.3">
      <c r="A76" s="32">
        <v>42058</v>
      </c>
      <c r="B76" s="31" t="str">
        <f t="shared" si="21"/>
        <v>Mon</v>
      </c>
      <c r="D76" s="68">
        <v>42066</v>
      </c>
      <c r="E76" s="67" t="str">
        <f t="shared" si="18"/>
        <v>Tue</v>
      </c>
      <c r="F76" s="59">
        <f t="shared" si="19"/>
        <v>8</v>
      </c>
    </row>
    <row r="77" spans="1:8" x14ac:dyDescent="0.3">
      <c r="A77" s="32">
        <v>42030</v>
      </c>
      <c r="B77" s="31" t="str">
        <f t="shared" si="21"/>
        <v>Mon</v>
      </c>
      <c r="D77" s="68">
        <v>42038</v>
      </c>
      <c r="E77" s="67" t="str">
        <f t="shared" si="18"/>
        <v>Tue</v>
      </c>
      <c r="F77" s="59">
        <f t="shared" si="19"/>
        <v>8</v>
      </c>
    </row>
    <row r="78" spans="1:8" x14ac:dyDescent="0.3">
      <c r="A78" s="68">
        <v>41995</v>
      </c>
      <c r="B78" s="67" t="str">
        <f t="shared" si="21"/>
        <v>Mon</v>
      </c>
      <c r="D78" s="68">
        <v>42010</v>
      </c>
      <c r="E78" s="67" t="str">
        <f t="shared" si="18"/>
        <v>Tue</v>
      </c>
      <c r="F78" s="59">
        <f t="shared" si="19"/>
        <v>15</v>
      </c>
    </row>
    <row r="79" spans="1:8" x14ac:dyDescent="0.3">
      <c r="A79" s="68">
        <v>41967</v>
      </c>
      <c r="B79" s="67" t="str">
        <f t="shared" si="21"/>
        <v>Mon</v>
      </c>
      <c r="D79" s="68">
        <v>41974</v>
      </c>
      <c r="E79" s="67" t="str">
        <f t="shared" si="18"/>
        <v>Mon</v>
      </c>
      <c r="F79" s="59">
        <f t="shared" si="19"/>
        <v>7</v>
      </c>
    </row>
    <row r="80" spans="1:8" x14ac:dyDescent="0.3">
      <c r="A80" s="68">
        <v>41939</v>
      </c>
      <c r="B80" s="67" t="str">
        <f t="shared" si="21"/>
        <v>Mon</v>
      </c>
      <c r="D80" s="68">
        <v>41946</v>
      </c>
      <c r="E80" s="67" t="str">
        <f t="shared" si="18"/>
        <v>Mon</v>
      </c>
      <c r="F80" s="59">
        <f t="shared" si="19"/>
        <v>7</v>
      </c>
    </row>
    <row r="81" spans="1:8" x14ac:dyDescent="0.3">
      <c r="A81" s="68">
        <v>41905</v>
      </c>
      <c r="B81" s="67" t="str">
        <f t="shared" si="21"/>
        <v>Tue</v>
      </c>
      <c r="D81" s="68">
        <v>41918</v>
      </c>
      <c r="E81" s="67" t="str">
        <f t="shared" si="18"/>
        <v>Mon</v>
      </c>
      <c r="F81" s="59">
        <f t="shared" si="19"/>
        <v>13</v>
      </c>
      <c r="G81" s="68">
        <f>+A81+7</f>
        <v>41912</v>
      </c>
      <c r="H81" s="67" t="str">
        <f t="shared" ref="H81" si="23">TEXT(G81,"ddd")</f>
        <v>Tue</v>
      </c>
    </row>
    <row r="82" spans="1:8" x14ac:dyDescent="0.3">
      <c r="A82" s="68">
        <v>41876</v>
      </c>
      <c r="B82" s="67" t="str">
        <f t="shared" si="21"/>
        <v>Mon</v>
      </c>
      <c r="D82" s="68">
        <v>41883</v>
      </c>
      <c r="E82" s="67" t="str">
        <f t="shared" si="18"/>
        <v>Mon</v>
      </c>
      <c r="F82" s="59">
        <f t="shared" si="19"/>
        <v>7</v>
      </c>
    </row>
    <row r="83" spans="1:8" x14ac:dyDescent="0.3">
      <c r="A83" s="68">
        <v>41848</v>
      </c>
      <c r="B83" s="67" t="str">
        <f t="shared" si="21"/>
        <v>Mon</v>
      </c>
      <c r="D83" s="68">
        <v>41855</v>
      </c>
      <c r="E83" s="67" t="str">
        <f t="shared" si="18"/>
        <v>Mon</v>
      </c>
      <c r="F83" s="59">
        <f t="shared" si="19"/>
        <v>7</v>
      </c>
    </row>
    <row r="84" spans="1:8" x14ac:dyDescent="0.3">
      <c r="A84" s="68">
        <v>41813</v>
      </c>
      <c r="B84" s="67" t="str">
        <f t="shared" si="21"/>
        <v>Mon</v>
      </c>
      <c r="D84" s="68">
        <v>41827</v>
      </c>
      <c r="E84" s="67" t="str">
        <f t="shared" si="18"/>
        <v>Mon</v>
      </c>
      <c r="F84" s="59">
        <f t="shared" si="19"/>
        <v>14</v>
      </c>
      <c r="G84" s="68">
        <f>+A84+7</f>
        <v>41820</v>
      </c>
      <c r="H84" s="67" t="str">
        <f t="shared" ref="H84" si="24">TEXT(G84,"ddd")</f>
        <v>Mon</v>
      </c>
    </row>
    <row r="85" spans="1:8" x14ac:dyDescent="0.3">
      <c r="A85" s="68">
        <v>41785</v>
      </c>
      <c r="B85" s="67" t="str">
        <f t="shared" si="21"/>
        <v>Mon</v>
      </c>
      <c r="D85" s="68">
        <v>41792</v>
      </c>
      <c r="E85" s="67" t="str">
        <f t="shared" si="18"/>
        <v>Mon</v>
      </c>
      <c r="F85" s="59">
        <f t="shared" si="19"/>
        <v>7</v>
      </c>
    </row>
    <row r="86" spans="1:8" x14ac:dyDescent="0.3">
      <c r="A86" s="68">
        <v>41757</v>
      </c>
      <c r="B86" s="67" t="str">
        <f t="shared" si="21"/>
        <v>Mon</v>
      </c>
      <c r="D86" s="68">
        <v>41766</v>
      </c>
      <c r="E86" s="67" t="str">
        <f t="shared" si="18"/>
        <v>Wed</v>
      </c>
      <c r="F86" s="59">
        <f t="shared" si="19"/>
        <v>9</v>
      </c>
    </row>
    <row r="87" spans="1:8" x14ac:dyDescent="0.3">
      <c r="A87" s="68">
        <v>41722</v>
      </c>
      <c r="B87" s="67" t="str">
        <f t="shared" si="21"/>
        <v>Mon</v>
      </c>
      <c r="D87" s="68">
        <v>41736</v>
      </c>
      <c r="E87" s="67" t="str">
        <f t="shared" si="18"/>
        <v>Mon</v>
      </c>
      <c r="F87" s="59">
        <f t="shared" si="19"/>
        <v>14</v>
      </c>
      <c r="G87" s="68">
        <f>+A87+7</f>
        <v>41729</v>
      </c>
      <c r="H87" s="67" t="str">
        <f t="shared" ref="H87" si="25">TEXT(G87,"ddd")</f>
        <v>Mon</v>
      </c>
    </row>
    <row r="88" spans="1:8" x14ac:dyDescent="0.3">
      <c r="A88" s="68">
        <v>41694</v>
      </c>
      <c r="B88" s="67" t="str">
        <f t="shared" si="21"/>
        <v>Mon</v>
      </c>
      <c r="D88" s="68">
        <v>41701</v>
      </c>
      <c r="E88" s="67" t="str">
        <f t="shared" si="18"/>
        <v>Mon</v>
      </c>
      <c r="F88" s="59">
        <f t="shared" si="19"/>
        <v>7</v>
      </c>
    </row>
    <row r="89" spans="1:8" x14ac:dyDescent="0.3">
      <c r="A89" s="68">
        <v>41666</v>
      </c>
      <c r="B89" s="67" t="str">
        <f t="shared" si="21"/>
        <v>Mon</v>
      </c>
      <c r="D89" s="68">
        <v>41673</v>
      </c>
      <c r="E89" s="67" t="str">
        <f t="shared" si="18"/>
        <v>Mon</v>
      </c>
      <c r="F89" s="59">
        <f t="shared" si="19"/>
        <v>7</v>
      </c>
    </row>
    <row r="90" spans="1:8" x14ac:dyDescent="0.3">
      <c r="A90" s="68">
        <v>41631</v>
      </c>
      <c r="B90" s="67" t="str">
        <f t="shared" si="21"/>
        <v>Mon</v>
      </c>
      <c r="D90" s="68">
        <v>41645</v>
      </c>
      <c r="E90" s="67" t="str">
        <f t="shared" si="18"/>
        <v>Mon</v>
      </c>
      <c r="F90" s="59">
        <f t="shared" si="19"/>
        <v>14</v>
      </c>
    </row>
    <row r="91" spans="1:8" x14ac:dyDescent="0.3">
      <c r="A91" s="68">
        <v>41603</v>
      </c>
      <c r="B91" s="67" t="str">
        <f t="shared" si="21"/>
        <v>Mon</v>
      </c>
      <c r="D91" s="68">
        <v>41610</v>
      </c>
      <c r="E91" s="67" t="str">
        <f t="shared" si="18"/>
        <v>Mon</v>
      </c>
      <c r="F91" s="59">
        <f t="shared" si="19"/>
        <v>7</v>
      </c>
    </row>
    <row r="92" spans="1:8" x14ac:dyDescent="0.3">
      <c r="A92" s="68">
        <v>41575</v>
      </c>
      <c r="B92" s="67" t="str">
        <f t="shared" si="21"/>
        <v>Mon</v>
      </c>
      <c r="D92" s="68">
        <v>41582</v>
      </c>
      <c r="E92" s="67" t="str">
        <f t="shared" si="18"/>
        <v>Mon</v>
      </c>
      <c r="F92" s="59">
        <f t="shared" si="19"/>
        <v>7</v>
      </c>
    </row>
    <row r="93" spans="1:8" x14ac:dyDescent="0.3">
      <c r="A93" s="68">
        <v>41540</v>
      </c>
      <c r="B93" s="67" t="str">
        <f t="shared" si="21"/>
        <v>Mon</v>
      </c>
      <c r="D93" s="68">
        <v>41554</v>
      </c>
      <c r="E93" s="67" t="str">
        <f t="shared" si="18"/>
        <v>Mon</v>
      </c>
      <c r="F93" s="59">
        <f t="shared" si="19"/>
        <v>14</v>
      </c>
    </row>
    <row r="94" spans="1:8" x14ac:dyDescent="0.3">
      <c r="A94" s="68">
        <v>41512</v>
      </c>
      <c r="B94" s="67" t="str">
        <f t="shared" si="21"/>
        <v>Mon</v>
      </c>
      <c r="D94" s="68">
        <v>41519</v>
      </c>
      <c r="E94" s="67" t="str">
        <f t="shared" si="18"/>
        <v>Mon</v>
      </c>
      <c r="F94" s="59">
        <f t="shared" si="19"/>
        <v>7</v>
      </c>
    </row>
    <row r="95" spans="1:8" x14ac:dyDescent="0.3">
      <c r="A95" s="68">
        <v>41477</v>
      </c>
      <c r="B95" s="67" t="str">
        <f t="shared" si="21"/>
        <v>Mon</v>
      </c>
      <c r="D95" s="68">
        <v>41491</v>
      </c>
      <c r="E95" s="67" t="str">
        <f t="shared" si="18"/>
        <v>Mon</v>
      </c>
      <c r="F95" s="59">
        <f t="shared" si="19"/>
        <v>14</v>
      </c>
    </row>
    <row r="96" spans="1:8" x14ac:dyDescent="0.3">
      <c r="A96" s="68">
        <v>41449</v>
      </c>
      <c r="B96" s="67" t="str">
        <f t="shared" si="21"/>
        <v>Mon</v>
      </c>
      <c r="D96" s="68">
        <v>41456</v>
      </c>
      <c r="E96" s="67" t="str">
        <f t="shared" si="18"/>
        <v>Mon</v>
      </c>
      <c r="F96" s="59">
        <f t="shared" si="19"/>
        <v>7</v>
      </c>
    </row>
    <row r="97" spans="1:6" x14ac:dyDescent="0.3">
      <c r="A97" s="68">
        <v>41421</v>
      </c>
      <c r="B97" s="67" t="str">
        <f t="shared" si="21"/>
        <v>Mon</v>
      </c>
      <c r="D97" s="68">
        <v>41428</v>
      </c>
      <c r="E97" s="67" t="str">
        <f t="shared" si="18"/>
        <v>Mon</v>
      </c>
      <c r="F97" s="59">
        <f t="shared" si="19"/>
        <v>7</v>
      </c>
    </row>
    <row r="98" spans="1:6" x14ac:dyDescent="0.3">
      <c r="A98" s="68">
        <v>41386</v>
      </c>
      <c r="B98" s="67" t="str">
        <f t="shared" si="21"/>
        <v>Mon</v>
      </c>
      <c r="D98" s="68">
        <v>41400</v>
      </c>
      <c r="E98" s="67" t="str">
        <f t="shared" si="18"/>
        <v>Mon</v>
      </c>
      <c r="F98" s="59">
        <f t="shared" si="19"/>
        <v>14</v>
      </c>
    </row>
    <row r="99" spans="1:6" x14ac:dyDescent="0.3">
      <c r="A99" s="68">
        <v>41358</v>
      </c>
      <c r="B99" s="67" t="str">
        <f t="shared" si="21"/>
        <v>Mon</v>
      </c>
      <c r="D99" s="68">
        <v>41365</v>
      </c>
      <c r="E99" s="67" t="str">
        <f t="shared" si="18"/>
        <v>Mon</v>
      </c>
      <c r="F99" s="59">
        <f t="shared" si="19"/>
        <v>7</v>
      </c>
    </row>
    <row r="100" spans="1:6" x14ac:dyDescent="0.3">
      <c r="A100" s="68">
        <v>41330</v>
      </c>
      <c r="B100" s="67" t="str">
        <f t="shared" si="21"/>
        <v>Mon</v>
      </c>
      <c r="D100" s="68">
        <v>41337</v>
      </c>
      <c r="E100" s="67" t="str">
        <f t="shared" si="18"/>
        <v>Mon</v>
      </c>
      <c r="F100" s="59">
        <f t="shared" si="19"/>
        <v>7</v>
      </c>
    </row>
    <row r="101" spans="1:6" x14ac:dyDescent="0.3">
      <c r="A101" s="68">
        <v>41302</v>
      </c>
      <c r="B101" s="67" t="str">
        <f t="shared" si="21"/>
        <v>Mon</v>
      </c>
      <c r="D101" s="68">
        <v>41309</v>
      </c>
      <c r="E101" s="67" t="str">
        <f t="shared" si="18"/>
        <v>Mon</v>
      </c>
      <c r="F101" s="59">
        <f t="shared" si="19"/>
        <v>7</v>
      </c>
    </row>
    <row r="102" spans="1:6" x14ac:dyDescent="0.3">
      <c r="A102" s="32"/>
      <c r="D102" s="68">
        <v>41281</v>
      </c>
      <c r="E102" s="67" t="str">
        <f t="shared" si="18"/>
        <v>Mon</v>
      </c>
      <c r="F102" s="59">
        <f t="shared" si="19"/>
        <v>41281</v>
      </c>
    </row>
    <row r="103" spans="1:6" x14ac:dyDescent="0.3">
      <c r="A103" s="32"/>
      <c r="F103"/>
    </row>
    <row r="104" spans="1:6" x14ac:dyDescent="0.3">
      <c r="A104" s="32"/>
      <c r="F104"/>
    </row>
    <row r="105" spans="1:6" x14ac:dyDescent="0.3">
      <c r="A105" s="32"/>
      <c r="F105"/>
    </row>
    <row r="106" spans="1:6" x14ac:dyDescent="0.3">
      <c r="A106" s="32"/>
      <c r="F106"/>
    </row>
    <row r="107" spans="1:6" x14ac:dyDescent="0.3">
      <c r="A107" s="32"/>
      <c r="F107"/>
    </row>
    <row r="108" spans="1:6" x14ac:dyDescent="0.3">
      <c r="A108" s="32"/>
      <c r="F108"/>
    </row>
    <row r="109" spans="1:6" x14ac:dyDescent="0.3">
      <c r="A109" s="32"/>
      <c r="F109"/>
    </row>
    <row r="110" spans="1:6" x14ac:dyDescent="0.3">
      <c r="A110" s="32"/>
      <c r="F110"/>
    </row>
    <row r="111" spans="1:6" x14ac:dyDescent="0.3">
      <c r="A111" s="32"/>
      <c r="F111"/>
    </row>
    <row r="112" spans="1:6" x14ac:dyDescent="0.3">
      <c r="A112" s="32"/>
      <c r="F112"/>
    </row>
    <row r="113" spans="1:6" x14ac:dyDescent="0.3">
      <c r="A113" s="32"/>
      <c r="F113"/>
    </row>
    <row r="114" spans="1:6" x14ac:dyDescent="0.3">
      <c r="A114" s="32"/>
      <c r="F114"/>
    </row>
    <row r="115" spans="1:6" x14ac:dyDescent="0.3">
      <c r="A115" s="32"/>
      <c r="F115"/>
    </row>
    <row r="116" spans="1:6" x14ac:dyDescent="0.3">
      <c r="A116" s="32"/>
      <c r="F116"/>
    </row>
    <row r="117" spans="1:6" x14ac:dyDescent="0.3">
      <c r="A117" s="32"/>
      <c r="F117"/>
    </row>
    <row r="118" spans="1:6" x14ac:dyDescent="0.3">
      <c r="A118" s="32"/>
      <c r="F118"/>
    </row>
    <row r="119" spans="1:6" x14ac:dyDescent="0.3">
      <c r="A119" s="32"/>
      <c r="F119"/>
    </row>
    <row r="120" spans="1:6" x14ac:dyDescent="0.3">
      <c r="A120" s="32"/>
      <c r="F120"/>
    </row>
    <row r="121" spans="1:6" x14ac:dyDescent="0.3">
      <c r="A121" s="32"/>
      <c r="F121"/>
    </row>
    <row r="122" spans="1:6" x14ac:dyDescent="0.3">
      <c r="A122" s="32"/>
      <c r="F122"/>
    </row>
    <row r="123" spans="1:6" x14ac:dyDescent="0.3">
      <c r="A123" s="32"/>
      <c r="F123"/>
    </row>
    <row r="124" spans="1:6" x14ac:dyDescent="0.3">
      <c r="A124" s="32"/>
      <c r="F124"/>
    </row>
    <row r="125" spans="1:6" x14ac:dyDescent="0.3">
      <c r="A125" s="32"/>
      <c r="F125"/>
    </row>
    <row r="126" spans="1:6" x14ac:dyDescent="0.3">
      <c r="A126" s="32"/>
      <c r="F126"/>
    </row>
    <row r="127" spans="1:6" x14ac:dyDescent="0.3">
      <c r="A127" s="32"/>
      <c r="F127"/>
    </row>
    <row r="128" spans="1:6" x14ac:dyDescent="0.3">
      <c r="A128" s="32"/>
      <c r="F128"/>
    </row>
    <row r="129" spans="1:6" x14ac:dyDescent="0.3">
      <c r="A129" s="32"/>
      <c r="F129"/>
    </row>
    <row r="130" spans="1:6" x14ac:dyDescent="0.3">
      <c r="A130" s="32"/>
      <c r="F130"/>
    </row>
    <row r="131" spans="1:6" x14ac:dyDescent="0.3">
      <c r="A131" s="32"/>
      <c r="F131"/>
    </row>
    <row r="132" spans="1:6" x14ac:dyDescent="0.3">
      <c r="A132" s="32"/>
      <c r="F132"/>
    </row>
    <row r="133" spans="1:6" x14ac:dyDescent="0.3">
      <c r="A133" s="32"/>
      <c r="F133"/>
    </row>
    <row r="134" spans="1:6" x14ac:dyDescent="0.3">
      <c r="A134" s="32"/>
      <c r="F134"/>
    </row>
    <row r="135" spans="1:6" x14ac:dyDescent="0.3">
      <c r="A135" s="32"/>
      <c r="F135"/>
    </row>
    <row r="136" spans="1:6" x14ac:dyDescent="0.3">
      <c r="A136" s="32"/>
      <c r="F136"/>
    </row>
    <row r="137" spans="1:6" x14ac:dyDescent="0.3">
      <c r="A137" s="32"/>
      <c r="F137"/>
    </row>
    <row r="138" spans="1:6" x14ac:dyDescent="0.3">
      <c r="A138" s="32"/>
      <c r="F138"/>
    </row>
    <row r="139" spans="1:6" x14ac:dyDescent="0.3">
      <c r="A139" s="32"/>
      <c r="F139"/>
    </row>
    <row r="140" spans="1:6" x14ac:dyDescent="0.3">
      <c r="A140" s="32"/>
      <c r="F140"/>
    </row>
    <row r="141" spans="1:6" x14ac:dyDescent="0.3">
      <c r="A141" s="32"/>
      <c r="F141"/>
    </row>
    <row r="142" spans="1:6" x14ac:dyDescent="0.3">
      <c r="A142" s="32"/>
      <c r="F142"/>
    </row>
    <row r="143" spans="1:6" x14ac:dyDescent="0.3">
      <c r="A143" s="32"/>
      <c r="F143"/>
    </row>
    <row r="144" spans="1:6" x14ac:dyDescent="0.3">
      <c r="A144" s="32"/>
      <c r="F144"/>
    </row>
    <row r="145" spans="1:6" x14ac:dyDescent="0.3">
      <c r="A145" s="32"/>
      <c r="F145"/>
    </row>
    <row r="146" spans="1:6" x14ac:dyDescent="0.3">
      <c r="A146" s="32"/>
      <c r="F146"/>
    </row>
    <row r="147" spans="1:6" x14ac:dyDescent="0.3">
      <c r="A147" s="32"/>
      <c r="F147"/>
    </row>
    <row r="148" spans="1:6" x14ac:dyDescent="0.3">
      <c r="A148" s="32"/>
      <c r="F148"/>
    </row>
    <row r="149" spans="1:6" x14ac:dyDescent="0.3">
      <c r="A149" s="32"/>
      <c r="F149"/>
    </row>
    <row r="150" spans="1:6" x14ac:dyDescent="0.3">
      <c r="A150" s="32"/>
      <c r="F150"/>
    </row>
    <row r="151" spans="1:6" x14ac:dyDescent="0.3">
      <c r="A151" s="32"/>
      <c r="F151"/>
    </row>
    <row r="152" spans="1:6" x14ac:dyDescent="0.3">
      <c r="A152" s="32"/>
      <c r="F152"/>
    </row>
    <row r="153" spans="1:6" x14ac:dyDescent="0.3">
      <c r="A153" s="32"/>
      <c r="F153"/>
    </row>
    <row r="154" spans="1:6" x14ac:dyDescent="0.3">
      <c r="A154" s="32"/>
      <c r="F154"/>
    </row>
    <row r="155" spans="1:6" x14ac:dyDescent="0.3">
      <c r="A155" s="32"/>
      <c r="F155"/>
    </row>
    <row r="156" spans="1:6" x14ac:dyDescent="0.3">
      <c r="A156" s="32"/>
      <c r="F156"/>
    </row>
    <row r="157" spans="1:6" x14ac:dyDescent="0.3">
      <c r="A157" s="32"/>
      <c r="F157"/>
    </row>
    <row r="158" spans="1:6" x14ac:dyDescent="0.3">
      <c r="A158" s="32"/>
      <c r="F158"/>
    </row>
    <row r="159" spans="1:6" x14ac:dyDescent="0.3">
      <c r="A159" s="32"/>
      <c r="F159"/>
    </row>
    <row r="160" spans="1:6" x14ac:dyDescent="0.3">
      <c r="A160" s="32"/>
      <c r="F160"/>
    </row>
    <row r="161" spans="1:6" x14ac:dyDescent="0.3">
      <c r="A161" s="32"/>
      <c r="F161"/>
    </row>
    <row r="162" spans="1:6" x14ac:dyDescent="0.3">
      <c r="A162" s="32"/>
      <c r="F162"/>
    </row>
    <row r="163" spans="1:6" x14ac:dyDescent="0.3">
      <c r="A163" s="32"/>
      <c r="F163"/>
    </row>
    <row r="164" spans="1:6" x14ac:dyDescent="0.3">
      <c r="A164" s="32"/>
      <c r="F164"/>
    </row>
    <row r="165" spans="1:6" x14ac:dyDescent="0.3">
      <c r="A165" s="32"/>
      <c r="F165"/>
    </row>
    <row r="166" spans="1:6" x14ac:dyDescent="0.3">
      <c r="A166" s="32"/>
      <c r="F166"/>
    </row>
    <row r="167" spans="1:6" x14ac:dyDescent="0.3">
      <c r="A167" s="32"/>
      <c r="F167"/>
    </row>
    <row r="168" spans="1:6" x14ac:dyDescent="0.3">
      <c r="A168" s="32"/>
      <c r="F168"/>
    </row>
    <row r="169" spans="1:6" x14ac:dyDescent="0.3">
      <c r="A169" s="32"/>
      <c r="F169"/>
    </row>
    <row r="170" spans="1:6" x14ac:dyDescent="0.3">
      <c r="A170" s="32"/>
      <c r="F170"/>
    </row>
    <row r="171" spans="1:6" x14ac:dyDescent="0.3">
      <c r="A171" s="32"/>
      <c r="F171"/>
    </row>
    <row r="172" spans="1:6" x14ac:dyDescent="0.3">
      <c r="A172" s="32"/>
      <c r="F172"/>
    </row>
    <row r="173" spans="1:6" x14ac:dyDescent="0.3">
      <c r="A173" s="32"/>
      <c r="F173"/>
    </row>
    <row r="174" spans="1:6" x14ac:dyDescent="0.3">
      <c r="A174" s="32"/>
      <c r="F174"/>
    </row>
    <row r="175" spans="1:6" x14ac:dyDescent="0.3">
      <c r="A175" s="32"/>
      <c r="F175"/>
    </row>
    <row r="176" spans="1:6" x14ac:dyDescent="0.3">
      <c r="A176" s="32"/>
      <c r="F176"/>
    </row>
    <row r="177" spans="1:6" x14ac:dyDescent="0.3">
      <c r="A177" s="32"/>
      <c r="F177"/>
    </row>
    <row r="178" spans="1:6" x14ac:dyDescent="0.3">
      <c r="A178" s="32"/>
      <c r="F178"/>
    </row>
    <row r="179" spans="1:6" x14ac:dyDescent="0.3">
      <c r="A179" s="32"/>
      <c r="F179"/>
    </row>
    <row r="180" spans="1:6" x14ac:dyDescent="0.3">
      <c r="A180" s="32"/>
      <c r="F180"/>
    </row>
    <row r="181" spans="1:6" x14ac:dyDescent="0.3">
      <c r="A181" s="32"/>
      <c r="F181"/>
    </row>
    <row r="182" spans="1:6" x14ac:dyDescent="0.3">
      <c r="A182" s="32"/>
      <c r="F182"/>
    </row>
    <row r="183" spans="1:6" x14ac:dyDescent="0.3">
      <c r="A183" s="32"/>
      <c r="F183"/>
    </row>
    <row r="184" spans="1:6" x14ac:dyDescent="0.3">
      <c r="A184" s="32"/>
      <c r="F184"/>
    </row>
    <row r="185" spans="1:6" x14ac:dyDescent="0.3">
      <c r="A185" s="32"/>
      <c r="F185"/>
    </row>
    <row r="186" spans="1:6" x14ac:dyDescent="0.3">
      <c r="A186" s="32"/>
      <c r="F186"/>
    </row>
    <row r="187" spans="1:6" x14ac:dyDescent="0.3">
      <c r="A187" s="32"/>
      <c r="F187"/>
    </row>
    <row r="188" spans="1:6" x14ac:dyDescent="0.3">
      <c r="A188" s="32"/>
      <c r="F188"/>
    </row>
    <row r="189" spans="1:6" x14ac:dyDescent="0.3">
      <c r="A189" s="32"/>
      <c r="F189"/>
    </row>
    <row r="190" spans="1:6" x14ac:dyDescent="0.3">
      <c r="A190" s="32"/>
      <c r="F190"/>
    </row>
    <row r="191" spans="1:6" x14ac:dyDescent="0.3">
      <c r="A191" s="32"/>
      <c r="F191"/>
    </row>
    <row r="192" spans="1:6" x14ac:dyDescent="0.3">
      <c r="A192" s="32"/>
      <c r="F192"/>
    </row>
    <row r="193" spans="1:6" x14ac:dyDescent="0.3">
      <c r="A193" s="32"/>
      <c r="F193"/>
    </row>
    <row r="194" spans="1:6" x14ac:dyDescent="0.3">
      <c r="A194" s="32"/>
      <c r="F194"/>
    </row>
    <row r="195" spans="1:6" x14ac:dyDescent="0.3">
      <c r="A195" s="32"/>
      <c r="F195"/>
    </row>
    <row r="196" spans="1:6" x14ac:dyDescent="0.3">
      <c r="A196" s="32"/>
      <c r="F196"/>
    </row>
    <row r="197" spans="1:6" x14ac:dyDescent="0.3">
      <c r="A197" s="32"/>
      <c r="F197"/>
    </row>
    <row r="198" spans="1:6" x14ac:dyDescent="0.3">
      <c r="A198" s="32"/>
      <c r="F198"/>
    </row>
    <row r="199" spans="1:6" x14ac:dyDescent="0.3">
      <c r="A199" s="32"/>
      <c r="F199"/>
    </row>
    <row r="200" spans="1:6" x14ac:dyDescent="0.3">
      <c r="A200" s="32"/>
      <c r="F200"/>
    </row>
    <row r="201" spans="1:6" x14ac:dyDescent="0.3">
      <c r="A201" s="32"/>
      <c r="F201"/>
    </row>
    <row r="202" spans="1:6" x14ac:dyDescent="0.3">
      <c r="A202" s="32"/>
      <c r="F202"/>
    </row>
    <row r="203" spans="1:6" x14ac:dyDescent="0.3">
      <c r="A203" s="32"/>
      <c r="F203"/>
    </row>
    <row r="204" spans="1:6" x14ac:dyDescent="0.3">
      <c r="A204" s="32"/>
      <c r="F204"/>
    </row>
    <row r="205" spans="1:6" x14ac:dyDescent="0.3">
      <c r="A205" s="32"/>
      <c r="F205"/>
    </row>
    <row r="206" spans="1:6" x14ac:dyDescent="0.3">
      <c r="A206" s="32"/>
      <c r="F206"/>
    </row>
    <row r="207" spans="1:6" x14ac:dyDescent="0.3">
      <c r="A207" s="32"/>
      <c r="F207"/>
    </row>
    <row r="208" spans="1:6" x14ac:dyDescent="0.3">
      <c r="A208" s="32"/>
      <c r="F208"/>
    </row>
    <row r="209" spans="1:6" x14ac:dyDescent="0.3">
      <c r="A209" s="32"/>
      <c r="F209"/>
    </row>
    <row r="210" spans="1:6" x14ac:dyDescent="0.3">
      <c r="A210" s="32"/>
      <c r="F210"/>
    </row>
    <row r="211" spans="1:6" x14ac:dyDescent="0.3">
      <c r="A211" s="32"/>
      <c r="F211"/>
    </row>
    <row r="212" spans="1:6" x14ac:dyDescent="0.3">
      <c r="A212" s="32"/>
      <c r="F212"/>
    </row>
    <row r="213" spans="1:6" x14ac:dyDescent="0.3">
      <c r="A213" s="32"/>
      <c r="F213"/>
    </row>
    <row r="214" spans="1:6" x14ac:dyDescent="0.3">
      <c r="A214" s="32"/>
      <c r="F214"/>
    </row>
    <row r="215" spans="1:6" x14ac:dyDescent="0.3">
      <c r="A215" s="32"/>
      <c r="F215"/>
    </row>
    <row r="216" spans="1:6" x14ac:dyDescent="0.3">
      <c r="A216" s="32"/>
      <c r="F216"/>
    </row>
    <row r="217" spans="1:6" x14ac:dyDescent="0.3">
      <c r="A217" s="32"/>
      <c r="F217"/>
    </row>
    <row r="218" spans="1:6" x14ac:dyDescent="0.3">
      <c r="A218" s="32"/>
      <c r="F218"/>
    </row>
    <row r="219" spans="1:6" x14ac:dyDescent="0.3">
      <c r="A219" s="32"/>
      <c r="F219"/>
    </row>
    <row r="220" spans="1:6" x14ac:dyDescent="0.3">
      <c r="A220" s="32"/>
      <c r="F220"/>
    </row>
    <row r="221" spans="1:6" x14ac:dyDescent="0.3">
      <c r="A221" s="32"/>
      <c r="F221"/>
    </row>
    <row r="222" spans="1:6" x14ac:dyDescent="0.3">
      <c r="A222" s="32"/>
      <c r="F222"/>
    </row>
    <row r="223" spans="1:6" x14ac:dyDescent="0.3">
      <c r="A223" s="32"/>
      <c r="F223"/>
    </row>
    <row r="224" spans="1:6" x14ac:dyDescent="0.3">
      <c r="A224" s="32"/>
      <c r="F224"/>
    </row>
    <row r="225" spans="1:6" x14ac:dyDescent="0.3">
      <c r="A225" s="32"/>
      <c r="F225"/>
    </row>
    <row r="226" spans="1:6" x14ac:dyDescent="0.3">
      <c r="A226" s="32"/>
      <c r="F226"/>
    </row>
    <row r="227" spans="1:6" x14ac:dyDescent="0.3">
      <c r="A227" s="32"/>
      <c r="F227"/>
    </row>
    <row r="228" spans="1:6" x14ac:dyDescent="0.3">
      <c r="A228" s="32"/>
      <c r="F228"/>
    </row>
    <row r="229" spans="1:6" x14ac:dyDescent="0.3">
      <c r="A229" s="32"/>
      <c r="F229"/>
    </row>
    <row r="230" spans="1:6" x14ac:dyDescent="0.3">
      <c r="A230" s="32"/>
      <c r="F230"/>
    </row>
    <row r="231" spans="1:6" x14ac:dyDescent="0.3">
      <c r="A231" s="32"/>
      <c r="F231"/>
    </row>
    <row r="232" spans="1:6" x14ac:dyDescent="0.3">
      <c r="A232" s="32"/>
      <c r="F232"/>
    </row>
    <row r="233" spans="1:6" x14ac:dyDescent="0.3">
      <c r="A233" s="32"/>
      <c r="F233"/>
    </row>
    <row r="234" spans="1:6" x14ac:dyDescent="0.3">
      <c r="A234" s="32"/>
      <c r="F234"/>
    </row>
    <row r="235" spans="1:6" x14ac:dyDescent="0.3">
      <c r="A235" s="32"/>
      <c r="F235"/>
    </row>
    <row r="236" spans="1:6" x14ac:dyDescent="0.3">
      <c r="A236" s="32"/>
      <c r="F236"/>
    </row>
    <row r="237" spans="1:6" x14ac:dyDescent="0.3">
      <c r="A237" s="32"/>
      <c r="F237"/>
    </row>
    <row r="238" spans="1:6" x14ac:dyDescent="0.3">
      <c r="A238" s="32"/>
      <c r="F238"/>
    </row>
    <row r="239" spans="1:6" x14ac:dyDescent="0.3">
      <c r="A239" s="32"/>
      <c r="F239"/>
    </row>
    <row r="240" spans="1:6" x14ac:dyDescent="0.3">
      <c r="A240" s="32"/>
      <c r="F240"/>
    </row>
    <row r="241" spans="1:6" x14ac:dyDescent="0.3">
      <c r="A241" s="32"/>
      <c r="F241"/>
    </row>
    <row r="242" spans="1:6" x14ac:dyDescent="0.3">
      <c r="A242" s="32"/>
      <c r="F242"/>
    </row>
    <row r="243" spans="1:6" x14ac:dyDescent="0.3">
      <c r="A243" s="32"/>
      <c r="F243"/>
    </row>
    <row r="244" spans="1:6" x14ac:dyDescent="0.3">
      <c r="A244" s="32"/>
      <c r="F244"/>
    </row>
    <row r="245" spans="1:6" x14ac:dyDescent="0.3">
      <c r="A245" s="32"/>
      <c r="F245"/>
    </row>
    <row r="246" spans="1:6" x14ac:dyDescent="0.3">
      <c r="A246" s="32"/>
      <c r="F246"/>
    </row>
    <row r="247" spans="1:6" x14ac:dyDescent="0.3">
      <c r="A247" s="32"/>
      <c r="F247"/>
    </row>
    <row r="248" spans="1:6" x14ac:dyDescent="0.3">
      <c r="A248" s="32"/>
      <c r="F248"/>
    </row>
    <row r="249" spans="1:6" x14ac:dyDescent="0.3">
      <c r="A249" s="32"/>
      <c r="F249"/>
    </row>
    <row r="250" spans="1:6" x14ac:dyDescent="0.3">
      <c r="A250" s="32"/>
      <c r="F250"/>
    </row>
    <row r="251" spans="1:6" x14ac:dyDescent="0.3">
      <c r="A251" s="32"/>
      <c r="F251"/>
    </row>
    <row r="252" spans="1:6" x14ac:dyDescent="0.3">
      <c r="A252" s="32"/>
      <c r="F252"/>
    </row>
    <row r="253" spans="1:6" x14ac:dyDescent="0.3">
      <c r="A253" s="32"/>
      <c r="F253"/>
    </row>
    <row r="254" spans="1:6" x14ac:dyDescent="0.3">
      <c r="A254" s="32"/>
      <c r="F254"/>
    </row>
    <row r="255" spans="1:6" x14ac:dyDescent="0.3">
      <c r="A255" s="32"/>
      <c r="F255"/>
    </row>
    <row r="256" spans="1:6" x14ac:dyDescent="0.3">
      <c r="A256" s="32"/>
      <c r="F256"/>
    </row>
    <row r="257" spans="1:6" x14ac:dyDescent="0.3">
      <c r="A257" s="32"/>
      <c r="F257"/>
    </row>
    <row r="258" spans="1:6" x14ac:dyDescent="0.3">
      <c r="A258" s="32"/>
      <c r="F258"/>
    </row>
    <row r="259" spans="1:6" x14ac:dyDescent="0.3">
      <c r="A259" s="32"/>
      <c r="F259"/>
    </row>
    <row r="260" spans="1:6" x14ac:dyDescent="0.3">
      <c r="A260" s="32"/>
      <c r="F260"/>
    </row>
    <row r="261" spans="1:6" x14ac:dyDescent="0.3">
      <c r="A261" s="32"/>
      <c r="F261"/>
    </row>
    <row r="262" spans="1:6" x14ac:dyDescent="0.3">
      <c r="A262" s="32"/>
      <c r="F262"/>
    </row>
    <row r="263" spans="1:6" x14ac:dyDescent="0.3">
      <c r="A263" s="32"/>
      <c r="F263"/>
    </row>
    <row r="264" spans="1:6" x14ac:dyDescent="0.3">
      <c r="A264" s="32"/>
      <c r="F264"/>
    </row>
    <row r="265" spans="1:6" x14ac:dyDescent="0.3">
      <c r="A265" s="32"/>
      <c r="F265"/>
    </row>
    <row r="266" spans="1:6" x14ac:dyDescent="0.3">
      <c r="A266" s="32"/>
      <c r="F266"/>
    </row>
    <row r="267" spans="1:6" x14ac:dyDescent="0.3">
      <c r="A267" s="32"/>
      <c r="F267"/>
    </row>
    <row r="268" spans="1:6" x14ac:dyDescent="0.3">
      <c r="A268" s="32"/>
      <c r="F268"/>
    </row>
    <row r="269" spans="1:6" x14ac:dyDescent="0.3">
      <c r="A269" s="32"/>
      <c r="F269"/>
    </row>
    <row r="270" spans="1:6" x14ac:dyDescent="0.3">
      <c r="A270" s="32"/>
      <c r="F270"/>
    </row>
    <row r="271" spans="1:6" x14ac:dyDescent="0.3">
      <c r="A271" s="32"/>
      <c r="F271"/>
    </row>
    <row r="272" spans="1:6" x14ac:dyDescent="0.3">
      <c r="A272" s="32"/>
      <c r="F272"/>
    </row>
    <row r="273" spans="1:6" x14ac:dyDescent="0.3">
      <c r="A273" s="32"/>
      <c r="F273"/>
    </row>
    <row r="274" spans="1:6" x14ac:dyDescent="0.3">
      <c r="A274" s="32"/>
      <c r="F274"/>
    </row>
    <row r="275" spans="1:6" x14ac:dyDescent="0.3">
      <c r="A275" s="32"/>
      <c r="F275"/>
    </row>
    <row r="276" spans="1:6" x14ac:dyDescent="0.3">
      <c r="A276" s="32"/>
      <c r="F276"/>
    </row>
    <row r="277" spans="1:6" x14ac:dyDescent="0.3">
      <c r="A277" s="32"/>
      <c r="F277"/>
    </row>
    <row r="278" spans="1:6" x14ac:dyDescent="0.3">
      <c r="A278" s="32"/>
      <c r="F278"/>
    </row>
    <row r="279" spans="1:6" x14ac:dyDescent="0.3">
      <c r="A279" s="32"/>
      <c r="F279"/>
    </row>
    <row r="280" spans="1:6" x14ac:dyDescent="0.3">
      <c r="A280" s="32"/>
      <c r="F280"/>
    </row>
    <row r="281" spans="1:6" x14ac:dyDescent="0.3">
      <c r="A281" s="32"/>
      <c r="F281"/>
    </row>
    <row r="282" spans="1:6" x14ac:dyDescent="0.3">
      <c r="A282" s="32"/>
      <c r="F282"/>
    </row>
    <row r="283" spans="1:6" x14ac:dyDescent="0.3">
      <c r="A283" s="32"/>
      <c r="F283"/>
    </row>
    <row r="284" spans="1:6" x14ac:dyDescent="0.3">
      <c r="A284" s="32"/>
      <c r="F284"/>
    </row>
    <row r="285" spans="1:6" x14ac:dyDescent="0.3">
      <c r="A285" s="32"/>
      <c r="F285"/>
    </row>
    <row r="286" spans="1:6" x14ac:dyDescent="0.3">
      <c r="A286" s="32"/>
      <c r="F286"/>
    </row>
    <row r="287" spans="1:6" x14ac:dyDescent="0.3">
      <c r="A287" s="32"/>
      <c r="F287"/>
    </row>
    <row r="288" spans="1:6" x14ac:dyDescent="0.3">
      <c r="A288" s="32"/>
      <c r="F288"/>
    </row>
    <row r="289" spans="1:6" x14ac:dyDescent="0.3">
      <c r="A289" s="32"/>
      <c r="F289"/>
    </row>
    <row r="290" spans="1:6" x14ac:dyDescent="0.3">
      <c r="A290" s="32"/>
      <c r="F290"/>
    </row>
    <row r="291" spans="1:6" x14ac:dyDescent="0.3">
      <c r="A291" s="32"/>
      <c r="F291"/>
    </row>
    <row r="292" spans="1:6" x14ac:dyDescent="0.3">
      <c r="A292" s="32"/>
      <c r="F292"/>
    </row>
    <row r="293" spans="1:6" x14ac:dyDescent="0.3">
      <c r="A293" s="32"/>
      <c r="F293"/>
    </row>
    <row r="294" spans="1:6" x14ac:dyDescent="0.3">
      <c r="A294" s="32"/>
      <c r="F294"/>
    </row>
    <row r="295" spans="1:6" x14ac:dyDescent="0.3">
      <c r="A295" s="32"/>
      <c r="F295"/>
    </row>
    <row r="296" spans="1:6" x14ac:dyDescent="0.3">
      <c r="A296" s="32"/>
      <c r="F296"/>
    </row>
    <row r="297" spans="1:6" x14ac:dyDescent="0.3">
      <c r="A297" s="32"/>
      <c r="F297"/>
    </row>
    <row r="298" spans="1:6" x14ac:dyDescent="0.3">
      <c r="A298" s="32"/>
      <c r="F298"/>
    </row>
    <row r="299" spans="1:6" x14ac:dyDescent="0.3">
      <c r="A299" s="32"/>
      <c r="F299"/>
    </row>
    <row r="300" spans="1:6" x14ac:dyDescent="0.3">
      <c r="A300" s="32"/>
      <c r="F300"/>
    </row>
    <row r="301" spans="1:6" x14ac:dyDescent="0.3">
      <c r="A301" s="32"/>
      <c r="F301"/>
    </row>
    <row r="302" spans="1:6" x14ac:dyDescent="0.3">
      <c r="A302" s="32"/>
      <c r="F302"/>
    </row>
    <row r="303" spans="1:6" x14ac:dyDescent="0.3">
      <c r="A303" s="32"/>
      <c r="F303"/>
    </row>
    <row r="304" spans="1:6" x14ac:dyDescent="0.3">
      <c r="A304" s="32"/>
      <c r="F304"/>
    </row>
    <row r="305" spans="1:6" x14ac:dyDescent="0.3">
      <c r="A305" s="32"/>
      <c r="F305"/>
    </row>
    <row r="306" spans="1:6" x14ac:dyDescent="0.3">
      <c r="A306" s="32"/>
      <c r="F306"/>
    </row>
    <row r="307" spans="1:6" x14ac:dyDescent="0.3">
      <c r="A307" s="32"/>
      <c r="F307"/>
    </row>
    <row r="308" spans="1:6" x14ac:dyDescent="0.3">
      <c r="A308" s="32"/>
      <c r="F308"/>
    </row>
    <row r="309" spans="1:6" x14ac:dyDescent="0.3">
      <c r="A309" s="32"/>
      <c r="F309"/>
    </row>
    <row r="310" spans="1:6" x14ac:dyDescent="0.3">
      <c r="A310" s="32"/>
      <c r="F310"/>
    </row>
    <row r="311" spans="1:6" x14ac:dyDescent="0.3">
      <c r="A311" s="32"/>
      <c r="F311"/>
    </row>
    <row r="312" spans="1:6" x14ac:dyDescent="0.3">
      <c r="A312" s="32"/>
      <c r="F312"/>
    </row>
    <row r="313" spans="1:6" x14ac:dyDescent="0.3">
      <c r="A313" s="32"/>
      <c r="F313"/>
    </row>
    <row r="314" spans="1:6" x14ac:dyDescent="0.3">
      <c r="A314" s="32"/>
      <c r="F314"/>
    </row>
    <row r="315" spans="1:6" x14ac:dyDescent="0.3">
      <c r="A315" s="32"/>
      <c r="F315"/>
    </row>
    <row r="316" spans="1:6" x14ac:dyDescent="0.3">
      <c r="A316" s="32"/>
      <c r="F316"/>
    </row>
    <row r="317" spans="1:6" x14ac:dyDescent="0.3">
      <c r="A317" s="32"/>
      <c r="F317"/>
    </row>
    <row r="318" spans="1:6" x14ac:dyDescent="0.3">
      <c r="A318" s="32"/>
      <c r="F318"/>
    </row>
    <row r="319" spans="1:6" x14ac:dyDescent="0.3">
      <c r="A319" s="32"/>
      <c r="F319"/>
    </row>
    <row r="320" spans="1:6" x14ac:dyDescent="0.3">
      <c r="A320" s="32"/>
      <c r="F320"/>
    </row>
    <row r="321" spans="1:6" x14ac:dyDescent="0.3">
      <c r="A321" s="32"/>
      <c r="F321"/>
    </row>
    <row r="322" spans="1:6" x14ac:dyDescent="0.3">
      <c r="A322" s="32"/>
      <c r="F322"/>
    </row>
    <row r="323" spans="1:6" x14ac:dyDescent="0.3">
      <c r="A323" s="32"/>
      <c r="F323"/>
    </row>
    <row r="324" spans="1:6" x14ac:dyDescent="0.3">
      <c r="A324" s="32"/>
      <c r="F324"/>
    </row>
    <row r="325" spans="1:6" x14ac:dyDescent="0.3">
      <c r="A325" s="32"/>
      <c r="F325"/>
    </row>
    <row r="326" spans="1:6" x14ac:dyDescent="0.3">
      <c r="A326" s="32"/>
      <c r="F326"/>
    </row>
    <row r="327" spans="1:6" x14ac:dyDescent="0.3">
      <c r="A327" s="32"/>
      <c r="F327"/>
    </row>
    <row r="328" spans="1:6" x14ac:dyDescent="0.3">
      <c r="A328" s="32"/>
      <c r="F328"/>
    </row>
    <row r="329" spans="1:6" x14ac:dyDescent="0.3">
      <c r="A329" s="32"/>
      <c r="F329"/>
    </row>
    <row r="330" spans="1:6" x14ac:dyDescent="0.3">
      <c r="A330" s="32"/>
      <c r="F330"/>
    </row>
    <row r="331" spans="1:6" x14ac:dyDescent="0.3">
      <c r="A331" s="32"/>
      <c r="F331"/>
    </row>
    <row r="332" spans="1:6" x14ac:dyDescent="0.3">
      <c r="A332" s="32"/>
      <c r="F332"/>
    </row>
    <row r="333" spans="1:6" x14ac:dyDescent="0.3">
      <c r="A333" s="32"/>
      <c r="F333"/>
    </row>
    <row r="334" spans="1:6" x14ac:dyDescent="0.3">
      <c r="A334" s="32"/>
      <c r="F334"/>
    </row>
    <row r="335" spans="1:6" x14ac:dyDescent="0.3">
      <c r="A335" s="32"/>
      <c r="F335"/>
    </row>
    <row r="336" spans="1:6" x14ac:dyDescent="0.3">
      <c r="A336" s="32"/>
      <c r="F336"/>
    </row>
    <row r="337" spans="1:6" x14ac:dyDescent="0.3">
      <c r="A337" s="32"/>
      <c r="F337"/>
    </row>
    <row r="338" spans="1:6" x14ac:dyDescent="0.3">
      <c r="A338" s="32"/>
      <c r="F338"/>
    </row>
    <row r="339" spans="1:6" x14ac:dyDescent="0.3">
      <c r="A339" s="32"/>
      <c r="F339"/>
    </row>
    <row r="340" spans="1:6" x14ac:dyDescent="0.3">
      <c r="A340" s="32"/>
      <c r="F340"/>
    </row>
    <row r="341" spans="1:6" x14ac:dyDescent="0.3">
      <c r="A341" s="32"/>
      <c r="F341"/>
    </row>
    <row r="342" spans="1:6" x14ac:dyDescent="0.3">
      <c r="A342" s="32"/>
      <c r="F342"/>
    </row>
    <row r="343" spans="1:6" x14ac:dyDescent="0.3">
      <c r="A343" s="32"/>
      <c r="F343"/>
    </row>
    <row r="344" spans="1:6" x14ac:dyDescent="0.3">
      <c r="A344" s="32"/>
      <c r="F344"/>
    </row>
    <row r="345" spans="1:6" x14ac:dyDescent="0.3">
      <c r="A345" s="32"/>
      <c r="F345"/>
    </row>
    <row r="346" spans="1:6" x14ac:dyDescent="0.3">
      <c r="A346" s="32"/>
      <c r="F346"/>
    </row>
    <row r="347" spans="1:6" x14ac:dyDescent="0.3">
      <c r="A347" s="32"/>
      <c r="F347"/>
    </row>
    <row r="348" spans="1:6" x14ac:dyDescent="0.3">
      <c r="A348" s="32"/>
      <c r="F348"/>
    </row>
    <row r="349" spans="1:6" x14ac:dyDescent="0.3">
      <c r="A349" s="32"/>
      <c r="F349"/>
    </row>
    <row r="350" spans="1:6" x14ac:dyDescent="0.3">
      <c r="A350" s="32"/>
      <c r="F350"/>
    </row>
    <row r="351" spans="1:6" x14ac:dyDescent="0.3">
      <c r="A351" s="32"/>
      <c r="F351"/>
    </row>
    <row r="352" spans="1:6" x14ac:dyDescent="0.3">
      <c r="A352" s="32"/>
      <c r="F352"/>
    </row>
    <row r="353" spans="1:6" x14ac:dyDescent="0.3">
      <c r="A353" s="32"/>
      <c r="F353"/>
    </row>
    <row r="354" spans="1:6" x14ac:dyDescent="0.3">
      <c r="A354" s="32"/>
      <c r="F354"/>
    </row>
    <row r="355" spans="1:6" x14ac:dyDescent="0.3">
      <c r="A355" s="32"/>
      <c r="F355"/>
    </row>
    <row r="356" spans="1:6" x14ac:dyDescent="0.3">
      <c r="A356" s="32"/>
      <c r="F356"/>
    </row>
    <row r="357" spans="1:6" x14ac:dyDescent="0.3">
      <c r="A357" s="32"/>
      <c r="F357"/>
    </row>
    <row r="358" spans="1:6" x14ac:dyDescent="0.3">
      <c r="A358" s="32"/>
      <c r="F358"/>
    </row>
    <row r="359" spans="1:6" x14ac:dyDescent="0.3">
      <c r="A359" s="32"/>
      <c r="F359"/>
    </row>
    <row r="360" spans="1:6" x14ac:dyDescent="0.3">
      <c r="A360" s="32"/>
      <c r="F360"/>
    </row>
    <row r="361" spans="1:6" x14ac:dyDescent="0.3">
      <c r="A361" s="32"/>
      <c r="F361"/>
    </row>
    <row r="362" spans="1:6" x14ac:dyDescent="0.3">
      <c r="A362" s="32"/>
      <c r="F362"/>
    </row>
    <row r="363" spans="1:6" x14ac:dyDescent="0.3">
      <c r="A363" s="32"/>
      <c r="F363"/>
    </row>
    <row r="364" spans="1:6" x14ac:dyDescent="0.3">
      <c r="A364" s="32"/>
      <c r="F364"/>
    </row>
    <row r="365" spans="1:6" x14ac:dyDescent="0.3">
      <c r="A365" s="32"/>
      <c r="F365"/>
    </row>
    <row r="366" spans="1:6" x14ac:dyDescent="0.3">
      <c r="A366" s="32"/>
      <c r="F366"/>
    </row>
    <row r="367" spans="1:6" x14ac:dyDescent="0.3">
      <c r="A367" s="32"/>
      <c r="F367"/>
    </row>
    <row r="368" spans="1:6" x14ac:dyDescent="0.3">
      <c r="A368" s="32"/>
      <c r="F368"/>
    </row>
    <row r="369" spans="1:6" x14ac:dyDescent="0.3">
      <c r="A369" s="32"/>
      <c r="F369"/>
    </row>
    <row r="370" spans="1:6" x14ac:dyDescent="0.3">
      <c r="A370" s="32"/>
      <c r="F370"/>
    </row>
    <row r="371" spans="1:6" x14ac:dyDescent="0.3">
      <c r="A371" s="32"/>
      <c r="F371"/>
    </row>
    <row r="372" spans="1:6" x14ac:dyDescent="0.3">
      <c r="A372" s="32"/>
      <c r="F372"/>
    </row>
    <row r="373" spans="1:6" x14ac:dyDescent="0.3">
      <c r="A373" s="32"/>
      <c r="F373"/>
    </row>
    <row r="374" spans="1:6" x14ac:dyDescent="0.3">
      <c r="A374" s="32"/>
      <c r="F374"/>
    </row>
    <row r="375" spans="1:6" x14ac:dyDescent="0.3">
      <c r="A375" s="32"/>
      <c r="F375"/>
    </row>
    <row r="376" spans="1:6" x14ac:dyDescent="0.3">
      <c r="A376" s="32"/>
      <c r="F376"/>
    </row>
    <row r="377" spans="1:6" x14ac:dyDescent="0.3">
      <c r="A377" s="32"/>
      <c r="F377"/>
    </row>
    <row r="378" spans="1:6" x14ac:dyDescent="0.3">
      <c r="A378" s="32"/>
      <c r="F378"/>
    </row>
    <row r="379" spans="1:6" x14ac:dyDescent="0.3">
      <c r="A379" s="32"/>
      <c r="F379"/>
    </row>
    <row r="380" spans="1:6" x14ac:dyDescent="0.3">
      <c r="A380" s="32"/>
      <c r="F380"/>
    </row>
    <row r="381" spans="1:6" x14ac:dyDescent="0.3">
      <c r="A381" s="32"/>
      <c r="F381"/>
    </row>
    <row r="382" spans="1:6" x14ac:dyDescent="0.3">
      <c r="A382" s="32"/>
      <c r="F382"/>
    </row>
    <row r="383" spans="1:6" x14ac:dyDescent="0.3">
      <c r="A383" s="32"/>
      <c r="F383"/>
    </row>
    <row r="384" spans="1:6" x14ac:dyDescent="0.3">
      <c r="A384" s="32"/>
      <c r="F384"/>
    </row>
    <row r="385" spans="1:6" x14ac:dyDescent="0.3">
      <c r="A385" s="32"/>
      <c r="F385"/>
    </row>
    <row r="386" spans="1:6" x14ac:dyDescent="0.3">
      <c r="A386" s="32"/>
      <c r="F386"/>
    </row>
    <row r="387" spans="1:6" x14ac:dyDescent="0.3">
      <c r="A387" s="32"/>
      <c r="F387"/>
    </row>
    <row r="388" spans="1:6" x14ac:dyDescent="0.3">
      <c r="A388" s="32"/>
      <c r="F388"/>
    </row>
    <row r="389" spans="1:6" x14ac:dyDescent="0.3">
      <c r="A389" s="32"/>
      <c r="F389"/>
    </row>
    <row r="390" spans="1:6" x14ac:dyDescent="0.3">
      <c r="A390" s="32"/>
      <c r="F390"/>
    </row>
    <row r="391" spans="1:6" x14ac:dyDescent="0.3">
      <c r="A391" s="32"/>
      <c r="F391"/>
    </row>
    <row r="392" spans="1:6" x14ac:dyDescent="0.3">
      <c r="A392" s="32"/>
      <c r="F392"/>
    </row>
    <row r="393" spans="1:6" x14ac:dyDescent="0.3">
      <c r="A393" s="32"/>
      <c r="F393"/>
    </row>
    <row r="394" spans="1:6" x14ac:dyDescent="0.3">
      <c r="A394" s="32"/>
      <c r="F394"/>
    </row>
    <row r="395" spans="1:6" x14ac:dyDescent="0.3">
      <c r="A395" s="32"/>
      <c r="F395"/>
    </row>
    <row r="396" spans="1:6" x14ac:dyDescent="0.3">
      <c r="A396" s="32"/>
      <c r="F396"/>
    </row>
    <row r="397" spans="1:6" x14ac:dyDescent="0.3">
      <c r="A397" s="32"/>
      <c r="F397"/>
    </row>
    <row r="398" spans="1:6" x14ac:dyDescent="0.3">
      <c r="A398" s="32"/>
      <c r="F398"/>
    </row>
    <row r="399" spans="1:6" x14ac:dyDescent="0.3">
      <c r="A399" s="32"/>
      <c r="F399"/>
    </row>
    <row r="400" spans="1:6" x14ac:dyDescent="0.3">
      <c r="A400" s="32"/>
      <c r="F400"/>
    </row>
    <row r="401" spans="1:6" x14ac:dyDescent="0.3">
      <c r="A401" s="32"/>
      <c r="F401"/>
    </row>
    <row r="402" spans="1:6" x14ac:dyDescent="0.3">
      <c r="A402" s="32"/>
      <c r="F402"/>
    </row>
    <row r="403" spans="1:6" x14ac:dyDescent="0.3">
      <c r="A403" s="32"/>
      <c r="F403"/>
    </row>
    <row r="404" spans="1:6" x14ac:dyDescent="0.3">
      <c r="A404" s="32"/>
      <c r="F404"/>
    </row>
    <row r="405" spans="1:6" x14ac:dyDescent="0.3">
      <c r="A405" s="32"/>
      <c r="F405"/>
    </row>
    <row r="406" spans="1:6" x14ac:dyDescent="0.3">
      <c r="A406" s="32"/>
      <c r="F406"/>
    </row>
    <row r="407" spans="1:6" x14ac:dyDescent="0.3">
      <c r="A407" s="32"/>
      <c r="F407"/>
    </row>
    <row r="408" spans="1:6" x14ac:dyDescent="0.3">
      <c r="A408" s="32"/>
      <c r="F408"/>
    </row>
    <row r="409" spans="1:6" x14ac:dyDescent="0.3">
      <c r="A409" s="32"/>
      <c r="F409"/>
    </row>
    <row r="410" spans="1:6" x14ac:dyDescent="0.3">
      <c r="A410" s="32"/>
      <c r="F410"/>
    </row>
    <row r="411" spans="1:6" x14ac:dyDescent="0.3">
      <c r="A411" s="32"/>
      <c r="F411"/>
    </row>
    <row r="412" spans="1:6" x14ac:dyDescent="0.3">
      <c r="A412" s="32"/>
      <c r="F412"/>
    </row>
    <row r="413" spans="1:6" x14ac:dyDescent="0.3">
      <c r="A413" s="32"/>
      <c r="F413"/>
    </row>
    <row r="414" spans="1:6" x14ac:dyDescent="0.3">
      <c r="A414" s="32"/>
      <c r="F414"/>
    </row>
    <row r="415" spans="1:6" x14ac:dyDescent="0.3">
      <c r="A415" s="32"/>
      <c r="F415"/>
    </row>
    <row r="416" spans="1:6" x14ac:dyDescent="0.3">
      <c r="A416" s="32"/>
      <c r="F416"/>
    </row>
    <row r="417" spans="1:6" x14ac:dyDescent="0.3">
      <c r="A417" s="32"/>
      <c r="F417"/>
    </row>
    <row r="418" spans="1:6" x14ac:dyDescent="0.3">
      <c r="A418" s="32"/>
      <c r="F418"/>
    </row>
    <row r="419" spans="1:6" x14ac:dyDescent="0.3">
      <c r="A419" s="32"/>
      <c r="F419"/>
    </row>
    <row r="420" spans="1:6" x14ac:dyDescent="0.3">
      <c r="A420" s="32"/>
      <c r="F420"/>
    </row>
    <row r="421" spans="1:6" x14ac:dyDescent="0.3">
      <c r="A421" s="32"/>
      <c r="F421"/>
    </row>
    <row r="422" spans="1:6" x14ac:dyDescent="0.3">
      <c r="A422" s="32"/>
      <c r="F422"/>
    </row>
    <row r="423" spans="1:6" x14ac:dyDescent="0.3">
      <c r="A423" s="32"/>
      <c r="F423"/>
    </row>
    <row r="424" spans="1:6" x14ac:dyDescent="0.3">
      <c r="A424" s="32"/>
      <c r="F424"/>
    </row>
    <row r="425" spans="1:6" x14ac:dyDescent="0.3">
      <c r="A425" s="32"/>
      <c r="F425"/>
    </row>
    <row r="426" spans="1:6" x14ac:dyDescent="0.3">
      <c r="A426" s="32"/>
      <c r="F426"/>
    </row>
    <row r="427" spans="1:6" x14ac:dyDescent="0.3">
      <c r="A427" s="32"/>
      <c r="F427"/>
    </row>
    <row r="428" spans="1:6" x14ac:dyDescent="0.3">
      <c r="A428" s="32"/>
      <c r="F428"/>
    </row>
    <row r="429" spans="1:6" x14ac:dyDescent="0.3">
      <c r="A429" s="32"/>
      <c r="F429"/>
    </row>
    <row r="430" spans="1:6" x14ac:dyDescent="0.3">
      <c r="A430" s="32"/>
      <c r="F430"/>
    </row>
    <row r="431" spans="1:6" x14ac:dyDescent="0.3">
      <c r="A431" s="32"/>
      <c r="F431"/>
    </row>
    <row r="432" spans="1:6" x14ac:dyDescent="0.3">
      <c r="A432" s="32"/>
      <c r="F432"/>
    </row>
    <row r="433" spans="1:6" x14ac:dyDescent="0.3">
      <c r="A433" s="32"/>
      <c r="F433"/>
    </row>
    <row r="434" spans="1:6" x14ac:dyDescent="0.3">
      <c r="A434" s="32"/>
      <c r="F434"/>
    </row>
    <row r="435" spans="1:6" x14ac:dyDescent="0.3">
      <c r="A435" s="32"/>
      <c r="F435"/>
    </row>
    <row r="436" spans="1:6" x14ac:dyDescent="0.3">
      <c r="A436" s="32"/>
      <c r="F436"/>
    </row>
    <row r="437" spans="1:6" x14ac:dyDescent="0.3">
      <c r="A437" s="32"/>
      <c r="F437"/>
    </row>
    <row r="438" spans="1:6" x14ac:dyDescent="0.3">
      <c r="A438" s="32"/>
      <c r="F438"/>
    </row>
    <row r="439" spans="1:6" x14ac:dyDescent="0.3">
      <c r="A439" s="32"/>
      <c r="F439"/>
    </row>
    <row r="440" spans="1:6" x14ac:dyDescent="0.3">
      <c r="A440" s="32"/>
      <c r="F440"/>
    </row>
    <row r="441" spans="1:6" x14ac:dyDescent="0.3">
      <c r="A441" s="32"/>
      <c r="F441"/>
    </row>
    <row r="442" spans="1:6" x14ac:dyDescent="0.3">
      <c r="A442" s="32"/>
      <c r="F442"/>
    </row>
    <row r="443" spans="1:6" x14ac:dyDescent="0.3">
      <c r="A443" s="32"/>
      <c r="F443"/>
    </row>
    <row r="444" spans="1:6" x14ac:dyDescent="0.3">
      <c r="A444" s="32"/>
      <c r="F444"/>
    </row>
    <row r="445" spans="1:6" x14ac:dyDescent="0.3">
      <c r="A445" s="32"/>
      <c r="F445"/>
    </row>
    <row r="446" spans="1:6" x14ac:dyDescent="0.3">
      <c r="A446" s="32"/>
      <c r="F446"/>
    </row>
    <row r="447" spans="1:6" x14ac:dyDescent="0.3">
      <c r="A447" s="32"/>
      <c r="F447"/>
    </row>
    <row r="448" spans="1:6" x14ac:dyDescent="0.3">
      <c r="A448" s="32"/>
      <c r="F448"/>
    </row>
    <row r="449" spans="1:6" x14ac:dyDescent="0.3">
      <c r="A449" s="32"/>
      <c r="F449"/>
    </row>
    <row r="450" spans="1:6" x14ac:dyDescent="0.3">
      <c r="A450" s="32"/>
      <c r="F450"/>
    </row>
    <row r="451" spans="1:6" x14ac:dyDescent="0.3">
      <c r="A451" s="32"/>
      <c r="F451"/>
    </row>
    <row r="452" spans="1:6" x14ac:dyDescent="0.3">
      <c r="A452" s="32"/>
      <c r="F452"/>
    </row>
    <row r="453" spans="1:6" x14ac:dyDescent="0.3">
      <c r="A453" s="32"/>
      <c r="F453"/>
    </row>
    <row r="454" spans="1:6" x14ac:dyDescent="0.3">
      <c r="A454" s="32"/>
      <c r="F454"/>
    </row>
    <row r="455" spans="1:6" x14ac:dyDescent="0.3">
      <c r="A455" s="32"/>
      <c r="F455"/>
    </row>
    <row r="456" spans="1:6" x14ac:dyDescent="0.3">
      <c r="A456" s="32"/>
      <c r="F456"/>
    </row>
    <row r="457" spans="1:6" x14ac:dyDescent="0.3">
      <c r="A457" s="32"/>
      <c r="F457"/>
    </row>
    <row r="458" spans="1:6" x14ac:dyDescent="0.3">
      <c r="A458" s="32"/>
      <c r="F458"/>
    </row>
    <row r="459" spans="1:6" x14ac:dyDescent="0.3">
      <c r="A459" s="32"/>
      <c r="F459"/>
    </row>
    <row r="460" spans="1:6" x14ac:dyDescent="0.3">
      <c r="A460" s="32"/>
      <c r="F460"/>
    </row>
    <row r="461" spans="1:6" x14ac:dyDescent="0.3">
      <c r="A461" s="32"/>
      <c r="F461"/>
    </row>
    <row r="462" spans="1:6" x14ac:dyDescent="0.3">
      <c r="A462" s="32"/>
      <c r="F462"/>
    </row>
    <row r="463" spans="1:6" x14ac:dyDescent="0.3">
      <c r="A463" s="32"/>
      <c r="F463"/>
    </row>
    <row r="464" spans="1:6" x14ac:dyDescent="0.3">
      <c r="A464" s="32"/>
      <c r="F464"/>
    </row>
    <row r="465" spans="1:6" x14ac:dyDescent="0.3">
      <c r="A465" s="32"/>
      <c r="F465"/>
    </row>
    <row r="466" spans="1:6" x14ac:dyDescent="0.3">
      <c r="A466" s="32"/>
      <c r="F466"/>
    </row>
    <row r="467" spans="1:6" x14ac:dyDescent="0.3">
      <c r="A467" s="32"/>
      <c r="F467"/>
    </row>
    <row r="468" spans="1:6" x14ac:dyDescent="0.3">
      <c r="A468" s="32"/>
      <c r="F468"/>
    </row>
    <row r="469" spans="1:6" x14ac:dyDescent="0.3">
      <c r="A469" s="32"/>
      <c r="F469"/>
    </row>
    <row r="470" spans="1:6" x14ac:dyDescent="0.3">
      <c r="A470" s="32"/>
      <c r="F470"/>
    </row>
    <row r="471" spans="1:6" x14ac:dyDescent="0.3">
      <c r="A471" s="32"/>
      <c r="F471"/>
    </row>
    <row r="472" spans="1:6" x14ac:dyDescent="0.3">
      <c r="A472" s="32"/>
      <c r="F472"/>
    </row>
    <row r="473" spans="1:6" x14ac:dyDescent="0.3">
      <c r="A473" s="32"/>
      <c r="F473"/>
    </row>
    <row r="474" spans="1:6" x14ac:dyDescent="0.3">
      <c r="A474" s="32"/>
      <c r="F474"/>
    </row>
    <row r="475" spans="1:6" x14ac:dyDescent="0.3">
      <c r="A475" s="32"/>
      <c r="F475"/>
    </row>
    <row r="476" spans="1:6" x14ac:dyDescent="0.3">
      <c r="A476" s="32"/>
      <c r="F476"/>
    </row>
    <row r="477" spans="1:6" x14ac:dyDescent="0.3">
      <c r="A477" s="32"/>
      <c r="F477"/>
    </row>
    <row r="478" spans="1:6" x14ac:dyDescent="0.3">
      <c r="A478" s="32"/>
      <c r="F478"/>
    </row>
    <row r="479" spans="1:6" x14ac:dyDescent="0.3">
      <c r="A479" s="32"/>
      <c r="F479"/>
    </row>
    <row r="480" spans="1:6" x14ac:dyDescent="0.3">
      <c r="A480" s="32"/>
      <c r="F480"/>
    </row>
    <row r="481" spans="1:6" x14ac:dyDescent="0.3">
      <c r="A481" s="32"/>
      <c r="F481"/>
    </row>
    <row r="482" spans="1:6" x14ac:dyDescent="0.3">
      <c r="A482" s="32"/>
      <c r="F482"/>
    </row>
    <row r="483" spans="1:6" x14ac:dyDescent="0.3">
      <c r="A483" s="32"/>
      <c r="F483"/>
    </row>
    <row r="484" spans="1:6" x14ac:dyDescent="0.3">
      <c r="A484" s="32"/>
      <c r="F484"/>
    </row>
    <row r="485" spans="1:6" x14ac:dyDescent="0.3">
      <c r="A485" s="32"/>
      <c r="F485"/>
    </row>
    <row r="486" spans="1:6" x14ac:dyDescent="0.3">
      <c r="A486" s="32"/>
      <c r="F486"/>
    </row>
    <row r="487" spans="1:6" x14ac:dyDescent="0.3">
      <c r="A487" s="32"/>
      <c r="F487"/>
    </row>
    <row r="488" spans="1:6" x14ac:dyDescent="0.3">
      <c r="A488" s="32"/>
      <c r="F488"/>
    </row>
    <row r="489" spans="1:6" x14ac:dyDescent="0.3">
      <c r="A489" s="32"/>
      <c r="F489"/>
    </row>
    <row r="490" spans="1:6" x14ac:dyDescent="0.3">
      <c r="A490" s="32"/>
      <c r="F490"/>
    </row>
    <row r="491" spans="1:6" x14ac:dyDescent="0.3">
      <c r="A491" s="32"/>
      <c r="F491"/>
    </row>
    <row r="492" spans="1:6" x14ac:dyDescent="0.3">
      <c r="A492" s="32"/>
      <c r="F492"/>
    </row>
    <row r="493" spans="1:6" x14ac:dyDescent="0.3">
      <c r="A493" s="32"/>
      <c r="F493"/>
    </row>
    <row r="494" spans="1:6" x14ac:dyDescent="0.3">
      <c r="A494" s="32"/>
      <c r="F494"/>
    </row>
    <row r="495" spans="1:6" x14ac:dyDescent="0.3">
      <c r="A495" s="32"/>
      <c r="F495"/>
    </row>
    <row r="496" spans="1:6" x14ac:dyDescent="0.3">
      <c r="A496" s="32"/>
      <c r="F496"/>
    </row>
    <row r="497" spans="1:6" x14ac:dyDescent="0.3">
      <c r="A497" s="32"/>
      <c r="F497"/>
    </row>
    <row r="498" spans="1:6" x14ac:dyDescent="0.3">
      <c r="A498" s="32"/>
      <c r="F498"/>
    </row>
    <row r="499" spans="1:6" x14ac:dyDescent="0.3">
      <c r="A499" s="32"/>
      <c r="F499"/>
    </row>
    <row r="500" spans="1:6" x14ac:dyDescent="0.3">
      <c r="A500" s="32"/>
      <c r="F500"/>
    </row>
    <row r="501" spans="1:6" x14ac:dyDescent="0.3">
      <c r="A501" s="32"/>
      <c r="F501"/>
    </row>
    <row r="502" spans="1:6" x14ac:dyDescent="0.3">
      <c r="A502" s="32"/>
      <c r="F502"/>
    </row>
    <row r="503" spans="1:6" x14ac:dyDescent="0.3">
      <c r="A503" s="32"/>
      <c r="F503"/>
    </row>
    <row r="504" spans="1:6" x14ac:dyDescent="0.3">
      <c r="A504" s="32"/>
      <c r="F504"/>
    </row>
    <row r="505" spans="1:6" x14ac:dyDescent="0.3">
      <c r="A505" s="32"/>
      <c r="F505"/>
    </row>
    <row r="506" spans="1:6" x14ac:dyDescent="0.3">
      <c r="A506" s="32"/>
      <c r="F506"/>
    </row>
    <row r="507" spans="1:6" x14ac:dyDescent="0.3">
      <c r="A507" s="32"/>
      <c r="F507"/>
    </row>
    <row r="508" spans="1:6" x14ac:dyDescent="0.3">
      <c r="A508" s="32"/>
      <c r="F508"/>
    </row>
    <row r="509" spans="1:6" x14ac:dyDescent="0.3">
      <c r="A509" s="32"/>
      <c r="F509"/>
    </row>
    <row r="510" spans="1:6" x14ac:dyDescent="0.3">
      <c r="A510" s="32"/>
      <c r="F510"/>
    </row>
    <row r="511" spans="1:6" x14ac:dyDescent="0.3">
      <c r="A511" s="32"/>
      <c r="F511"/>
    </row>
    <row r="512" spans="1:6" x14ac:dyDescent="0.3">
      <c r="A512" s="32"/>
      <c r="F512"/>
    </row>
    <row r="513" spans="1:6" x14ac:dyDescent="0.3">
      <c r="A513" s="32"/>
      <c r="F513"/>
    </row>
    <row r="514" spans="1:6" x14ac:dyDescent="0.3">
      <c r="A514" s="32"/>
      <c r="F514"/>
    </row>
    <row r="515" spans="1:6" x14ac:dyDescent="0.3">
      <c r="A515" s="32"/>
      <c r="F515"/>
    </row>
    <row r="516" spans="1:6" x14ac:dyDescent="0.3">
      <c r="A516" s="32"/>
      <c r="F516"/>
    </row>
    <row r="517" spans="1:6" x14ac:dyDescent="0.3">
      <c r="A517" s="32"/>
      <c r="F517"/>
    </row>
    <row r="518" spans="1:6" x14ac:dyDescent="0.3">
      <c r="A518" s="32"/>
      <c r="F518"/>
    </row>
    <row r="519" spans="1:6" x14ac:dyDescent="0.3">
      <c r="A519" s="32"/>
      <c r="F519"/>
    </row>
    <row r="520" spans="1:6" x14ac:dyDescent="0.3">
      <c r="A520" s="32"/>
      <c r="F520"/>
    </row>
    <row r="521" spans="1:6" x14ac:dyDescent="0.3">
      <c r="A521" s="32"/>
      <c r="F521"/>
    </row>
    <row r="522" spans="1:6" x14ac:dyDescent="0.3">
      <c r="A522" s="32"/>
      <c r="F522"/>
    </row>
    <row r="523" spans="1:6" x14ac:dyDescent="0.3">
      <c r="A523" s="32"/>
      <c r="F523"/>
    </row>
    <row r="524" spans="1:6" x14ac:dyDescent="0.3">
      <c r="A524" s="32"/>
      <c r="F524"/>
    </row>
    <row r="525" spans="1:6" x14ac:dyDescent="0.3">
      <c r="A525" s="32"/>
      <c r="F525"/>
    </row>
    <row r="526" spans="1:6" x14ac:dyDescent="0.3">
      <c r="A526" s="32"/>
      <c r="F526"/>
    </row>
    <row r="527" spans="1:6" x14ac:dyDescent="0.3">
      <c r="A527" s="32"/>
      <c r="F527"/>
    </row>
    <row r="528" spans="1:6" x14ac:dyDescent="0.3">
      <c r="A528" s="32"/>
      <c r="F528"/>
    </row>
    <row r="529" spans="1:6" x14ac:dyDescent="0.3">
      <c r="A529" s="32"/>
      <c r="F529"/>
    </row>
    <row r="530" spans="1:6" x14ac:dyDescent="0.3">
      <c r="A530" s="32"/>
      <c r="F530"/>
    </row>
    <row r="531" spans="1:6" x14ac:dyDescent="0.3">
      <c r="A531" s="32"/>
      <c r="F531"/>
    </row>
    <row r="532" spans="1:6" x14ac:dyDescent="0.3">
      <c r="A532" s="32"/>
      <c r="F532"/>
    </row>
    <row r="533" spans="1:6" x14ac:dyDescent="0.3">
      <c r="A533" s="32"/>
      <c r="F533"/>
    </row>
    <row r="534" spans="1:6" x14ac:dyDescent="0.3">
      <c r="A534" s="32"/>
      <c r="F534"/>
    </row>
    <row r="535" spans="1:6" x14ac:dyDescent="0.3">
      <c r="A535" s="32"/>
      <c r="F535"/>
    </row>
    <row r="536" spans="1:6" x14ac:dyDescent="0.3">
      <c r="A536" s="32"/>
      <c r="F536"/>
    </row>
    <row r="537" spans="1:6" x14ac:dyDescent="0.3">
      <c r="A537" s="32"/>
      <c r="F537"/>
    </row>
    <row r="538" spans="1:6" x14ac:dyDescent="0.3">
      <c r="A538" s="32"/>
      <c r="F538"/>
    </row>
    <row r="539" spans="1:6" x14ac:dyDescent="0.3">
      <c r="A539" s="32"/>
      <c r="F539"/>
    </row>
    <row r="540" spans="1:6" x14ac:dyDescent="0.3">
      <c r="A540" s="32"/>
      <c r="F540"/>
    </row>
    <row r="541" spans="1:6" x14ac:dyDescent="0.3">
      <c r="A541" s="32"/>
      <c r="F541"/>
    </row>
    <row r="542" spans="1:6" x14ac:dyDescent="0.3">
      <c r="A542" s="32"/>
      <c r="F542"/>
    </row>
    <row r="543" spans="1:6" x14ac:dyDescent="0.3">
      <c r="A543" s="32"/>
      <c r="F543"/>
    </row>
    <row r="544" spans="1:6" x14ac:dyDescent="0.3">
      <c r="A544" s="32"/>
      <c r="F544"/>
    </row>
    <row r="545" spans="1:6" x14ac:dyDescent="0.3">
      <c r="A545" s="32"/>
      <c r="F545"/>
    </row>
    <row r="546" spans="1:6" x14ac:dyDescent="0.3">
      <c r="A546" s="32"/>
      <c r="F546"/>
    </row>
    <row r="547" spans="1:6" x14ac:dyDescent="0.3">
      <c r="A547" s="32"/>
      <c r="F547"/>
    </row>
    <row r="548" spans="1:6" x14ac:dyDescent="0.3">
      <c r="A548" s="32"/>
      <c r="F548"/>
    </row>
    <row r="549" spans="1:6" x14ac:dyDescent="0.3">
      <c r="A549" s="32"/>
      <c r="F549"/>
    </row>
    <row r="550" spans="1:6" x14ac:dyDescent="0.3">
      <c r="A550" s="32"/>
      <c r="F550"/>
    </row>
    <row r="551" spans="1:6" x14ac:dyDescent="0.3">
      <c r="A551" s="32"/>
      <c r="F551"/>
    </row>
    <row r="552" spans="1:6" x14ac:dyDescent="0.3">
      <c r="A552" s="32"/>
      <c r="F552"/>
    </row>
    <row r="553" spans="1:6" x14ac:dyDescent="0.3">
      <c r="A553" s="32"/>
      <c r="F553"/>
    </row>
    <row r="554" spans="1:6" x14ac:dyDescent="0.3">
      <c r="A554" s="32"/>
      <c r="F554"/>
    </row>
    <row r="555" spans="1:6" x14ac:dyDescent="0.3">
      <c r="A555" s="32"/>
      <c r="F555"/>
    </row>
    <row r="556" spans="1:6" x14ac:dyDescent="0.3">
      <c r="A556" s="32"/>
      <c r="F556"/>
    </row>
    <row r="557" spans="1:6" x14ac:dyDescent="0.3">
      <c r="A557" s="32"/>
      <c r="F557"/>
    </row>
    <row r="558" spans="1:6" x14ac:dyDescent="0.3">
      <c r="A558" s="32"/>
      <c r="F558"/>
    </row>
    <row r="559" spans="1:6" x14ac:dyDescent="0.3">
      <c r="A559" s="32"/>
      <c r="F559"/>
    </row>
    <row r="560" spans="1:6" x14ac:dyDescent="0.3">
      <c r="A560" s="32"/>
      <c r="F560"/>
    </row>
    <row r="561" spans="1:6" x14ac:dyDescent="0.3">
      <c r="A561" s="32"/>
      <c r="F561"/>
    </row>
    <row r="562" spans="1:6" x14ac:dyDescent="0.3">
      <c r="A562" s="32"/>
      <c r="F562"/>
    </row>
    <row r="563" spans="1:6" x14ac:dyDescent="0.3">
      <c r="A563" s="32"/>
      <c r="F563"/>
    </row>
    <row r="564" spans="1:6" x14ac:dyDescent="0.3">
      <c r="A564" s="32"/>
      <c r="F564"/>
    </row>
    <row r="565" spans="1:6" x14ac:dyDescent="0.3">
      <c r="A565" s="32"/>
      <c r="F565"/>
    </row>
    <row r="566" spans="1:6" x14ac:dyDescent="0.3">
      <c r="A566" s="32"/>
      <c r="F566"/>
    </row>
    <row r="567" spans="1:6" x14ac:dyDescent="0.3">
      <c r="A567" s="32"/>
      <c r="F567"/>
    </row>
    <row r="568" spans="1:6" x14ac:dyDescent="0.3">
      <c r="A568" s="32"/>
      <c r="F568"/>
    </row>
    <row r="569" spans="1:6" x14ac:dyDescent="0.3">
      <c r="A569" s="32"/>
      <c r="F569"/>
    </row>
    <row r="570" spans="1:6" x14ac:dyDescent="0.3">
      <c r="A570" s="32"/>
      <c r="F570"/>
    </row>
    <row r="571" spans="1:6" x14ac:dyDescent="0.3">
      <c r="A571" s="32"/>
      <c r="F571"/>
    </row>
    <row r="572" spans="1:6" x14ac:dyDescent="0.3">
      <c r="A572" s="32"/>
      <c r="F572"/>
    </row>
    <row r="573" spans="1:6" x14ac:dyDescent="0.3">
      <c r="A573" s="32"/>
      <c r="F573"/>
    </row>
    <row r="574" spans="1:6" x14ac:dyDescent="0.3">
      <c r="A574" s="32"/>
      <c r="F574"/>
    </row>
    <row r="575" spans="1:6" x14ac:dyDescent="0.3">
      <c r="A575" s="32"/>
      <c r="F575"/>
    </row>
    <row r="576" spans="1:6" x14ac:dyDescent="0.3">
      <c r="A576" s="32"/>
      <c r="F576"/>
    </row>
    <row r="577" spans="1:6" x14ac:dyDescent="0.3">
      <c r="A577" s="32"/>
      <c r="F577"/>
    </row>
    <row r="578" spans="1:6" x14ac:dyDescent="0.3">
      <c r="A578" s="32"/>
      <c r="F578"/>
    </row>
    <row r="579" spans="1:6" x14ac:dyDescent="0.3">
      <c r="A579" s="32"/>
      <c r="F579"/>
    </row>
    <row r="580" spans="1:6" x14ac:dyDescent="0.3">
      <c r="A580" s="32"/>
      <c r="F580"/>
    </row>
    <row r="581" spans="1:6" x14ac:dyDescent="0.3">
      <c r="A581" s="32"/>
      <c r="F581"/>
    </row>
    <row r="582" spans="1:6" x14ac:dyDescent="0.3">
      <c r="A582" s="32"/>
      <c r="F582"/>
    </row>
    <row r="583" spans="1:6" x14ac:dyDescent="0.3">
      <c r="A583" s="32"/>
      <c r="F583"/>
    </row>
    <row r="584" spans="1:6" x14ac:dyDescent="0.3">
      <c r="A584" s="32"/>
      <c r="F584"/>
    </row>
    <row r="585" spans="1:6" x14ac:dyDescent="0.3">
      <c r="A585" s="32"/>
      <c r="F585"/>
    </row>
    <row r="586" spans="1:6" x14ac:dyDescent="0.3">
      <c r="A586" s="32"/>
      <c r="F586"/>
    </row>
    <row r="587" spans="1:6" x14ac:dyDescent="0.3">
      <c r="A587" s="32"/>
      <c r="F587"/>
    </row>
    <row r="588" spans="1:6" x14ac:dyDescent="0.3">
      <c r="A588" s="32"/>
      <c r="F588"/>
    </row>
    <row r="589" spans="1:6" x14ac:dyDescent="0.3">
      <c r="A589" s="32"/>
      <c r="F589"/>
    </row>
    <row r="590" spans="1:6" x14ac:dyDescent="0.3">
      <c r="A590" s="32"/>
      <c r="F590"/>
    </row>
    <row r="591" spans="1:6" x14ac:dyDescent="0.3">
      <c r="A591" s="32"/>
      <c r="F591"/>
    </row>
    <row r="592" spans="1:6" x14ac:dyDescent="0.3">
      <c r="A592" s="32"/>
      <c r="F592"/>
    </row>
    <row r="593" spans="1:6" x14ac:dyDescent="0.3">
      <c r="A593" s="32"/>
      <c r="F593"/>
    </row>
    <row r="594" spans="1:6" x14ac:dyDescent="0.3">
      <c r="A594" s="32"/>
      <c r="F594"/>
    </row>
    <row r="595" spans="1:6" x14ac:dyDescent="0.3">
      <c r="A595" s="32"/>
      <c r="F595"/>
    </row>
    <row r="596" spans="1:6" x14ac:dyDescent="0.3">
      <c r="A596" s="32"/>
      <c r="F596"/>
    </row>
    <row r="597" spans="1:6" x14ac:dyDescent="0.3">
      <c r="A597" s="32"/>
      <c r="F597"/>
    </row>
    <row r="598" spans="1:6" x14ac:dyDescent="0.3">
      <c r="A598" s="32"/>
      <c r="F598"/>
    </row>
    <row r="599" spans="1:6" x14ac:dyDescent="0.3">
      <c r="A599" s="32"/>
      <c r="F599"/>
    </row>
    <row r="600" spans="1:6" x14ac:dyDescent="0.3">
      <c r="A600" s="32"/>
      <c r="F600"/>
    </row>
    <row r="601" spans="1:6" x14ac:dyDescent="0.3">
      <c r="A601" s="32"/>
      <c r="F601"/>
    </row>
    <row r="602" spans="1:6" x14ac:dyDescent="0.3">
      <c r="A602" s="32"/>
      <c r="F602"/>
    </row>
    <row r="603" spans="1:6" x14ac:dyDescent="0.3">
      <c r="A603" s="32"/>
      <c r="F603"/>
    </row>
    <row r="604" spans="1:6" x14ac:dyDescent="0.3">
      <c r="A604" s="32"/>
      <c r="F604"/>
    </row>
    <row r="605" spans="1:6" x14ac:dyDescent="0.3">
      <c r="A605" s="32"/>
      <c r="F605"/>
    </row>
    <row r="606" spans="1:6" x14ac:dyDescent="0.3">
      <c r="A606" s="32"/>
      <c r="F606"/>
    </row>
    <row r="607" spans="1:6" x14ac:dyDescent="0.3">
      <c r="A607" s="32"/>
      <c r="F607"/>
    </row>
    <row r="608" spans="1:6" x14ac:dyDescent="0.3">
      <c r="A608" s="32"/>
      <c r="F608"/>
    </row>
    <row r="609" spans="1:6" x14ac:dyDescent="0.3">
      <c r="A609" s="32"/>
      <c r="F609"/>
    </row>
    <row r="610" spans="1:6" x14ac:dyDescent="0.3">
      <c r="A610" s="32"/>
      <c r="F610"/>
    </row>
    <row r="611" spans="1:6" x14ac:dyDescent="0.3">
      <c r="A611" s="32"/>
      <c r="F611"/>
    </row>
    <row r="612" spans="1:6" x14ac:dyDescent="0.3">
      <c r="A612" s="32"/>
      <c r="F612"/>
    </row>
    <row r="613" spans="1:6" x14ac:dyDescent="0.3">
      <c r="A613" s="32"/>
      <c r="F613"/>
    </row>
    <row r="614" spans="1:6" x14ac:dyDescent="0.3">
      <c r="A614" s="32"/>
      <c r="F614"/>
    </row>
    <row r="615" spans="1:6" x14ac:dyDescent="0.3">
      <c r="A615" s="32"/>
      <c r="F615"/>
    </row>
    <row r="616" spans="1:6" x14ac:dyDescent="0.3">
      <c r="A616" s="32"/>
      <c r="F616"/>
    </row>
    <row r="617" spans="1:6" x14ac:dyDescent="0.3">
      <c r="A617" s="32"/>
      <c r="F617"/>
    </row>
    <row r="618" spans="1:6" x14ac:dyDescent="0.3">
      <c r="A618" s="32"/>
      <c r="F618"/>
    </row>
    <row r="619" spans="1:6" x14ac:dyDescent="0.3">
      <c r="A619" s="32"/>
      <c r="F619"/>
    </row>
    <row r="620" spans="1:6" x14ac:dyDescent="0.3">
      <c r="A620" s="32"/>
      <c r="F620"/>
    </row>
    <row r="621" spans="1:6" x14ac:dyDescent="0.3">
      <c r="A621" s="32"/>
      <c r="F621"/>
    </row>
    <row r="622" spans="1:6" x14ac:dyDescent="0.3">
      <c r="A622" s="32"/>
      <c r="F622"/>
    </row>
    <row r="623" spans="1:6" x14ac:dyDescent="0.3">
      <c r="A623" s="32"/>
      <c r="F623"/>
    </row>
    <row r="624" spans="1:6" x14ac:dyDescent="0.3">
      <c r="A624" s="32"/>
      <c r="F624"/>
    </row>
    <row r="625" spans="1:6" x14ac:dyDescent="0.3">
      <c r="A625" s="32"/>
      <c r="F625"/>
    </row>
    <row r="626" spans="1:6" x14ac:dyDescent="0.3">
      <c r="A626" s="32"/>
      <c r="F626"/>
    </row>
    <row r="627" spans="1:6" x14ac:dyDescent="0.3">
      <c r="A627" s="32"/>
      <c r="F627"/>
    </row>
    <row r="628" spans="1:6" x14ac:dyDescent="0.3">
      <c r="A628" s="32"/>
      <c r="F628"/>
    </row>
    <row r="629" spans="1:6" x14ac:dyDescent="0.3">
      <c r="A629" s="32"/>
      <c r="F629"/>
    </row>
    <row r="630" spans="1:6" x14ac:dyDescent="0.3">
      <c r="A630" s="32"/>
      <c r="F630"/>
    </row>
    <row r="631" spans="1:6" x14ac:dyDescent="0.3">
      <c r="A631" s="32"/>
      <c r="F631"/>
    </row>
    <row r="632" spans="1:6" x14ac:dyDescent="0.3">
      <c r="A632" s="32"/>
      <c r="F632"/>
    </row>
    <row r="633" spans="1:6" x14ac:dyDescent="0.3">
      <c r="A633" s="32"/>
      <c r="F633"/>
    </row>
    <row r="634" spans="1:6" x14ac:dyDescent="0.3">
      <c r="A634" s="32"/>
      <c r="F634"/>
    </row>
    <row r="635" spans="1:6" x14ac:dyDescent="0.3">
      <c r="A635" s="32"/>
      <c r="F635"/>
    </row>
    <row r="636" spans="1:6" x14ac:dyDescent="0.3">
      <c r="A636" s="32"/>
      <c r="F636"/>
    </row>
    <row r="637" spans="1:6" x14ac:dyDescent="0.3">
      <c r="A637" s="32"/>
      <c r="F637"/>
    </row>
    <row r="638" spans="1:6" x14ac:dyDescent="0.3">
      <c r="A638" s="32"/>
      <c r="F638"/>
    </row>
    <row r="639" spans="1:6" x14ac:dyDescent="0.3">
      <c r="A639" s="32"/>
      <c r="F639"/>
    </row>
    <row r="640" spans="1:6" x14ac:dyDescent="0.3">
      <c r="A640" s="32"/>
      <c r="F640"/>
    </row>
    <row r="641" spans="1:6" x14ac:dyDescent="0.3">
      <c r="A641" s="32"/>
      <c r="F641"/>
    </row>
    <row r="642" spans="1:6" x14ac:dyDescent="0.3">
      <c r="A642" s="32"/>
      <c r="F642"/>
    </row>
    <row r="643" spans="1:6" x14ac:dyDescent="0.3">
      <c r="A643" s="32"/>
      <c r="F643"/>
    </row>
    <row r="644" spans="1:6" x14ac:dyDescent="0.3">
      <c r="A644" s="32"/>
      <c r="F644"/>
    </row>
    <row r="645" spans="1:6" x14ac:dyDescent="0.3">
      <c r="A645" s="32"/>
      <c r="F645"/>
    </row>
    <row r="646" spans="1:6" x14ac:dyDescent="0.3">
      <c r="A646" s="32"/>
      <c r="F646"/>
    </row>
    <row r="647" spans="1:6" x14ac:dyDescent="0.3">
      <c r="A647" s="32"/>
      <c r="F647"/>
    </row>
    <row r="648" spans="1:6" x14ac:dyDescent="0.3">
      <c r="A648" s="32"/>
      <c r="F648"/>
    </row>
    <row r="649" spans="1:6" x14ac:dyDescent="0.3">
      <c r="A649" s="32"/>
      <c r="F649"/>
    </row>
    <row r="650" spans="1:6" x14ac:dyDescent="0.3">
      <c r="A650" s="32"/>
      <c r="F650"/>
    </row>
    <row r="651" spans="1:6" x14ac:dyDescent="0.3">
      <c r="A651" s="32"/>
      <c r="F651"/>
    </row>
    <row r="652" spans="1:6" x14ac:dyDescent="0.3">
      <c r="A652" s="32"/>
      <c r="F652"/>
    </row>
    <row r="653" spans="1:6" x14ac:dyDescent="0.3">
      <c r="A653" s="32"/>
      <c r="F653"/>
    </row>
    <row r="654" spans="1:6" x14ac:dyDescent="0.3">
      <c r="A654" s="32"/>
      <c r="F654"/>
    </row>
    <row r="655" spans="1:6" x14ac:dyDescent="0.3">
      <c r="A655" s="32"/>
      <c r="F655"/>
    </row>
    <row r="656" spans="1:6" x14ac:dyDescent="0.3">
      <c r="A656" s="32"/>
      <c r="F656"/>
    </row>
    <row r="657" spans="1:6" x14ac:dyDescent="0.3">
      <c r="A657" s="32"/>
      <c r="F657"/>
    </row>
    <row r="658" spans="1:6" x14ac:dyDescent="0.3">
      <c r="A658" s="32"/>
      <c r="F658"/>
    </row>
    <row r="659" spans="1:6" x14ac:dyDescent="0.3">
      <c r="A659" s="32"/>
      <c r="F659"/>
    </row>
    <row r="660" spans="1:6" x14ac:dyDescent="0.3">
      <c r="A660" s="32"/>
      <c r="F660"/>
    </row>
    <row r="661" spans="1:6" x14ac:dyDescent="0.3">
      <c r="A661" s="32"/>
      <c r="F661"/>
    </row>
    <row r="662" spans="1:6" x14ac:dyDescent="0.3">
      <c r="A662" s="32"/>
      <c r="F662"/>
    </row>
    <row r="663" spans="1:6" x14ac:dyDescent="0.3">
      <c r="A663" s="32"/>
      <c r="F663"/>
    </row>
    <row r="664" spans="1:6" x14ac:dyDescent="0.3">
      <c r="A664" s="32"/>
      <c r="F664"/>
    </row>
    <row r="665" spans="1:6" x14ac:dyDescent="0.3">
      <c r="A665" s="32"/>
      <c r="F665"/>
    </row>
    <row r="666" spans="1:6" x14ac:dyDescent="0.3">
      <c r="A666" s="32"/>
      <c r="F666"/>
    </row>
    <row r="667" spans="1:6" x14ac:dyDescent="0.3">
      <c r="A667" s="32"/>
      <c r="F667"/>
    </row>
    <row r="668" spans="1:6" x14ac:dyDescent="0.3">
      <c r="A668" s="32"/>
      <c r="F668"/>
    </row>
    <row r="669" spans="1:6" x14ac:dyDescent="0.3">
      <c r="A669" s="32"/>
      <c r="F669"/>
    </row>
    <row r="670" spans="1:6" x14ac:dyDescent="0.3">
      <c r="A670" s="32"/>
      <c r="F670"/>
    </row>
    <row r="671" spans="1:6" x14ac:dyDescent="0.3">
      <c r="A671" s="32"/>
      <c r="F671"/>
    </row>
    <row r="672" spans="1:6" x14ac:dyDescent="0.3">
      <c r="A672" s="32"/>
      <c r="F672"/>
    </row>
    <row r="673" spans="1:6" x14ac:dyDescent="0.3">
      <c r="A673" s="32"/>
      <c r="F673"/>
    </row>
    <row r="674" spans="1:6" x14ac:dyDescent="0.3">
      <c r="A674" s="32"/>
      <c r="F674"/>
    </row>
    <row r="675" spans="1:6" x14ac:dyDescent="0.3">
      <c r="A675" s="32"/>
      <c r="F675"/>
    </row>
    <row r="676" spans="1:6" x14ac:dyDescent="0.3">
      <c r="A676" s="32"/>
      <c r="F676"/>
    </row>
    <row r="677" spans="1:6" x14ac:dyDescent="0.3">
      <c r="A677" s="32"/>
      <c r="F677"/>
    </row>
    <row r="678" spans="1:6" x14ac:dyDescent="0.3">
      <c r="A678" s="32"/>
      <c r="F678"/>
    </row>
    <row r="679" spans="1:6" x14ac:dyDescent="0.3">
      <c r="A679" s="32"/>
      <c r="F679"/>
    </row>
    <row r="680" spans="1:6" x14ac:dyDescent="0.3">
      <c r="A680" s="32"/>
      <c r="F680"/>
    </row>
    <row r="681" spans="1:6" x14ac:dyDescent="0.3">
      <c r="A681" s="32"/>
      <c r="F681"/>
    </row>
    <row r="682" spans="1:6" x14ac:dyDescent="0.3">
      <c r="A682" s="32"/>
      <c r="F682"/>
    </row>
    <row r="683" spans="1:6" x14ac:dyDescent="0.3">
      <c r="A683" s="32"/>
      <c r="F683"/>
    </row>
    <row r="684" spans="1:6" x14ac:dyDescent="0.3">
      <c r="A684" s="32"/>
      <c r="F684"/>
    </row>
    <row r="685" spans="1:6" x14ac:dyDescent="0.3">
      <c r="A685" s="32"/>
      <c r="F685"/>
    </row>
    <row r="686" spans="1:6" x14ac:dyDescent="0.3">
      <c r="A686" s="32"/>
      <c r="F686"/>
    </row>
    <row r="687" spans="1:6" x14ac:dyDescent="0.3">
      <c r="A687" s="32"/>
      <c r="F687"/>
    </row>
    <row r="688" spans="1:6" x14ac:dyDescent="0.3">
      <c r="A688" s="32"/>
      <c r="F688"/>
    </row>
    <row r="689" spans="1:6" x14ac:dyDescent="0.3">
      <c r="A689" s="32"/>
      <c r="F689"/>
    </row>
    <row r="690" spans="1:6" x14ac:dyDescent="0.3">
      <c r="A690" s="32"/>
      <c r="F690"/>
    </row>
    <row r="691" spans="1:6" x14ac:dyDescent="0.3">
      <c r="A691" s="32"/>
      <c r="F691"/>
    </row>
    <row r="692" spans="1:6" x14ac:dyDescent="0.3">
      <c r="A692" s="32"/>
      <c r="F692"/>
    </row>
    <row r="693" spans="1:6" x14ac:dyDescent="0.3">
      <c r="A693" s="32"/>
      <c r="F693"/>
    </row>
    <row r="694" spans="1:6" x14ac:dyDescent="0.3">
      <c r="A694" s="32"/>
      <c r="F694"/>
    </row>
    <row r="695" spans="1:6" x14ac:dyDescent="0.3">
      <c r="A695" s="32"/>
      <c r="F695"/>
    </row>
    <row r="696" spans="1:6" x14ac:dyDescent="0.3">
      <c r="A696" s="32"/>
      <c r="F696"/>
    </row>
    <row r="697" spans="1:6" x14ac:dyDescent="0.3">
      <c r="A697" s="32"/>
      <c r="F697"/>
    </row>
    <row r="698" spans="1:6" x14ac:dyDescent="0.3">
      <c r="A698" s="32"/>
      <c r="F698"/>
    </row>
    <row r="699" spans="1:6" x14ac:dyDescent="0.3">
      <c r="A699" s="32"/>
      <c r="F699"/>
    </row>
    <row r="700" spans="1:6" x14ac:dyDescent="0.3">
      <c r="A700" s="32"/>
      <c r="F700"/>
    </row>
    <row r="701" spans="1:6" x14ac:dyDescent="0.3">
      <c r="A701" s="32"/>
      <c r="F701"/>
    </row>
    <row r="702" spans="1:6" x14ac:dyDescent="0.3">
      <c r="A702" s="32"/>
      <c r="F702"/>
    </row>
    <row r="703" spans="1:6" x14ac:dyDescent="0.3">
      <c r="A703" s="32"/>
      <c r="F703"/>
    </row>
    <row r="704" spans="1:6" x14ac:dyDescent="0.3">
      <c r="A704" s="32"/>
      <c r="F704"/>
    </row>
    <row r="705" spans="1:6" x14ac:dyDescent="0.3">
      <c r="A705" s="32"/>
      <c r="F705"/>
    </row>
    <row r="706" spans="1:6" x14ac:dyDescent="0.3">
      <c r="A706" s="32"/>
      <c r="F706"/>
    </row>
    <row r="707" spans="1:6" x14ac:dyDescent="0.3">
      <c r="A707" s="32"/>
      <c r="F707"/>
    </row>
    <row r="708" spans="1:6" x14ac:dyDescent="0.3">
      <c r="A708" s="32"/>
      <c r="F708"/>
    </row>
    <row r="709" spans="1:6" x14ac:dyDescent="0.3">
      <c r="A709" s="32"/>
      <c r="F709"/>
    </row>
    <row r="710" spans="1:6" x14ac:dyDescent="0.3">
      <c r="A710" s="32"/>
      <c r="F710"/>
    </row>
    <row r="711" spans="1:6" x14ac:dyDescent="0.3">
      <c r="A711" s="32"/>
      <c r="F711"/>
    </row>
    <row r="712" spans="1:6" x14ac:dyDescent="0.3">
      <c r="A712" s="32"/>
      <c r="F712"/>
    </row>
    <row r="713" spans="1:6" x14ac:dyDescent="0.3">
      <c r="A713" s="32"/>
      <c r="F713"/>
    </row>
    <row r="714" spans="1:6" x14ac:dyDescent="0.3">
      <c r="A714" s="32"/>
      <c r="F714"/>
    </row>
    <row r="715" spans="1:6" x14ac:dyDescent="0.3">
      <c r="A715" s="32"/>
      <c r="F715"/>
    </row>
    <row r="716" spans="1:6" x14ac:dyDescent="0.3">
      <c r="A716" s="32"/>
      <c r="F716"/>
    </row>
    <row r="717" spans="1:6" x14ac:dyDescent="0.3">
      <c r="A717" s="32"/>
      <c r="F717"/>
    </row>
    <row r="718" spans="1:6" x14ac:dyDescent="0.3">
      <c r="A718" s="32"/>
      <c r="F718"/>
    </row>
    <row r="719" spans="1:6" x14ac:dyDescent="0.3">
      <c r="A719" s="32"/>
      <c r="F719"/>
    </row>
    <row r="720" spans="1:6" x14ac:dyDescent="0.3">
      <c r="A720" s="32"/>
      <c r="F720"/>
    </row>
    <row r="721" spans="1:6" x14ac:dyDescent="0.3">
      <c r="A721" s="32"/>
      <c r="F721"/>
    </row>
    <row r="722" spans="1:6" x14ac:dyDescent="0.3">
      <c r="A722" s="32"/>
      <c r="F722"/>
    </row>
    <row r="723" spans="1:6" x14ac:dyDescent="0.3">
      <c r="A723" s="32"/>
      <c r="F723"/>
    </row>
    <row r="724" spans="1:6" x14ac:dyDescent="0.3">
      <c r="A724" s="32"/>
      <c r="F724"/>
    </row>
    <row r="725" spans="1:6" x14ac:dyDescent="0.3">
      <c r="A725" s="32"/>
      <c r="F725"/>
    </row>
    <row r="726" spans="1:6" x14ac:dyDescent="0.3">
      <c r="A726" s="32"/>
      <c r="F726"/>
    </row>
    <row r="727" spans="1:6" x14ac:dyDescent="0.3">
      <c r="A727" s="32"/>
      <c r="F727"/>
    </row>
    <row r="728" spans="1:6" x14ac:dyDescent="0.3">
      <c r="A728" s="32"/>
      <c r="F728"/>
    </row>
    <row r="729" spans="1:6" x14ac:dyDescent="0.3">
      <c r="A729" s="32"/>
      <c r="F729"/>
    </row>
    <row r="730" spans="1:6" x14ac:dyDescent="0.3">
      <c r="A730" s="32"/>
      <c r="F730"/>
    </row>
    <row r="731" spans="1:6" x14ac:dyDescent="0.3">
      <c r="A731" s="32"/>
      <c r="F731"/>
    </row>
    <row r="732" spans="1:6" x14ac:dyDescent="0.3">
      <c r="A732" s="32"/>
      <c r="F732"/>
    </row>
    <row r="733" spans="1:6" x14ac:dyDescent="0.3">
      <c r="A733" s="32"/>
      <c r="F733"/>
    </row>
    <row r="734" spans="1:6" x14ac:dyDescent="0.3">
      <c r="A734" s="32"/>
      <c r="F734"/>
    </row>
    <row r="735" spans="1:6" x14ac:dyDescent="0.3">
      <c r="A735" s="32"/>
      <c r="F735"/>
    </row>
    <row r="736" spans="1:6" x14ac:dyDescent="0.3">
      <c r="A736" s="32"/>
      <c r="F736"/>
    </row>
    <row r="737" spans="1:6" x14ac:dyDescent="0.3">
      <c r="A737" s="32"/>
      <c r="F737"/>
    </row>
    <row r="738" spans="1:6" x14ac:dyDescent="0.3">
      <c r="A738" s="32"/>
      <c r="F738"/>
    </row>
    <row r="739" spans="1:6" x14ac:dyDescent="0.3">
      <c r="A739" s="32"/>
      <c r="F739"/>
    </row>
    <row r="740" spans="1:6" x14ac:dyDescent="0.3">
      <c r="A740" s="32"/>
      <c r="F740"/>
    </row>
    <row r="741" spans="1:6" x14ac:dyDescent="0.3">
      <c r="A741" s="32"/>
      <c r="F741"/>
    </row>
    <row r="742" spans="1:6" x14ac:dyDescent="0.3">
      <c r="A742" s="32"/>
      <c r="F742"/>
    </row>
    <row r="743" spans="1:6" x14ac:dyDescent="0.3">
      <c r="A743" s="32"/>
      <c r="F743"/>
    </row>
    <row r="744" spans="1:6" x14ac:dyDescent="0.3">
      <c r="A744" s="32"/>
      <c r="F744"/>
    </row>
    <row r="745" spans="1:6" x14ac:dyDescent="0.3">
      <c r="A745" s="32"/>
      <c r="F745"/>
    </row>
    <row r="746" spans="1:6" x14ac:dyDescent="0.3">
      <c r="A746" s="32"/>
      <c r="F746"/>
    </row>
    <row r="747" spans="1:6" x14ac:dyDescent="0.3">
      <c r="A747" s="32"/>
      <c r="F747"/>
    </row>
    <row r="748" spans="1:6" x14ac:dyDescent="0.3">
      <c r="A748" s="32"/>
      <c r="F748"/>
    </row>
    <row r="749" spans="1:6" x14ac:dyDescent="0.3">
      <c r="A749" s="32"/>
      <c r="F749"/>
    </row>
    <row r="750" spans="1:6" x14ac:dyDescent="0.3">
      <c r="A750" s="32"/>
      <c r="F750"/>
    </row>
    <row r="751" spans="1:6" x14ac:dyDescent="0.3">
      <c r="A751" s="32"/>
      <c r="F751"/>
    </row>
    <row r="752" spans="1:6" x14ac:dyDescent="0.3">
      <c r="A752" s="32"/>
      <c r="F752"/>
    </row>
    <row r="753" spans="1:6" x14ac:dyDescent="0.3">
      <c r="A753" s="32"/>
      <c r="F753"/>
    </row>
    <row r="754" spans="1:6" x14ac:dyDescent="0.3">
      <c r="A754" s="32"/>
      <c r="F754"/>
    </row>
    <row r="755" spans="1:6" x14ac:dyDescent="0.3">
      <c r="A755" s="32"/>
      <c r="F755"/>
    </row>
    <row r="756" spans="1:6" x14ac:dyDescent="0.3">
      <c r="A756" s="32"/>
      <c r="F756"/>
    </row>
    <row r="757" spans="1:6" x14ac:dyDescent="0.3">
      <c r="A757" s="32"/>
      <c r="F757"/>
    </row>
    <row r="758" spans="1:6" x14ac:dyDescent="0.3">
      <c r="A758" s="32"/>
      <c r="F758"/>
    </row>
    <row r="759" spans="1:6" x14ac:dyDescent="0.3">
      <c r="A759" s="32"/>
      <c r="F759"/>
    </row>
    <row r="760" spans="1:6" x14ac:dyDescent="0.3">
      <c r="A760" s="32"/>
      <c r="F760"/>
    </row>
    <row r="761" spans="1:6" x14ac:dyDescent="0.3">
      <c r="A761" s="32"/>
      <c r="F761"/>
    </row>
    <row r="762" spans="1:6" x14ac:dyDescent="0.3">
      <c r="A762" s="32"/>
      <c r="F762"/>
    </row>
    <row r="763" spans="1:6" x14ac:dyDescent="0.3">
      <c r="A763" s="32"/>
      <c r="F763"/>
    </row>
    <row r="764" spans="1:6" x14ac:dyDescent="0.3">
      <c r="A764" s="32"/>
      <c r="F764"/>
    </row>
    <row r="765" spans="1:6" x14ac:dyDescent="0.3">
      <c r="A765" s="32"/>
      <c r="F765"/>
    </row>
    <row r="766" spans="1:6" x14ac:dyDescent="0.3">
      <c r="A766" s="32"/>
      <c r="F766"/>
    </row>
    <row r="767" spans="1:6" x14ac:dyDescent="0.3">
      <c r="A767" s="32"/>
      <c r="F767"/>
    </row>
    <row r="768" spans="1:6" x14ac:dyDescent="0.3">
      <c r="A768" s="32"/>
      <c r="F768"/>
    </row>
    <row r="769" spans="1:6" x14ac:dyDescent="0.3">
      <c r="A769" s="32"/>
      <c r="F769"/>
    </row>
    <row r="770" spans="1:6" x14ac:dyDescent="0.3">
      <c r="A770" s="32"/>
      <c r="F770"/>
    </row>
    <row r="771" spans="1:6" x14ac:dyDescent="0.3">
      <c r="A771" s="32"/>
      <c r="F771"/>
    </row>
    <row r="772" spans="1:6" x14ac:dyDescent="0.3">
      <c r="A772" s="32"/>
      <c r="F772"/>
    </row>
    <row r="773" spans="1:6" x14ac:dyDescent="0.3">
      <c r="A773" s="32"/>
      <c r="F773"/>
    </row>
    <row r="774" spans="1:6" x14ac:dyDescent="0.3">
      <c r="A774" s="32"/>
      <c r="F774"/>
    </row>
    <row r="775" spans="1:6" x14ac:dyDescent="0.3">
      <c r="A775" s="32"/>
      <c r="F775"/>
    </row>
    <row r="776" spans="1:6" x14ac:dyDescent="0.3">
      <c r="A776" s="32"/>
      <c r="F776"/>
    </row>
    <row r="777" spans="1:6" x14ac:dyDescent="0.3">
      <c r="A777" s="32"/>
      <c r="F777"/>
    </row>
    <row r="778" spans="1:6" x14ac:dyDescent="0.3">
      <c r="A778" s="32"/>
      <c r="F778"/>
    </row>
    <row r="779" spans="1:6" x14ac:dyDescent="0.3">
      <c r="A779" s="32"/>
      <c r="F779"/>
    </row>
    <row r="780" spans="1:6" x14ac:dyDescent="0.3">
      <c r="A780" s="32"/>
      <c r="F780"/>
    </row>
    <row r="781" spans="1:6" x14ac:dyDescent="0.3">
      <c r="A781" s="32"/>
      <c r="F781"/>
    </row>
    <row r="782" spans="1:6" x14ac:dyDescent="0.3">
      <c r="A782" s="32"/>
      <c r="F782"/>
    </row>
    <row r="783" spans="1:6" x14ac:dyDescent="0.3">
      <c r="A783" s="32"/>
      <c r="F783"/>
    </row>
    <row r="784" spans="1:6" x14ac:dyDescent="0.3">
      <c r="A784" s="32"/>
      <c r="F784"/>
    </row>
    <row r="785" spans="1:6" x14ac:dyDescent="0.3">
      <c r="A785" s="32"/>
      <c r="F785"/>
    </row>
    <row r="786" spans="1:6" x14ac:dyDescent="0.3">
      <c r="A786" s="32"/>
      <c r="F786"/>
    </row>
    <row r="787" spans="1:6" x14ac:dyDescent="0.3">
      <c r="A787" s="32"/>
      <c r="F787"/>
    </row>
    <row r="788" spans="1:6" x14ac:dyDescent="0.3">
      <c r="A788" s="32"/>
      <c r="F788"/>
    </row>
    <row r="789" spans="1:6" x14ac:dyDescent="0.3">
      <c r="A789" s="32"/>
      <c r="F789"/>
    </row>
    <row r="790" spans="1:6" x14ac:dyDescent="0.3">
      <c r="A790" s="32"/>
      <c r="F790"/>
    </row>
    <row r="791" spans="1:6" x14ac:dyDescent="0.3">
      <c r="A791" s="32"/>
      <c r="F791"/>
    </row>
    <row r="792" spans="1:6" x14ac:dyDescent="0.3">
      <c r="A792" s="32"/>
      <c r="F792"/>
    </row>
    <row r="793" spans="1:6" x14ac:dyDescent="0.3">
      <c r="A793" s="32"/>
      <c r="F793"/>
    </row>
    <row r="794" spans="1:6" x14ac:dyDescent="0.3">
      <c r="A794" s="32"/>
      <c r="F794"/>
    </row>
    <row r="795" spans="1:6" x14ac:dyDescent="0.3">
      <c r="A795" s="32"/>
      <c r="F795"/>
    </row>
    <row r="796" spans="1:6" x14ac:dyDescent="0.3">
      <c r="A796" s="32"/>
      <c r="F796"/>
    </row>
    <row r="797" spans="1:6" x14ac:dyDescent="0.3">
      <c r="A797" s="32"/>
      <c r="F797"/>
    </row>
    <row r="798" spans="1:6" x14ac:dyDescent="0.3">
      <c r="A798" s="32"/>
      <c r="F798"/>
    </row>
    <row r="799" spans="1:6" x14ac:dyDescent="0.3">
      <c r="A799" s="32"/>
      <c r="F799"/>
    </row>
    <row r="800" spans="1:6" x14ac:dyDescent="0.3">
      <c r="A800" s="32"/>
      <c r="F800"/>
    </row>
    <row r="801" spans="1:6" x14ac:dyDescent="0.3">
      <c r="A801" s="32"/>
      <c r="F801"/>
    </row>
    <row r="802" spans="1:6" x14ac:dyDescent="0.3">
      <c r="A802" s="32"/>
      <c r="F802"/>
    </row>
    <row r="803" spans="1:6" x14ac:dyDescent="0.3">
      <c r="A803" s="32"/>
      <c r="F803"/>
    </row>
    <row r="804" spans="1:6" x14ac:dyDescent="0.3">
      <c r="A804" s="32"/>
      <c r="F804"/>
    </row>
    <row r="805" spans="1:6" x14ac:dyDescent="0.3">
      <c r="A805" s="32"/>
      <c r="F805"/>
    </row>
    <row r="806" spans="1:6" x14ac:dyDescent="0.3">
      <c r="A806" s="32"/>
      <c r="F806"/>
    </row>
    <row r="807" spans="1:6" x14ac:dyDescent="0.3">
      <c r="A807" s="32"/>
      <c r="F807"/>
    </row>
    <row r="808" spans="1:6" x14ac:dyDescent="0.3">
      <c r="A808" s="32"/>
      <c r="F808"/>
    </row>
    <row r="809" spans="1:6" x14ac:dyDescent="0.3">
      <c r="A809" s="32"/>
      <c r="F809"/>
    </row>
    <row r="810" spans="1:6" x14ac:dyDescent="0.3">
      <c r="A810" s="32"/>
      <c r="F810"/>
    </row>
    <row r="811" spans="1:6" x14ac:dyDescent="0.3">
      <c r="A811" s="32"/>
      <c r="F811"/>
    </row>
    <row r="812" spans="1:6" x14ac:dyDescent="0.3">
      <c r="A812" s="32"/>
      <c r="F812"/>
    </row>
    <row r="813" spans="1:6" x14ac:dyDescent="0.3">
      <c r="A813" s="32"/>
      <c r="F813"/>
    </row>
    <row r="814" spans="1:6" x14ac:dyDescent="0.3">
      <c r="A814" s="32"/>
      <c r="F814"/>
    </row>
    <row r="815" spans="1:6" x14ac:dyDescent="0.3">
      <c r="A815" s="32"/>
      <c r="F815"/>
    </row>
    <row r="816" spans="1:6" x14ac:dyDescent="0.3">
      <c r="A816" s="32"/>
      <c r="F816"/>
    </row>
    <row r="817" spans="1:6" x14ac:dyDescent="0.3">
      <c r="A817" s="32"/>
      <c r="F817"/>
    </row>
    <row r="818" spans="1:6" x14ac:dyDescent="0.3">
      <c r="A818" s="32"/>
      <c r="F818"/>
    </row>
    <row r="819" spans="1:6" x14ac:dyDescent="0.3">
      <c r="A819" s="32"/>
      <c r="F819"/>
    </row>
    <row r="820" spans="1:6" x14ac:dyDescent="0.3">
      <c r="A820" s="32"/>
      <c r="F820"/>
    </row>
    <row r="821" spans="1:6" x14ac:dyDescent="0.3">
      <c r="A821" s="32"/>
      <c r="F821"/>
    </row>
    <row r="822" spans="1:6" x14ac:dyDescent="0.3">
      <c r="A822" s="32"/>
      <c r="F822"/>
    </row>
    <row r="823" spans="1:6" x14ac:dyDescent="0.3">
      <c r="A823" s="32"/>
      <c r="F823"/>
    </row>
    <row r="824" spans="1:6" x14ac:dyDescent="0.3">
      <c r="A824" s="32"/>
      <c r="F824"/>
    </row>
    <row r="825" spans="1:6" x14ac:dyDescent="0.3">
      <c r="A825" s="32"/>
      <c r="F825"/>
    </row>
    <row r="826" spans="1:6" x14ac:dyDescent="0.3">
      <c r="A826" s="32"/>
      <c r="F826"/>
    </row>
    <row r="827" spans="1:6" x14ac:dyDescent="0.3">
      <c r="A827" s="32"/>
      <c r="F827"/>
    </row>
    <row r="828" spans="1:6" x14ac:dyDescent="0.3">
      <c r="A828" s="32"/>
      <c r="F828"/>
    </row>
    <row r="829" spans="1:6" x14ac:dyDescent="0.3">
      <c r="A829" s="32"/>
      <c r="F829"/>
    </row>
    <row r="830" spans="1:6" x14ac:dyDescent="0.3">
      <c r="A830" s="32"/>
      <c r="F830"/>
    </row>
    <row r="831" spans="1:6" x14ac:dyDescent="0.3">
      <c r="A831" s="32"/>
      <c r="F831"/>
    </row>
    <row r="832" spans="1:6" x14ac:dyDescent="0.3">
      <c r="A832" s="32"/>
      <c r="F832"/>
    </row>
    <row r="833" spans="1:6" x14ac:dyDescent="0.3">
      <c r="A833" s="32"/>
      <c r="F833"/>
    </row>
    <row r="834" spans="1:6" x14ac:dyDescent="0.3">
      <c r="A834" s="32"/>
      <c r="F834"/>
    </row>
    <row r="835" spans="1:6" x14ac:dyDescent="0.3">
      <c r="A835" s="32"/>
      <c r="F835"/>
    </row>
    <row r="836" spans="1:6" x14ac:dyDescent="0.3">
      <c r="A836" s="32"/>
      <c r="F836"/>
    </row>
    <row r="837" spans="1:6" x14ac:dyDescent="0.3">
      <c r="A837" s="32"/>
      <c r="F837"/>
    </row>
    <row r="838" spans="1:6" x14ac:dyDescent="0.3">
      <c r="A838" s="32"/>
      <c r="F838"/>
    </row>
    <row r="839" spans="1:6" x14ac:dyDescent="0.3">
      <c r="A839" s="32"/>
      <c r="F839"/>
    </row>
    <row r="840" spans="1:6" x14ac:dyDescent="0.3">
      <c r="A840" s="32"/>
      <c r="F840"/>
    </row>
    <row r="841" spans="1:6" x14ac:dyDescent="0.3">
      <c r="A841" s="32"/>
      <c r="F841"/>
    </row>
    <row r="842" spans="1:6" x14ac:dyDescent="0.3">
      <c r="A842" s="32"/>
      <c r="F842"/>
    </row>
    <row r="843" spans="1:6" x14ac:dyDescent="0.3">
      <c r="A843" s="32"/>
      <c r="F843"/>
    </row>
    <row r="844" spans="1:6" x14ac:dyDescent="0.3">
      <c r="A844" s="32"/>
      <c r="F844"/>
    </row>
    <row r="845" spans="1:6" x14ac:dyDescent="0.3">
      <c r="A845" s="32"/>
      <c r="F845"/>
    </row>
    <row r="846" spans="1:6" x14ac:dyDescent="0.3">
      <c r="A846" s="32"/>
      <c r="F846"/>
    </row>
    <row r="847" spans="1:6" x14ac:dyDescent="0.3">
      <c r="A847" s="32"/>
      <c r="F847"/>
    </row>
    <row r="848" spans="1:6" x14ac:dyDescent="0.3">
      <c r="A848" s="32"/>
      <c r="F848"/>
    </row>
    <row r="849" spans="1:6" x14ac:dyDescent="0.3">
      <c r="A849" s="32"/>
      <c r="F849"/>
    </row>
    <row r="850" spans="1:6" x14ac:dyDescent="0.3">
      <c r="A850" s="32"/>
      <c r="F850"/>
    </row>
    <row r="851" spans="1:6" x14ac:dyDescent="0.3">
      <c r="A851" s="32"/>
      <c r="F851"/>
    </row>
    <row r="852" spans="1:6" x14ac:dyDescent="0.3">
      <c r="A852" s="32"/>
      <c r="F852"/>
    </row>
    <row r="853" spans="1:6" x14ac:dyDescent="0.3">
      <c r="A853" s="32"/>
      <c r="F853"/>
    </row>
    <row r="854" spans="1:6" x14ac:dyDescent="0.3">
      <c r="A854" s="32"/>
      <c r="F854"/>
    </row>
    <row r="855" spans="1:6" x14ac:dyDescent="0.3">
      <c r="A855" s="32"/>
      <c r="F855"/>
    </row>
    <row r="856" spans="1:6" x14ac:dyDescent="0.3">
      <c r="A856" s="32"/>
      <c r="F856"/>
    </row>
    <row r="857" spans="1:6" x14ac:dyDescent="0.3">
      <c r="A857" s="32"/>
      <c r="F857"/>
    </row>
    <row r="858" spans="1:6" x14ac:dyDescent="0.3">
      <c r="A858" s="32"/>
      <c r="F858"/>
    </row>
    <row r="859" spans="1:6" x14ac:dyDescent="0.3">
      <c r="A859" s="32"/>
      <c r="F859"/>
    </row>
    <row r="860" spans="1:6" x14ac:dyDescent="0.3">
      <c r="A860" s="32"/>
      <c r="F860"/>
    </row>
    <row r="861" spans="1:6" x14ac:dyDescent="0.3">
      <c r="A861" s="32"/>
      <c r="F861"/>
    </row>
    <row r="862" spans="1:6" x14ac:dyDescent="0.3">
      <c r="A862" s="32"/>
      <c r="F862"/>
    </row>
    <row r="863" spans="1:6" x14ac:dyDescent="0.3">
      <c r="A863" s="32"/>
      <c r="F863"/>
    </row>
    <row r="864" spans="1:6" x14ac:dyDescent="0.3">
      <c r="A864" s="32"/>
      <c r="F864"/>
    </row>
    <row r="865" spans="1:6" x14ac:dyDescent="0.3">
      <c r="A865" s="32"/>
      <c r="F865"/>
    </row>
    <row r="866" spans="1:6" x14ac:dyDescent="0.3">
      <c r="A866" s="32"/>
      <c r="F866"/>
    </row>
    <row r="867" spans="1:6" x14ac:dyDescent="0.3">
      <c r="A867" s="32"/>
      <c r="F867"/>
    </row>
    <row r="868" spans="1:6" x14ac:dyDescent="0.3">
      <c r="A868" s="32"/>
      <c r="F868"/>
    </row>
    <row r="869" spans="1:6" x14ac:dyDescent="0.3">
      <c r="A869" s="32"/>
      <c r="F869"/>
    </row>
    <row r="870" spans="1:6" x14ac:dyDescent="0.3">
      <c r="A870" s="32"/>
      <c r="F870"/>
    </row>
    <row r="871" spans="1:6" x14ac:dyDescent="0.3">
      <c r="A871" s="32"/>
      <c r="F871"/>
    </row>
    <row r="872" spans="1:6" x14ac:dyDescent="0.3">
      <c r="A872" s="32"/>
      <c r="F872"/>
    </row>
    <row r="873" spans="1:6" x14ac:dyDescent="0.3">
      <c r="A873" s="32"/>
      <c r="F873"/>
    </row>
    <row r="874" spans="1:6" x14ac:dyDescent="0.3">
      <c r="A874" s="32"/>
      <c r="F874"/>
    </row>
    <row r="875" spans="1:6" x14ac:dyDescent="0.3">
      <c r="A875" s="32"/>
      <c r="F875"/>
    </row>
    <row r="876" spans="1:6" x14ac:dyDescent="0.3">
      <c r="A876" s="32"/>
      <c r="F876"/>
    </row>
    <row r="877" spans="1:6" x14ac:dyDescent="0.3">
      <c r="A877" s="32"/>
      <c r="F877"/>
    </row>
    <row r="878" spans="1:6" x14ac:dyDescent="0.3">
      <c r="A878" s="32"/>
      <c r="F878"/>
    </row>
    <row r="879" spans="1:6" x14ac:dyDescent="0.3">
      <c r="A879" s="32"/>
      <c r="F879"/>
    </row>
    <row r="880" spans="1:6" x14ac:dyDescent="0.3">
      <c r="A880" s="32"/>
      <c r="F880"/>
    </row>
    <row r="881" spans="1:6" x14ac:dyDescent="0.3">
      <c r="A881" s="32"/>
      <c r="F881"/>
    </row>
    <row r="882" spans="1:6" x14ac:dyDescent="0.3">
      <c r="A882" s="32"/>
      <c r="F882"/>
    </row>
    <row r="883" spans="1:6" x14ac:dyDescent="0.3">
      <c r="A883" s="32"/>
      <c r="F883"/>
    </row>
    <row r="884" spans="1:6" x14ac:dyDescent="0.3">
      <c r="A884" s="32"/>
      <c r="F884"/>
    </row>
    <row r="885" spans="1:6" x14ac:dyDescent="0.3">
      <c r="A885" s="32"/>
      <c r="F885"/>
    </row>
    <row r="886" spans="1:6" x14ac:dyDescent="0.3">
      <c r="A886" s="32"/>
      <c r="F886"/>
    </row>
    <row r="887" spans="1:6" x14ac:dyDescent="0.3">
      <c r="A887" s="32"/>
      <c r="F887"/>
    </row>
    <row r="888" spans="1:6" x14ac:dyDescent="0.3">
      <c r="A888" s="32"/>
      <c r="F888"/>
    </row>
    <row r="889" spans="1:6" x14ac:dyDescent="0.3">
      <c r="A889" s="32"/>
      <c r="F889"/>
    </row>
    <row r="890" spans="1:6" x14ac:dyDescent="0.3">
      <c r="A890" s="32"/>
      <c r="F890"/>
    </row>
    <row r="891" spans="1:6" x14ac:dyDescent="0.3">
      <c r="A891" s="32"/>
      <c r="F891"/>
    </row>
    <row r="892" spans="1:6" x14ac:dyDescent="0.3">
      <c r="A892" s="32"/>
      <c r="F892"/>
    </row>
    <row r="893" spans="1:6" x14ac:dyDescent="0.3">
      <c r="A893" s="32"/>
      <c r="F893"/>
    </row>
    <row r="894" spans="1:6" x14ac:dyDescent="0.3">
      <c r="A894" s="32"/>
      <c r="F894"/>
    </row>
    <row r="895" spans="1:6" x14ac:dyDescent="0.3">
      <c r="A895" s="32"/>
      <c r="F895"/>
    </row>
    <row r="896" spans="1:6" x14ac:dyDescent="0.3">
      <c r="A896" s="32"/>
      <c r="F896"/>
    </row>
    <row r="897" spans="1:6" x14ac:dyDescent="0.3">
      <c r="A897" s="32"/>
      <c r="F897"/>
    </row>
    <row r="898" spans="1:6" x14ac:dyDescent="0.3">
      <c r="A898" s="32"/>
      <c r="F898"/>
    </row>
    <row r="899" spans="1:6" x14ac:dyDescent="0.3">
      <c r="A899" s="32"/>
      <c r="F899"/>
    </row>
    <row r="900" spans="1:6" x14ac:dyDescent="0.3">
      <c r="A900" s="32"/>
      <c r="F900"/>
    </row>
    <row r="901" spans="1:6" x14ac:dyDescent="0.3">
      <c r="A901" s="32"/>
      <c r="F901"/>
    </row>
    <row r="902" spans="1:6" x14ac:dyDescent="0.3">
      <c r="A902" s="32"/>
      <c r="F902"/>
    </row>
    <row r="903" spans="1:6" x14ac:dyDescent="0.3">
      <c r="A903" s="32"/>
      <c r="F903"/>
    </row>
    <row r="904" spans="1:6" x14ac:dyDescent="0.3">
      <c r="A904" s="32"/>
      <c r="F904"/>
    </row>
    <row r="905" spans="1:6" x14ac:dyDescent="0.3">
      <c r="A905" s="32"/>
      <c r="F905"/>
    </row>
    <row r="906" spans="1:6" x14ac:dyDescent="0.3">
      <c r="A906" s="32"/>
      <c r="F906"/>
    </row>
    <row r="907" spans="1:6" x14ac:dyDescent="0.3">
      <c r="A907" s="32"/>
      <c r="F907"/>
    </row>
    <row r="908" spans="1:6" x14ac:dyDescent="0.3">
      <c r="A908" s="32"/>
      <c r="F908"/>
    </row>
    <row r="909" spans="1:6" x14ac:dyDescent="0.3">
      <c r="A909" s="32"/>
      <c r="F909"/>
    </row>
    <row r="910" spans="1:6" x14ac:dyDescent="0.3">
      <c r="A910" s="32"/>
      <c r="F910"/>
    </row>
    <row r="911" spans="1:6" x14ac:dyDescent="0.3">
      <c r="A911" s="32"/>
      <c r="F911"/>
    </row>
    <row r="912" spans="1:6" x14ac:dyDescent="0.3">
      <c r="A912" s="32"/>
      <c r="F912"/>
    </row>
    <row r="913" spans="1:6" x14ac:dyDescent="0.3">
      <c r="A913" s="32"/>
      <c r="F913"/>
    </row>
    <row r="914" spans="1:6" x14ac:dyDescent="0.3">
      <c r="A914" s="32"/>
      <c r="F914"/>
    </row>
    <row r="915" spans="1:6" x14ac:dyDescent="0.3">
      <c r="A915" s="32"/>
      <c r="F915"/>
    </row>
    <row r="916" spans="1:6" x14ac:dyDescent="0.3">
      <c r="A916" s="32"/>
      <c r="F916"/>
    </row>
    <row r="917" spans="1:6" x14ac:dyDescent="0.3">
      <c r="A917" s="32"/>
      <c r="F917"/>
    </row>
    <row r="918" spans="1:6" x14ac:dyDescent="0.3">
      <c r="A918" s="32"/>
      <c r="F918"/>
    </row>
    <row r="919" spans="1:6" x14ac:dyDescent="0.3">
      <c r="A919" s="32"/>
      <c r="F919"/>
    </row>
    <row r="920" spans="1:6" x14ac:dyDescent="0.3">
      <c r="A920" s="32"/>
      <c r="F920"/>
    </row>
    <row r="921" spans="1:6" x14ac:dyDescent="0.3">
      <c r="A921" s="32"/>
      <c r="F921"/>
    </row>
    <row r="922" spans="1:6" x14ac:dyDescent="0.3">
      <c r="A922" s="32"/>
      <c r="F922"/>
    </row>
    <row r="923" spans="1:6" x14ac:dyDescent="0.3">
      <c r="A923" s="32"/>
      <c r="F923"/>
    </row>
    <row r="924" spans="1:6" x14ac:dyDescent="0.3">
      <c r="A924" s="32"/>
      <c r="F924"/>
    </row>
    <row r="925" spans="1:6" x14ac:dyDescent="0.3">
      <c r="A925" s="32"/>
      <c r="F925"/>
    </row>
    <row r="926" spans="1:6" x14ac:dyDescent="0.3">
      <c r="A926" s="32"/>
      <c r="F926"/>
    </row>
    <row r="927" spans="1:6" x14ac:dyDescent="0.3">
      <c r="A927" s="32"/>
      <c r="F927"/>
    </row>
    <row r="928" spans="1:6" x14ac:dyDescent="0.3">
      <c r="A928" s="32"/>
      <c r="F928"/>
    </row>
    <row r="929" spans="1:6" x14ac:dyDescent="0.3">
      <c r="A929" s="32"/>
      <c r="F929"/>
    </row>
    <row r="930" spans="1:6" x14ac:dyDescent="0.3">
      <c r="A930" s="32"/>
      <c r="F930"/>
    </row>
    <row r="931" spans="1:6" x14ac:dyDescent="0.3">
      <c r="A931" s="32"/>
      <c r="F931"/>
    </row>
    <row r="932" spans="1:6" x14ac:dyDescent="0.3">
      <c r="A932" s="32"/>
      <c r="F932"/>
    </row>
    <row r="933" spans="1:6" x14ac:dyDescent="0.3">
      <c r="A933" s="32"/>
      <c r="F933"/>
    </row>
    <row r="934" spans="1:6" x14ac:dyDescent="0.3">
      <c r="A934" s="32"/>
      <c r="F934"/>
    </row>
    <row r="935" spans="1:6" x14ac:dyDescent="0.3">
      <c r="A935" s="32"/>
      <c r="F935"/>
    </row>
    <row r="936" spans="1:6" x14ac:dyDescent="0.3">
      <c r="A936" s="32"/>
      <c r="F936"/>
    </row>
    <row r="937" spans="1:6" x14ac:dyDescent="0.3">
      <c r="A937" s="32"/>
      <c r="F937"/>
    </row>
    <row r="938" spans="1:6" x14ac:dyDescent="0.3">
      <c r="A938" s="32"/>
      <c r="F938"/>
    </row>
    <row r="939" spans="1:6" x14ac:dyDescent="0.3">
      <c r="A939" s="32"/>
      <c r="F939"/>
    </row>
    <row r="940" spans="1:6" x14ac:dyDescent="0.3">
      <c r="A940" s="32"/>
      <c r="F940"/>
    </row>
    <row r="941" spans="1:6" x14ac:dyDescent="0.3">
      <c r="A941" s="32"/>
      <c r="F941"/>
    </row>
    <row r="942" spans="1:6" x14ac:dyDescent="0.3">
      <c r="A942" s="32"/>
      <c r="F942"/>
    </row>
    <row r="943" spans="1:6" x14ac:dyDescent="0.3">
      <c r="A943" s="32"/>
      <c r="F943"/>
    </row>
    <row r="944" spans="1:6" x14ac:dyDescent="0.3">
      <c r="A944" s="32"/>
      <c r="F944"/>
    </row>
    <row r="945" spans="1:6" x14ac:dyDescent="0.3">
      <c r="A945" s="32"/>
      <c r="F945"/>
    </row>
    <row r="946" spans="1:6" x14ac:dyDescent="0.3">
      <c r="A946" s="32"/>
      <c r="F946"/>
    </row>
    <row r="947" spans="1:6" x14ac:dyDescent="0.3">
      <c r="A947" s="32"/>
      <c r="F947"/>
    </row>
    <row r="948" spans="1:6" x14ac:dyDescent="0.3">
      <c r="A948" s="32"/>
      <c r="F948"/>
    </row>
    <row r="949" spans="1:6" x14ac:dyDescent="0.3">
      <c r="A949" s="32"/>
      <c r="F949"/>
    </row>
    <row r="950" spans="1:6" x14ac:dyDescent="0.3">
      <c r="A950" s="32"/>
      <c r="F950"/>
    </row>
    <row r="951" spans="1:6" x14ac:dyDescent="0.3">
      <c r="A951" s="32"/>
      <c r="F951"/>
    </row>
    <row r="952" spans="1:6" x14ac:dyDescent="0.3">
      <c r="A952" s="32"/>
      <c r="F952"/>
    </row>
    <row r="953" spans="1:6" x14ac:dyDescent="0.3">
      <c r="A953" s="32"/>
      <c r="F953"/>
    </row>
    <row r="954" spans="1:6" x14ac:dyDescent="0.3">
      <c r="A954" s="32"/>
      <c r="F954"/>
    </row>
    <row r="955" spans="1:6" x14ac:dyDescent="0.3">
      <c r="A955" s="32"/>
      <c r="F955"/>
    </row>
    <row r="956" spans="1:6" x14ac:dyDescent="0.3">
      <c r="A956" s="32"/>
      <c r="F956"/>
    </row>
    <row r="957" spans="1:6" x14ac:dyDescent="0.3">
      <c r="A957" s="32"/>
      <c r="F957"/>
    </row>
    <row r="958" spans="1:6" x14ac:dyDescent="0.3">
      <c r="A958" s="32"/>
      <c r="F958"/>
    </row>
    <row r="959" spans="1:6" x14ac:dyDescent="0.3">
      <c r="A959" s="32"/>
      <c r="F959"/>
    </row>
    <row r="960" spans="1:6" x14ac:dyDescent="0.3">
      <c r="A960" s="32"/>
      <c r="F960"/>
    </row>
    <row r="961" spans="1:6" x14ac:dyDescent="0.3">
      <c r="A961" s="32"/>
      <c r="F961"/>
    </row>
    <row r="962" spans="1:6" x14ac:dyDescent="0.3">
      <c r="A962" s="32"/>
      <c r="F962"/>
    </row>
    <row r="963" spans="1:6" x14ac:dyDescent="0.3">
      <c r="A963" s="32"/>
      <c r="F963"/>
    </row>
    <row r="964" spans="1:6" x14ac:dyDescent="0.3">
      <c r="A964" s="32"/>
      <c r="F964"/>
    </row>
    <row r="965" spans="1:6" x14ac:dyDescent="0.3">
      <c r="A965" s="32"/>
      <c r="F965"/>
    </row>
    <row r="966" spans="1:6" x14ac:dyDescent="0.3">
      <c r="A966" s="32"/>
      <c r="F966"/>
    </row>
    <row r="967" spans="1:6" x14ac:dyDescent="0.3">
      <c r="A967" s="32"/>
      <c r="F967"/>
    </row>
    <row r="968" spans="1:6" x14ac:dyDescent="0.3">
      <c r="A968" s="32"/>
      <c r="F968"/>
    </row>
    <row r="969" spans="1:6" x14ac:dyDescent="0.3">
      <c r="A969" s="32"/>
      <c r="F969"/>
    </row>
    <row r="970" spans="1:6" x14ac:dyDescent="0.3">
      <c r="A970" s="32"/>
      <c r="F970"/>
    </row>
    <row r="971" spans="1:6" x14ac:dyDescent="0.3">
      <c r="A971" s="32"/>
      <c r="F971"/>
    </row>
    <row r="972" spans="1:6" x14ac:dyDescent="0.3">
      <c r="A972" s="32"/>
      <c r="F972"/>
    </row>
    <row r="973" spans="1:6" x14ac:dyDescent="0.3">
      <c r="A973" s="32"/>
      <c r="F973"/>
    </row>
    <row r="974" spans="1:6" x14ac:dyDescent="0.3">
      <c r="A974" s="32"/>
      <c r="F974"/>
    </row>
    <row r="975" spans="1:6" x14ac:dyDescent="0.3">
      <c r="A975" s="32"/>
      <c r="F975"/>
    </row>
    <row r="976" spans="1:6" x14ac:dyDescent="0.3">
      <c r="A976" s="32"/>
      <c r="F976"/>
    </row>
    <row r="977" spans="1:6" x14ac:dyDescent="0.3">
      <c r="A977" s="32"/>
      <c r="F977"/>
    </row>
    <row r="978" spans="1:6" x14ac:dyDescent="0.3">
      <c r="A978" s="32"/>
      <c r="F978"/>
    </row>
    <row r="979" spans="1:6" x14ac:dyDescent="0.3">
      <c r="A979" s="32"/>
      <c r="F979"/>
    </row>
    <row r="980" spans="1:6" x14ac:dyDescent="0.3">
      <c r="A980" s="32"/>
      <c r="F980"/>
    </row>
    <row r="981" spans="1:6" x14ac:dyDescent="0.3">
      <c r="A981" s="32"/>
      <c r="F981"/>
    </row>
    <row r="982" spans="1:6" x14ac:dyDescent="0.3">
      <c r="A982" s="32"/>
      <c r="F982"/>
    </row>
    <row r="983" spans="1:6" x14ac:dyDescent="0.3">
      <c r="A983" s="32"/>
      <c r="F983"/>
    </row>
    <row r="984" spans="1:6" x14ac:dyDescent="0.3">
      <c r="A984" s="32"/>
      <c r="F984"/>
    </row>
    <row r="985" spans="1:6" x14ac:dyDescent="0.3">
      <c r="A985" s="32"/>
      <c r="F985"/>
    </row>
    <row r="986" spans="1:6" x14ac:dyDescent="0.3">
      <c r="A986" s="32"/>
      <c r="F986"/>
    </row>
    <row r="987" spans="1:6" x14ac:dyDescent="0.3">
      <c r="A987" s="32"/>
      <c r="F987"/>
    </row>
    <row r="988" spans="1:6" x14ac:dyDescent="0.3">
      <c r="A988" s="32"/>
      <c r="F988"/>
    </row>
    <row r="989" spans="1:6" x14ac:dyDescent="0.3">
      <c r="A989" s="32"/>
      <c r="F989"/>
    </row>
    <row r="990" spans="1:6" x14ac:dyDescent="0.3">
      <c r="A990" s="32"/>
      <c r="F990"/>
    </row>
    <row r="991" spans="1:6" x14ac:dyDescent="0.3">
      <c r="A991" s="32"/>
      <c r="F991"/>
    </row>
    <row r="992" spans="1:6" x14ac:dyDescent="0.3">
      <c r="A992" s="32"/>
      <c r="F992"/>
    </row>
    <row r="993" spans="1:6" x14ac:dyDescent="0.3">
      <c r="A993" s="32"/>
      <c r="F993"/>
    </row>
    <row r="994" spans="1:6" x14ac:dyDescent="0.3">
      <c r="A994" s="32"/>
      <c r="F994"/>
    </row>
    <row r="995" spans="1:6" x14ac:dyDescent="0.3">
      <c r="A995" s="32"/>
      <c r="F995"/>
    </row>
    <row r="996" spans="1:6" x14ac:dyDescent="0.3">
      <c r="A996" s="32"/>
      <c r="F996"/>
    </row>
    <row r="997" spans="1:6" x14ac:dyDescent="0.3">
      <c r="A997" s="32"/>
      <c r="F997"/>
    </row>
    <row r="998" spans="1:6" x14ac:dyDescent="0.3">
      <c r="A998" s="32"/>
      <c r="F998"/>
    </row>
    <row r="999" spans="1:6" x14ac:dyDescent="0.3">
      <c r="A999" s="32"/>
      <c r="F999"/>
    </row>
    <row r="1000" spans="1:6" x14ac:dyDescent="0.3">
      <c r="A1000" s="32"/>
      <c r="F1000"/>
    </row>
    <row r="1001" spans="1:6" x14ac:dyDescent="0.3">
      <c r="A1001" s="32"/>
      <c r="F1001"/>
    </row>
    <row r="1002" spans="1:6" x14ac:dyDescent="0.3">
      <c r="A1002" s="32"/>
      <c r="F1002"/>
    </row>
    <row r="1003" spans="1:6" x14ac:dyDescent="0.3">
      <c r="A1003" s="32"/>
      <c r="F1003"/>
    </row>
    <row r="1004" spans="1:6" x14ac:dyDescent="0.3">
      <c r="A1004" s="32"/>
      <c r="F1004"/>
    </row>
    <row r="1005" spans="1:6" x14ac:dyDescent="0.3">
      <c r="A1005" s="32"/>
      <c r="F1005"/>
    </row>
    <row r="1006" spans="1:6" x14ac:dyDescent="0.3">
      <c r="A1006" s="32"/>
      <c r="F1006"/>
    </row>
    <row r="1007" spans="1:6" x14ac:dyDescent="0.3">
      <c r="A1007" s="32"/>
      <c r="F1007"/>
    </row>
    <row r="1008" spans="1:6" x14ac:dyDescent="0.3">
      <c r="A1008" s="32"/>
      <c r="F1008"/>
    </row>
    <row r="1009" spans="1:6" x14ac:dyDescent="0.3">
      <c r="A1009" s="32"/>
      <c r="F1009"/>
    </row>
    <row r="1010" spans="1:6" x14ac:dyDescent="0.3">
      <c r="A1010" s="32"/>
      <c r="F1010"/>
    </row>
    <row r="1011" spans="1:6" x14ac:dyDescent="0.3">
      <c r="A1011" s="32"/>
      <c r="F1011"/>
    </row>
    <row r="1012" spans="1:6" x14ac:dyDescent="0.3">
      <c r="A1012" s="32"/>
      <c r="F1012"/>
    </row>
    <row r="1013" spans="1:6" x14ac:dyDescent="0.3">
      <c r="A1013" s="32"/>
      <c r="F1013"/>
    </row>
    <row r="1014" spans="1:6" x14ac:dyDescent="0.3">
      <c r="A1014" s="32"/>
      <c r="F1014"/>
    </row>
    <row r="1015" spans="1:6" x14ac:dyDescent="0.3">
      <c r="A1015" s="32"/>
      <c r="F1015"/>
    </row>
    <row r="1016" spans="1:6" x14ac:dyDescent="0.3">
      <c r="A1016" s="32"/>
      <c r="F1016"/>
    </row>
    <row r="1017" spans="1:6" x14ac:dyDescent="0.3">
      <c r="A1017" s="32"/>
      <c r="F1017"/>
    </row>
    <row r="1018" spans="1:6" x14ac:dyDescent="0.3">
      <c r="A1018" s="32"/>
      <c r="F1018"/>
    </row>
    <row r="1019" spans="1:6" x14ac:dyDescent="0.3">
      <c r="A1019" s="32"/>
      <c r="F1019"/>
    </row>
    <row r="1020" spans="1:6" x14ac:dyDescent="0.3">
      <c r="A1020" s="32"/>
      <c r="F1020"/>
    </row>
    <row r="1021" spans="1:6" x14ac:dyDescent="0.3">
      <c r="A1021" s="32"/>
      <c r="F1021"/>
    </row>
    <row r="1022" spans="1:6" x14ac:dyDescent="0.3">
      <c r="A1022" s="32"/>
      <c r="F1022"/>
    </row>
    <row r="1023" spans="1:6" x14ac:dyDescent="0.3">
      <c r="A1023" s="32"/>
      <c r="F1023"/>
    </row>
    <row r="1024" spans="1:6" x14ac:dyDescent="0.3">
      <c r="A1024" s="32"/>
      <c r="F1024"/>
    </row>
    <row r="1025" spans="1:6" x14ac:dyDescent="0.3">
      <c r="A1025" s="32"/>
      <c r="F1025"/>
    </row>
    <row r="1026" spans="1:6" x14ac:dyDescent="0.3">
      <c r="A1026" s="32"/>
      <c r="F1026"/>
    </row>
    <row r="1027" spans="1:6" x14ac:dyDescent="0.3">
      <c r="A1027" s="32"/>
      <c r="F1027"/>
    </row>
    <row r="1028" spans="1:6" x14ac:dyDescent="0.3">
      <c r="A1028" s="32"/>
      <c r="F1028"/>
    </row>
    <row r="1029" spans="1:6" x14ac:dyDescent="0.3">
      <c r="A1029" s="32"/>
      <c r="F1029"/>
    </row>
    <row r="1030" spans="1:6" x14ac:dyDescent="0.3">
      <c r="A1030" s="32"/>
      <c r="F1030"/>
    </row>
    <row r="1031" spans="1:6" x14ac:dyDescent="0.3">
      <c r="A1031" s="32"/>
      <c r="F1031"/>
    </row>
    <row r="1032" spans="1:6" x14ac:dyDescent="0.3">
      <c r="A1032" s="32"/>
      <c r="F1032"/>
    </row>
    <row r="1033" spans="1:6" x14ac:dyDescent="0.3">
      <c r="A1033" s="32"/>
      <c r="F1033"/>
    </row>
    <row r="1034" spans="1:6" x14ac:dyDescent="0.3">
      <c r="A1034" s="32"/>
      <c r="F1034"/>
    </row>
    <row r="1035" spans="1:6" x14ac:dyDescent="0.3">
      <c r="A1035" s="32"/>
      <c r="F1035"/>
    </row>
    <row r="1036" spans="1:6" x14ac:dyDescent="0.3">
      <c r="A1036" s="32"/>
      <c r="F1036"/>
    </row>
    <row r="1037" spans="1:6" x14ac:dyDescent="0.3">
      <c r="A1037" s="32"/>
      <c r="F1037"/>
    </row>
    <row r="1038" spans="1:6" x14ac:dyDescent="0.3">
      <c r="A1038" s="32"/>
      <c r="F1038"/>
    </row>
    <row r="1039" spans="1:6" x14ac:dyDescent="0.3">
      <c r="A1039" s="32"/>
      <c r="F1039"/>
    </row>
    <row r="1040" spans="1:6" x14ac:dyDescent="0.3">
      <c r="A1040" s="32"/>
      <c r="F1040"/>
    </row>
    <row r="1041" spans="1:6" x14ac:dyDescent="0.3">
      <c r="A1041" s="32"/>
      <c r="F1041"/>
    </row>
    <row r="1042" spans="1:6" x14ac:dyDescent="0.3">
      <c r="A1042" s="32"/>
      <c r="F1042"/>
    </row>
    <row r="1043" spans="1:6" x14ac:dyDescent="0.3">
      <c r="A1043" s="32"/>
      <c r="F1043"/>
    </row>
    <row r="1044" spans="1:6" x14ac:dyDescent="0.3">
      <c r="A1044" s="32"/>
      <c r="F1044"/>
    </row>
    <row r="1045" spans="1:6" x14ac:dyDescent="0.3">
      <c r="A1045" s="32"/>
      <c r="F1045"/>
    </row>
    <row r="1046" spans="1:6" x14ac:dyDescent="0.3">
      <c r="A1046" s="32"/>
      <c r="F1046"/>
    </row>
    <row r="1047" spans="1:6" x14ac:dyDescent="0.3">
      <c r="A1047" s="32"/>
      <c r="F1047"/>
    </row>
    <row r="1048" spans="1:6" x14ac:dyDescent="0.3">
      <c r="A1048" s="32"/>
      <c r="F1048"/>
    </row>
    <row r="1049" spans="1:6" x14ac:dyDescent="0.3">
      <c r="A1049" s="32"/>
      <c r="F1049"/>
    </row>
    <row r="1050" spans="1:6" x14ac:dyDescent="0.3">
      <c r="A1050" s="32"/>
      <c r="F1050"/>
    </row>
    <row r="1051" spans="1:6" x14ac:dyDescent="0.3">
      <c r="A1051" s="32"/>
      <c r="F1051"/>
    </row>
    <row r="1052" spans="1:6" x14ac:dyDescent="0.3">
      <c r="A1052" s="32"/>
      <c r="F1052"/>
    </row>
    <row r="1053" spans="1:6" x14ac:dyDescent="0.3">
      <c r="A1053" s="32"/>
      <c r="F1053"/>
    </row>
    <row r="1054" spans="1:6" x14ac:dyDescent="0.3">
      <c r="A1054" s="32"/>
      <c r="F1054"/>
    </row>
    <row r="1055" spans="1:6" x14ac:dyDescent="0.3">
      <c r="A1055" s="32"/>
      <c r="F1055"/>
    </row>
    <row r="1056" spans="1:6" x14ac:dyDescent="0.3">
      <c r="A1056" s="32"/>
      <c r="F1056"/>
    </row>
    <row r="1057" spans="1:6" x14ac:dyDescent="0.3">
      <c r="A1057" s="32"/>
      <c r="F1057"/>
    </row>
    <row r="1058" spans="1:6" x14ac:dyDescent="0.3">
      <c r="A1058" s="32"/>
      <c r="F1058"/>
    </row>
    <row r="1059" spans="1:6" x14ac:dyDescent="0.3">
      <c r="A1059" s="32"/>
      <c r="F1059"/>
    </row>
    <row r="1060" spans="1:6" x14ac:dyDescent="0.3">
      <c r="A1060" s="32"/>
      <c r="F1060"/>
    </row>
    <row r="1061" spans="1:6" x14ac:dyDescent="0.3">
      <c r="A1061" s="32"/>
      <c r="F1061"/>
    </row>
    <row r="1062" spans="1:6" x14ac:dyDescent="0.3">
      <c r="A1062" s="32"/>
      <c r="F1062"/>
    </row>
    <row r="1063" spans="1:6" x14ac:dyDescent="0.3">
      <c r="A1063" s="32"/>
      <c r="F1063"/>
    </row>
    <row r="1064" spans="1:6" x14ac:dyDescent="0.3">
      <c r="A1064" s="32"/>
      <c r="F1064"/>
    </row>
    <row r="1065" spans="1:6" x14ac:dyDescent="0.3">
      <c r="A1065" s="32"/>
      <c r="F1065"/>
    </row>
    <row r="1066" spans="1:6" x14ac:dyDescent="0.3">
      <c r="A1066" s="32"/>
      <c r="F1066"/>
    </row>
    <row r="1067" spans="1:6" x14ac:dyDescent="0.3">
      <c r="A1067" s="32"/>
      <c r="F1067"/>
    </row>
    <row r="1068" spans="1:6" x14ac:dyDescent="0.3">
      <c r="A1068" s="32"/>
      <c r="F1068"/>
    </row>
    <row r="1069" spans="1:6" x14ac:dyDescent="0.3">
      <c r="A1069" s="32"/>
      <c r="F1069"/>
    </row>
    <row r="1070" spans="1:6" x14ac:dyDescent="0.3">
      <c r="A1070" s="32"/>
      <c r="F1070"/>
    </row>
    <row r="1071" spans="1:6" x14ac:dyDescent="0.3">
      <c r="A1071" s="32"/>
      <c r="F1071"/>
    </row>
    <row r="1072" spans="1:6" x14ac:dyDescent="0.3">
      <c r="A1072" s="32"/>
      <c r="F1072"/>
    </row>
    <row r="1073" spans="1:6" x14ac:dyDescent="0.3">
      <c r="A1073" s="32"/>
      <c r="F1073"/>
    </row>
    <row r="1074" spans="1:6" x14ac:dyDescent="0.3">
      <c r="A1074" s="32"/>
      <c r="F1074"/>
    </row>
    <row r="1075" spans="1:6" x14ac:dyDescent="0.3">
      <c r="A1075" s="32"/>
      <c r="F1075"/>
    </row>
    <row r="1076" spans="1:6" x14ac:dyDescent="0.3">
      <c r="A1076" s="32"/>
      <c r="F1076"/>
    </row>
    <row r="1077" spans="1:6" x14ac:dyDescent="0.3">
      <c r="A1077" s="32"/>
      <c r="F1077"/>
    </row>
    <row r="1078" spans="1:6" x14ac:dyDescent="0.3">
      <c r="A1078" s="32"/>
      <c r="F1078"/>
    </row>
    <row r="1079" spans="1:6" x14ac:dyDescent="0.3">
      <c r="A1079" s="32"/>
      <c r="F1079"/>
    </row>
    <row r="1080" spans="1:6" x14ac:dyDescent="0.3">
      <c r="A1080" s="32"/>
      <c r="F1080"/>
    </row>
    <row r="1081" spans="1:6" x14ac:dyDescent="0.3">
      <c r="A1081" s="32"/>
      <c r="F1081"/>
    </row>
    <row r="1082" spans="1:6" x14ac:dyDescent="0.3">
      <c r="A1082" s="32"/>
      <c r="F1082"/>
    </row>
    <row r="1083" spans="1:6" x14ac:dyDescent="0.3">
      <c r="A1083" s="32"/>
      <c r="F1083"/>
    </row>
    <row r="1084" spans="1:6" x14ac:dyDescent="0.3">
      <c r="A1084" s="32"/>
      <c r="F1084"/>
    </row>
    <row r="1085" spans="1:6" x14ac:dyDescent="0.3">
      <c r="A1085" s="32"/>
      <c r="F1085"/>
    </row>
    <row r="1086" spans="1:6" x14ac:dyDescent="0.3">
      <c r="A1086" s="32"/>
      <c r="F1086"/>
    </row>
    <row r="1087" spans="1:6" x14ac:dyDescent="0.3">
      <c r="A1087" s="32"/>
      <c r="F1087"/>
    </row>
    <row r="1088" spans="1:6" x14ac:dyDescent="0.3">
      <c r="A1088" s="32"/>
      <c r="F1088"/>
    </row>
    <row r="1089" spans="1:6" x14ac:dyDescent="0.3">
      <c r="A1089" s="32"/>
      <c r="F1089"/>
    </row>
    <row r="1090" spans="1:6" x14ac:dyDescent="0.3">
      <c r="A1090" s="32"/>
      <c r="F1090"/>
    </row>
    <row r="1091" spans="1:6" x14ac:dyDescent="0.3">
      <c r="A1091" s="32"/>
      <c r="F1091"/>
    </row>
    <row r="1092" spans="1:6" x14ac:dyDescent="0.3">
      <c r="A1092" s="32"/>
      <c r="F1092"/>
    </row>
    <row r="1093" spans="1:6" x14ac:dyDescent="0.3">
      <c r="A1093" s="32"/>
      <c r="F1093"/>
    </row>
    <row r="1094" spans="1:6" x14ac:dyDescent="0.3">
      <c r="A1094" s="32"/>
      <c r="F1094"/>
    </row>
    <row r="1095" spans="1:6" x14ac:dyDescent="0.3">
      <c r="A1095" s="32"/>
      <c r="F1095"/>
    </row>
    <row r="1096" spans="1:6" x14ac:dyDescent="0.3">
      <c r="A1096" s="32"/>
      <c r="F1096"/>
    </row>
    <row r="1097" spans="1:6" x14ac:dyDescent="0.3">
      <c r="A1097" s="32"/>
      <c r="F1097"/>
    </row>
    <row r="1098" spans="1:6" x14ac:dyDescent="0.3">
      <c r="A1098" s="32"/>
      <c r="F1098"/>
    </row>
    <row r="1099" spans="1:6" x14ac:dyDescent="0.3">
      <c r="A1099" s="32"/>
      <c r="F1099"/>
    </row>
    <row r="1100" spans="1:6" x14ac:dyDescent="0.3">
      <c r="A1100" s="32"/>
      <c r="F1100"/>
    </row>
    <row r="1101" spans="1:6" x14ac:dyDescent="0.3">
      <c r="A1101" s="32"/>
      <c r="F1101"/>
    </row>
    <row r="1102" spans="1:6" x14ac:dyDescent="0.3">
      <c r="A1102" s="32"/>
      <c r="F1102"/>
    </row>
    <row r="1103" spans="1:6" x14ac:dyDescent="0.3">
      <c r="A1103" s="32"/>
      <c r="F1103"/>
    </row>
    <row r="1104" spans="1:6" x14ac:dyDescent="0.3">
      <c r="A1104" s="32"/>
      <c r="F1104"/>
    </row>
    <row r="1105" spans="1:6" x14ac:dyDescent="0.3">
      <c r="A1105" s="32"/>
      <c r="F1105"/>
    </row>
    <row r="1106" spans="1:6" x14ac:dyDescent="0.3">
      <c r="A1106" s="32"/>
      <c r="F1106"/>
    </row>
    <row r="1107" spans="1:6" x14ac:dyDescent="0.3">
      <c r="A1107" s="32"/>
      <c r="F1107"/>
    </row>
    <row r="1108" spans="1:6" x14ac:dyDescent="0.3">
      <c r="A1108" s="32"/>
      <c r="F1108"/>
    </row>
    <row r="1109" spans="1:6" x14ac:dyDescent="0.3">
      <c r="A1109" s="32"/>
      <c r="F1109"/>
    </row>
    <row r="1110" spans="1:6" x14ac:dyDescent="0.3">
      <c r="A1110" s="32"/>
      <c r="F1110"/>
    </row>
    <row r="1111" spans="1:6" x14ac:dyDescent="0.3">
      <c r="A1111" s="32"/>
      <c r="F1111"/>
    </row>
    <row r="1112" spans="1:6" x14ac:dyDescent="0.3">
      <c r="A1112" s="32"/>
      <c r="F1112"/>
    </row>
    <row r="1113" spans="1:6" x14ac:dyDescent="0.3">
      <c r="A1113" s="32"/>
      <c r="F1113"/>
    </row>
    <row r="1114" spans="1:6" x14ac:dyDescent="0.3">
      <c r="A1114" s="32"/>
      <c r="F1114"/>
    </row>
    <row r="1115" spans="1:6" x14ac:dyDescent="0.3">
      <c r="A1115" s="32"/>
      <c r="F1115"/>
    </row>
    <row r="1116" spans="1:6" x14ac:dyDescent="0.3">
      <c r="A1116" s="32"/>
      <c r="F1116"/>
    </row>
    <row r="1117" spans="1:6" x14ac:dyDescent="0.3">
      <c r="A1117" s="32"/>
      <c r="F1117"/>
    </row>
    <row r="1118" spans="1:6" x14ac:dyDescent="0.3">
      <c r="A1118" s="32"/>
      <c r="F1118"/>
    </row>
    <row r="1119" spans="1:6" x14ac:dyDescent="0.3">
      <c r="A1119" s="32"/>
      <c r="F1119"/>
    </row>
    <row r="1120" spans="1:6" x14ac:dyDescent="0.3">
      <c r="A1120" s="32"/>
      <c r="F1120"/>
    </row>
    <row r="1121" spans="1:6" x14ac:dyDescent="0.3">
      <c r="A1121" s="32"/>
      <c r="F1121"/>
    </row>
    <row r="1122" spans="1:6" x14ac:dyDescent="0.3">
      <c r="A1122" s="32"/>
      <c r="F1122"/>
    </row>
    <row r="1123" spans="1:6" x14ac:dyDescent="0.3">
      <c r="A1123" s="32"/>
      <c r="F1123"/>
    </row>
    <row r="1124" spans="1:6" x14ac:dyDescent="0.3">
      <c r="A1124" s="32"/>
      <c r="F1124"/>
    </row>
    <row r="1125" spans="1:6" x14ac:dyDescent="0.3">
      <c r="A1125" s="32"/>
      <c r="F1125"/>
    </row>
    <row r="1126" spans="1:6" x14ac:dyDescent="0.3">
      <c r="A1126" s="32"/>
      <c r="F1126"/>
    </row>
    <row r="1127" spans="1:6" x14ac:dyDescent="0.3">
      <c r="A1127" s="32"/>
      <c r="F1127"/>
    </row>
    <row r="1128" spans="1:6" x14ac:dyDescent="0.3">
      <c r="A1128" s="32"/>
      <c r="F1128"/>
    </row>
    <row r="1129" spans="1:6" x14ac:dyDescent="0.3">
      <c r="A1129" s="32"/>
      <c r="F1129"/>
    </row>
    <row r="1130" spans="1:6" x14ac:dyDescent="0.3">
      <c r="A1130" s="32"/>
      <c r="F1130"/>
    </row>
    <row r="1131" spans="1:6" x14ac:dyDescent="0.3">
      <c r="A1131" s="32"/>
      <c r="F1131"/>
    </row>
    <row r="1132" spans="1:6" x14ac:dyDescent="0.3">
      <c r="A1132" s="32"/>
      <c r="F1132"/>
    </row>
    <row r="1133" spans="1:6" x14ac:dyDescent="0.3">
      <c r="A1133" s="32"/>
      <c r="F1133"/>
    </row>
    <row r="1134" spans="1:6" x14ac:dyDescent="0.3">
      <c r="A1134" s="32"/>
      <c r="F1134"/>
    </row>
    <row r="1135" spans="1:6" x14ac:dyDescent="0.3">
      <c r="A1135" s="32"/>
      <c r="F1135"/>
    </row>
    <row r="1136" spans="1:6" x14ac:dyDescent="0.3">
      <c r="A1136" s="32"/>
      <c r="F1136"/>
    </row>
    <row r="1137" spans="1:6" x14ac:dyDescent="0.3">
      <c r="A1137" s="32"/>
      <c r="F1137"/>
    </row>
    <row r="1138" spans="1:6" x14ac:dyDescent="0.3">
      <c r="A1138" s="32"/>
      <c r="F1138"/>
    </row>
    <row r="1139" spans="1:6" x14ac:dyDescent="0.3">
      <c r="A1139" s="32"/>
      <c r="F1139"/>
    </row>
    <row r="1140" spans="1:6" x14ac:dyDescent="0.3">
      <c r="A1140" s="32"/>
      <c r="F1140"/>
    </row>
    <row r="1141" spans="1:6" x14ac:dyDescent="0.3">
      <c r="A1141" s="32"/>
      <c r="F1141"/>
    </row>
    <row r="1142" spans="1:6" x14ac:dyDescent="0.3">
      <c r="A1142" s="32"/>
      <c r="F1142"/>
    </row>
    <row r="1143" spans="1:6" x14ac:dyDescent="0.3">
      <c r="A1143" s="32"/>
      <c r="F1143"/>
    </row>
    <row r="1144" spans="1:6" x14ac:dyDescent="0.3">
      <c r="A1144" s="32"/>
      <c r="F1144"/>
    </row>
    <row r="1145" spans="1:6" x14ac:dyDescent="0.3">
      <c r="A1145" s="32"/>
      <c r="F1145"/>
    </row>
    <row r="1146" spans="1:6" x14ac:dyDescent="0.3">
      <c r="A1146" s="32"/>
      <c r="F1146"/>
    </row>
    <row r="1147" spans="1:6" x14ac:dyDescent="0.3">
      <c r="A1147" s="32"/>
      <c r="F1147"/>
    </row>
    <row r="1148" spans="1:6" x14ac:dyDescent="0.3">
      <c r="A1148" s="32"/>
      <c r="F1148"/>
    </row>
    <row r="1149" spans="1:6" x14ac:dyDescent="0.3">
      <c r="A1149" s="32"/>
      <c r="F1149"/>
    </row>
    <row r="1150" spans="1:6" x14ac:dyDescent="0.3">
      <c r="A1150" s="32"/>
      <c r="F1150"/>
    </row>
    <row r="1151" spans="1:6" x14ac:dyDescent="0.3">
      <c r="A1151" s="32"/>
      <c r="F1151"/>
    </row>
    <row r="1152" spans="1:6" x14ac:dyDescent="0.3">
      <c r="A1152" s="32"/>
      <c r="F1152"/>
    </row>
    <row r="1153" spans="1:6" x14ac:dyDescent="0.3">
      <c r="A1153" s="32"/>
      <c r="F1153"/>
    </row>
    <row r="1154" spans="1:6" x14ac:dyDescent="0.3">
      <c r="A1154" s="32"/>
      <c r="F1154"/>
    </row>
    <row r="1155" spans="1:6" x14ac:dyDescent="0.3">
      <c r="A1155" s="32"/>
      <c r="F1155"/>
    </row>
    <row r="1156" spans="1:6" x14ac:dyDescent="0.3">
      <c r="A1156" s="32"/>
      <c r="F1156"/>
    </row>
    <row r="1157" spans="1:6" x14ac:dyDescent="0.3">
      <c r="A1157" s="32"/>
      <c r="F1157"/>
    </row>
    <row r="1158" spans="1:6" x14ac:dyDescent="0.3">
      <c r="A1158" s="32"/>
      <c r="F1158"/>
    </row>
    <row r="1159" spans="1:6" x14ac:dyDescent="0.3">
      <c r="A1159" s="32"/>
      <c r="F1159"/>
    </row>
    <row r="1160" spans="1:6" x14ac:dyDescent="0.3">
      <c r="A1160" s="32"/>
      <c r="F1160"/>
    </row>
    <row r="1161" spans="1:6" x14ac:dyDescent="0.3">
      <c r="A1161" s="32"/>
      <c r="F1161"/>
    </row>
    <row r="1162" spans="1:6" x14ac:dyDescent="0.3">
      <c r="A1162" s="32"/>
      <c r="F1162"/>
    </row>
    <row r="1163" spans="1:6" x14ac:dyDescent="0.3">
      <c r="A1163" s="32"/>
      <c r="F1163"/>
    </row>
    <row r="1164" spans="1:6" x14ac:dyDescent="0.3">
      <c r="A1164" s="32"/>
      <c r="F1164"/>
    </row>
    <row r="1165" spans="1:6" x14ac:dyDescent="0.3">
      <c r="A1165" s="32"/>
      <c r="F1165"/>
    </row>
    <row r="1166" spans="1:6" x14ac:dyDescent="0.3">
      <c r="A1166" s="32"/>
      <c r="F1166"/>
    </row>
    <row r="1167" spans="1:6" x14ac:dyDescent="0.3">
      <c r="A1167" s="32"/>
      <c r="F1167"/>
    </row>
    <row r="1168" spans="1:6" x14ac:dyDescent="0.3">
      <c r="A1168" s="32"/>
      <c r="F1168"/>
    </row>
    <row r="1169" spans="1:6" x14ac:dyDescent="0.3">
      <c r="A1169" s="32"/>
      <c r="F1169"/>
    </row>
    <row r="1170" spans="1:6" x14ac:dyDescent="0.3">
      <c r="A1170" s="32"/>
      <c r="F1170"/>
    </row>
    <row r="1171" spans="1:6" x14ac:dyDescent="0.3">
      <c r="A1171" s="32"/>
      <c r="F1171"/>
    </row>
    <row r="1172" spans="1:6" x14ac:dyDescent="0.3">
      <c r="A1172" s="32"/>
      <c r="F1172"/>
    </row>
    <row r="1173" spans="1:6" x14ac:dyDescent="0.3">
      <c r="A1173" s="32"/>
      <c r="F1173"/>
    </row>
    <row r="1174" spans="1:6" x14ac:dyDescent="0.3">
      <c r="A1174" s="32"/>
      <c r="F1174"/>
    </row>
    <row r="1175" spans="1:6" x14ac:dyDescent="0.3">
      <c r="A1175" s="32"/>
      <c r="F1175"/>
    </row>
    <row r="1176" spans="1:6" x14ac:dyDescent="0.3">
      <c r="A1176" s="32"/>
      <c r="F1176"/>
    </row>
    <row r="1177" spans="1:6" x14ac:dyDescent="0.3">
      <c r="A1177" s="32"/>
      <c r="F1177"/>
    </row>
    <row r="1178" spans="1:6" x14ac:dyDescent="0.3">
      <c r="A1178" s="32"/>
      <c r="F1178"/>
    </row>
    <row r="1179" spans="1:6" x14ac:dyDescent="0.3">
      <c r="A1179" s="32"/>
      <c r="F1179"/>
    </row>
    <row r="1180" spans="1:6" x14ac:dyDescent="0.3">
      <c r="A1180" s="32"/>
      <c r="F1180"/>
    </row>
    <row r="1181" spans="1:6" x14ac:dyDescent="0.3">
      <c r="A1181" s="32"/>
      <c r="F1181"/>
    </row>
    <row r="1182" spans="1:6" x14ac:dyDescent="0.3">
      <c r="A1182" s="32"/>
      <c r="F1182"/>
    </row>
    <row r="1183" spans="1:6" x14ac:dyDescent="0.3">
      <c r="A1183" s="32"/>
      <c r="F1183"/>
    </row>
    <row r="1184" spans="1:6" x14ac:dyDescent="0.3">
      <c r="A1184" s="32"/>
      <c r="F1184"/>
    </row>
    <row r="1185" spans="1:6" x14ac:dyDescent="0.3">
      <c r="A1185" s="32"/>
      <c r="F1185"/>
    </row>
    <row r="1186" spans="1:6" x14ac:dyDescent="0.3">
      <c r="A1186" s="32"/>
      <c r="F1186"/>
    </row>
    <row r="1187" spans="1:6" x14ac:dyDescent="0.3">
      <c r="A1187" s="32"/>
      <c r="F1187"/>
    </row>
    <row r="1188" spans="1:6" x14ac:dyDescent="0.3">
      <c r="A1188" s="32"/>
      <c r="F1188"/>
    </row>
    <row r="1189" spans="1:6" x14ac:dyDescent="0.3">
      <c r="A1189" s="32"/>
      <c r="F1189"/>
    </row>
    <row r="1190" spans="1:6" x14ac:dyDescent="0.3">
      <c r="A1190" s="32"/>
      <c r="F1190"/>
    </row>
    <row r="1191" spans="1:6" x14ac:dyDescent="0.3">
      <c r="A1191" s="32"/>
      <c r="F1191"/>
    </row>
    <row r="1192" spans="1:6" x14ac:dyDescent="0.3">
      <c r="A1192" s="32"/>
      <c r="F1192"/>
    </row>
    <row r="1193" spans="1:6" x14ac:dyDescent="0.3">
      <c r="A1193" s="32"/>
      <c r="F1193"/>
    </row>
    <row r="1194" spans="1:6" x14ac:dyDescent="0.3">
      <c r="A1194" s="32"/>
      <c r="F1194"/>
    </row>
    <row r="1195" spans="1:6" x14ac:dyDescent="0.3">
      <c r="A1195" s="32"/>
      <c r="F1195"/>
    </row>
    <row r="1196" spans="1:6" x14ac:dyDescent="0.3">
      <c r="A1196" s="32"/>
      <c r="F1196"/>
    </row>
    <row r="1197" spans="1:6" x14ac:dyDescent="0.3">
      <c r="A1197" s="32"/>
      <c r="F1197"/>
    </row>
    <row r="1198" spans="1:6" x14ac:dyDescent="0.3">
      <c r="A1198" s="32"/>
      <c r="F1198"/>
    </row>
    <row r="1199" spans="1:6" x14ac:dyDescent="0.3">
      <c r="A1199" s="32"/>
      <c r="F1199"/>
    </row>
    <row r="1200" spans="1:6" x14ac:dyDescent="0.3">
      <c r="A1200" s="32"/>
      <c r="F1200"/>
    </row>
    <row r="1201" spans="1:6" x14ac:dyDescent="0.3">
      <c r="A1201" s="32"/>
      <c r="F1201"/>
    </row>
    <row r="1202" spans="1:6" x14ac:dyDescent="0.3">
      <c r="A1202" s="32"/>
      <c r="F1202"/>
    </row>
    <row r="1203" spans="1:6" x14ac:dyDescent="0.3">
      <c r="A1203" s="32"/>
      <c r="F1203"/>
    </row>
    <row r="1204" spans="1:6" x14ac:dyDescent="0.3">
      <c r="A1204" s="32"/>
      <c r="F1204"/>
    </row>
    <row r="1205" spans="1:6" x14ac:dyDescent="0.3">
      <c r="A1205" s="32"/>
      <c r="F1205"/>
    </row>
    <row r="1206" spans="1:6" x14ac:dyDescent="0.3">
      <c r="A1206" s="32"/>
      <c r="F1206"/>
    </row>
    <row r="1207" spans="1:6" x14ac:dyDescent="0.3">
      <c r="A1207" s="32"/>
      <c r="F1207"/>
    </row>
    <row r="1208" spans="1:6" x14ac:dyDescent="0.3">
      <c r="A1208" s="32"/>
      <c r="F1208"/>
    </row>
    <row r="1209" spans="1:6" x14ac:dyDescent="0.3">
      <c r="A1209" s="32"/>
      <c r="F1209"/>
    </row>
    <row r="1210" spans="1:6" x14ac:dyDescent="0.3">
      <c r="A1210" s="32"/>
      <c r="F1210"/>
    </row>
    <row r="1211" spans="1:6" x14ac:dyDescent="0.3">
      <c r="A1211" s="32"/>
      <c r="F1211"/>
    </row>
    <row r="1212" spans="1:6" x14ac:dyDescent="0.3">
      <c r="A1212" s="32"/>
      <c r="F1212"/>
    </row>
    <row r="1213" spans="1:6" x14ac:dyDescent="0.3">
      <c r="A1213" s="32"/>
      <c r="F1213"/>
    </row>
    <row r="1214" spans="1:6" x14ac:dyDescent="0.3">
      <c r="A1214" s="32"/>
      <c r="F1214"/>
    </row>
    <row r="1215" spans="1:6" x14ac:dyDescent="0.3">
      <c r="A1215" s="32"/>
      <c r="F1215"/>
    </row>
    <row r="1216" spans="1:6" x14ac:dyDescent="0.3">
      <c r="A1216" s="32"/>
      <c r="F1216"/>
    </row>
    <row r="1217" spans="1:6" x14ac:dyDescent="0.3">
      <c r="A1217" s="32"/>
      <c r="F1217"/>
    </row>
    <row r="1218" spans="1:6" x14ac:dyDescent="0.3">
      <c r="A1218" s="32"/>
      <c r="F1218"/>
    </row>
    <row r="1219" spans="1:6" x14ac:dyDescent="0.3">
      <c r="A1219" s="32"/>
      <c r="F1219"/>
    </row>
    <row r="1220" spans="1:6" x14ac:dyDescent="0.3">
      <c r="A1220" s="32"/>
      <c r="F1220"/>
    </row>
    <row r="1221" spans="1:6" x14ac:dyDescent="0.3">
      <c r="A1221" s="32"/>
      <c r="F1221"/>
    </row>
    <row r="1222" spans="1:6" x14ac:dyDescent="0.3">
      <c r="A1222" s="32"/>
      <c r="F1222"/>
    </row>
    <row r="1223" spans="1:6" x14ac:dyDescent="0.3">
      <c r="A1223" s="32"/>
      <c r="F1223"/>
    </row>
    <row r="1224" spans="1:6" x14ac:dyDescent="0.3">
      <c r="A1224" s="32"/>
      <c r="F1224"/>
    </row>
    <row r="1225" spans="1:6" x14ac:dyDescent="0.3">
      <c r="A1225" s="32"/>
      <c r="F1225"/>
    </row>
    <row r="1226" spans="1:6" x14ac:dyDescent="0.3">
      <c r="A1226" s="32"/>
      <c r="F1226"/>
    </row>
    <row r="1227" spans="1:6" x14ac:dyDescent="0.3">
      <c r="A1227" s="32"/>
      <c r="F1227"/>
    </row>
    <row r="1228" spans="1:6" x14ac:dyDescent="0.3">
      <c r="A1228" s="32"/>
      <c r="F1228"/>
    </row>
    <row r="1229" spans="1:6" x14ac:dyDescent="0.3">
      <c r="A1229" s="32"/>
      <c r="F1229"/>
    </row>
    <row r="1230" spans="1:6" x14ac:dyDescent="0.3">
      <c r="A1230" s="32"/>
      <c r="F1230"/>
    </row>
    <row r="1231" spans="1:6" x14ac:dyDescent="0.3">
      <c r="A1231" s="32"/>
      <c r="F1231"/>
    </row>
    <row r="1232" spans="1:6" x14ac:dyDescent="0.3">
      <c r="A1232" s="32"/>
      <c r="F1232"/>
    </row>
    <row r="1233" spans="1:6" x14ac:dyDescent="0.3">
      <c r="A1233" s="32"/>
      <c r="F1233"/>
    </row>
    <row r="1234" spans="1:6" x14ac:dyDescent="0.3">
      <c r="A1234" s="32"/>
      <c r="F1234"/>
    </row>
    <row r="1235" spans="1:6" x14ac:dyDescent="0.3">
      <c r="A1235" s="32"/>
      <c r="F1235"/>
    </row>
    <row r="1236" spans="1:6" x14ac:dyDescent="0.3">
      <c r="A1236" s="32"/>
      <c r="F1236"/>
    </row>
    <row r="1237" spans="1:6" x14ac:dyDescent="0.3">
      <c r="A1237" s="32"/>
      <c r="F1237"/>
    </row>
    <row r="1238" spans="1:6" x14ac:dyDescent="0.3">
      <c r="A1238" s="32"/>
      <c r="F1238"/>
    </row>
    <row r="1239" spans="1:6" x14ac:dyDescent="0.3">
      <c r="A1239" s="32"/>
      <c r="F1239"/>
    </row>
    <row r="1240" spans="1:6" x14ac:dyDescent="0.3">
      <c r="A1240" s="32"/>
      <c r="F1240"/>
    </row>
    <row r="1241" spans="1:6" x14ac:dyDescent="0.3">
      <c r="A1241" s="32"/>
      <c r="F1241"/>
    </row>
    <row r="1242" spans="1:6" x14ac:dyDescent="0.3">
      <c r="A1242" s="32"/>
      <c r="F1242"/>
    </row>
    <row r="1243" spans="1:6" x14ac:dyDescent="0.3">
      <c r="A1243" s="32"/>
      <c r="F1243"/>
    </row>
    <row r="1244" spans="1:6" x14ac:dyDescent="0.3">
      <c r="A1244" s="32"/>
      <c r="F1244"/>
    </row>
    <row r="1245" spans="1:6" x14ac:dyDescent="0.3">
      <c r="A1245" s="32"/>
      <c r="F1245"/>
    </row>
    <row r="1246" spans="1:6" x14ac:dyDescent="0.3">
      <c r="A1246" s="32"/>
      <c r="F1246"/>
    </row>
    <row r="1247" spans="1:6" x14ac:dyDescent="0.3">
      <c r="A1247" s="32"/>
      <c r="F1247"/>
    </row>
    <row r="1248" spans="1:6" x14ac:dyDescent="0.3">
      <c r="A1248" s="32"/>
      <c r="F1248"/>
    </row>
    <row r="1249" spans="1:6" x14ac:dyDescent="0.3">
      <c r="A1249" s="32"/>
      <c r="F1249"/>
    </row>
    <row r="1250" spans="1:6" x14ac:dyDescent="0.3">
      <c r="A1250" s="32"/>
      <c r="F1250"/>
    </row>
    <row r="1251" spans="1:6" x14ac:dyDescent="0.3">
      <c r="A1251" s="32"/>
      <c r="F1251"/>
    </row>
    <row r="1252" spans="1:6" x14ac:dyDescent="0.3">
      <c r="A1252" s="32"/>
      <c r="F1252"/>
    </row>
    <row r="1253" spans="1:6" x14ac:dyDescent="0.3">
      <c r="A1253" s="32"/>
      <c r="F1253"/>
    </row>
    <row r="1254" spans="1:6" x14ac:dyDescent="0.3">
      <c r="A1254" s="32"/>
      <c r="F1254"/>
    </row>
    <row r="1255" spans="1:6" x14ac:dyDescent="0.3">
      <c r="A1255" s="32"/>
      <c r="F1255"/>
    </row>
    <row r="1256" spans="1:6" x14ac:dyDescent="0.3">
      <c r="A1256" s="32"/>
      <c r="F1256"/>
    </row>
    <row r="1257" spans="1:6" x14ac:dyDescent="0.3">
      <c r="A1257" s="32"/>
      <c r="F1257"/>
    </row>
    <row r="1258" spans="1:6" x14ac:dyDescent="0.3">
      <c r="A1258" s="32"/>
      <c r="F1258"/>
    </row>
    <row r="1259" spans="1:6" x14ac:dyDescent="0.3">
      <c r="A1259" s="32"/>
      <c r="F1259"/>
    </row>
    <row r="1260" spans="1:6" x14ac:dyDescent="0.3">
      <c r="A1260" s="32"/>
      <c r="F1260"/>
    </row>
    <row r="1261" spans="1:6" x14ac:dyDescent="0.3">
      <c r="A1261" s="32"/>
      <c r="F1261"/>
    </row>
    <row r="1262" spans="1:6" x14ac:dyDescent="0.3">
      <c r="A1262" s="32"/>
      <c r="F1262"/>
    </row>
    <row r="1263" spans="1:6" x14ac:dyDescent="0.3">
      <c r="A1263" s="32"/>
      <c r="F1263"/>
    </row>
    <row r="1264" spans="1:6" x14ac:dyDescent="0.3">
      <c r="A1264" s="32"/>
      <c r="F1264"/>
    </row>
    <row r="1265" spans="1:6" x14ac:dyDescent="0.3">
      <c r="A1265" s="32"/>
      <c r="F1265"/>
    </row>
    <row r="1266" spans="1:6" x14ac:dyDescent="0.3">
      <c r="A1266" s="32"/>
      <c r="F1266"/>
    </row>
    <row r="1267" spans="1:6" x14ac:dyDescent="0.3">
      <c r="A1267" s="32"/>
      <c r="F1267"/>
    </row>
    <row r="1268" spans="1:6" x14ac:dyDescent="0.3">
      <c r="A1268" s="32"/>
      <c r="F1268"/>
    </row>
    <row r="1269" spans="1:6" x14ac:dyDescent="0.3">
      <c r="A1269" s="32"/>
      <c r="F1269"/>
    </row>
    <row r="1270" spans="1:6" x14ac:dyDescent="0.3">
      <c r="A1270" s="32"/>
      <c r="F1270"/>
    </row>
    <row r="1271" spans="1:6" x14ac:dyDescent="0.3">
      <c r="A1271" s="32"/>
      <c r="F1271"/>
    </row>
    <row r="1272" spans="1:6" x14ac:dyDescent="0.3">
      <c r="A1272" s="32"/>
      <c r="F1272"/>
    </row>
    <row r="1273" spans="1:6" x14ac:dyDescent="0.3">
      <c r="A1273" s="32"/>
      <c r="F1273"/>
    </row>
    <row r="1274" spans="1:6" x14ac:dyDescent="0.3">
      <c r="A1274" s="32"/>
      <c r="F1274"/>
    </row>
    <row r="1275" spans="1:6" x14ac:dyDescent="0.3">
      <c r="A1275" s="32"/>
      <c r="F1275"/>
    </row>
    <row r="1276" spans="1:6" x14ac:dyDescent="0.3">
      <c r="A1276" s="32"/>
      <c r="F1276"/>
    </row>
    <row r="1277" spans="1:6" x14ac:dyDescent="0.3">
      <c r="A1277" s="32"/>
      <c r="F1277"/>
    </row>
    <row r="1278" spans="1:6" x14ac:dyDescent="0.3">
      <c r="A1278" s="32"/>
      <c r="F1278"/>
    </row>
    <row r="1279" spans="1:6" x14ac:dyDescent="0.3">
      <c r="A1279" s="32"/>
      <c r="F1279"/>
    </row>
    <row r="1280" spans="1:6" x14ac:dyDescent="0.3">
      <c r="A1280" s="32"/>
      <c r="F1280"/>
    </row>
    <row r="1281" spans="1:6" x14ac:dyDescent="0.3">
      <c r="A1281" s="32"/>
      <c r="F1281"/>
    </row>
    <row r="1282" spans="1:6" x14ac:dyDescent="0.3">
      <c r="A1282" s="32"/>
      <c r="F1282"/>
    </row>
    <row r="1283" spans="1:6" x14ac:dyDescent="0.3">
      <c r="A1283" s="32"/>
      <c r="F1283"/>
    </row>
    <row r="1284" spans="1:6" x14ac:dyDescent="0.3">
      <c r="A1284" s="32"/>
      <c r="F1284"/>
    </row>
    <row r="1285" spans="1:6" x14ac:dyDescent="0.3">
      <c r="A1285" s="32"/>
      <c r="F1285"/>
    </row>
    <row r="1286" spans="1:6" x14ac:dyDescent="0.3">
      <c r="A1286" s="32"/>
      <c r="F1286"/>
    </row>
    <row r="1287" spans="1:6" x14ac:dyDescent="0.3">
      <c r="A1287" s="32"/>
      <c r="F1287"/>
    </row>
    <row r="1288" spans="1:6" x14ac:dyDescent="0.3">
      <c r="A1288" s="32"/>
      <c r="F1288"/>
    </row>
    <row r="1289" spans="1:6" x14ac:dyDescent="0.3">
      <c r="A1289" s="32"/>
      <c r="F1289"/>
    </row>
    <row r="1290" spans="1:6" x14ac:dyDescent="0.3">
      <c r="A1290" s="32"/>
      <c r="F1290"/>
    </row>
    <row r="1291" spans="1:6" x14ac:dyDescent="0.3">
      <c r="A1291" s="32"/>
      <c r="F1291"/>
    </row>
    <row r="1292" spans="1:6" x14ac:dyDescent="0.3">
      <c r="A1292" s="32"/>
      <c r="F1292"/>
    </row>
    <row r="1293" spans="1:6" x14ac:dyDescent="0.3">
      <c r="A1293" s="32"/>
      <c r="F1293"/>
    </row>
    <row r="1294" spans="1:6" x14ac:dyDescent="0.3">
      <c r="A1294" s="32"/>
      <c r="F1294"/>
    </row>
    <row r="1295" spans="1:6" x14ac:dyDescent="0.3">
      <c r="A1295" s="32"/>
      <c r="F1295"/>
    </row>
    <row r="1296" spans="1:6" x14ac:dyDescent="0.3">
      <c r="A1296" s="32"/>
      <c r="F1296"/>
    </row>
    <row r="1297" spans="1:6" x14ac:dyDescent="0.3">
      <c r="A1297" s="32"/>
      <c r="F1297"/>
    </row>
    <row r="1298" spans="1:6" x14ac:dyDescent="0.3">
      <c r="A1298" s="32"/>
      <c r="F1298"/>
    </row>
    <row r="1299" spans="1:6" x14ac:dyDescent="0.3">
      <c r="A1299" s="32"/>
      <c r="F1299"/>
    </row>
    <row r="1300" spans="1:6" x14ac:dyDescent="0.3">
      <c r="A1300" s="32"/>
      <c r="F1300"/>
    </row>
    <row r="1301" spans="1:6" x14ac:dyDescent="0.3">
      <c r="A1301" s="32"/>
      <c r="F1301"/>
    </row>
    <row r="1302" spans="1:6" x14ac:dyDescent="0.3">
      <c r="A1302" s="32"/>
      <c r="F1302"/>
    </row>
    <row r="1303" spans="1:6" x14ac:dyDescent="0.3">
      <c r="A1303" s="32"/>
      <c r="F1303"/>
    </row>
    <row r="1304" spans="1:6" x14ac:dyDescent="0.3">
      <c r="A1304" s="32"/>
      <c r="F1304"/>
    </row>
    <row r="1305" spans="1:6" x14ac:dyDescent="0.3">
      <c r="A1305" s="32"/>
      <c r="F1305"/>
    </row>
    <row r="1306" spans="1:6" x14ac:dyDescent="0.3">
      <c r="A1306" s="32"/>
      <c r="F1306"/>
    </row>
    <row r="1307" spans="1:6" x14ac:dyDescent="0.3">
      <c r="A1307" s="32"/>
      <c r="F1307"/>
    </row>
    <row r="1308" spans="1:6" x14ac:dyDescent="0.3">
      <c r="A1308" s="32"/>
      <c r="F1308"/>
    </row>
    <row r="1309" spans="1:6" x14ac:dyDescent="0.3">
      <c r="A1309" s="32"/>
      <c r="F1309"/>
    </row>
    <row r="1310" spans="1:6" x14ac:dyDescent="0.3">
      <c r="A1310" s="32"/>
      <c r="F1310"/>
    </row>
    <row r="1311" spans="1:6" x14ac:dyDescent="0.3">
      <c r="A1311" s="32"/>
      <c r="F1311"/>
    </row>
    <row r="1312" spans="1:6" x14ac:dyDescent="0.3">
      <c r="A1312" s="32"/>
      <c r="F1312"/>
    </row>
    <row r="1313" spans="1:6" x14ac:dyDescent="0.3">
      <c r="A1313" s="32"/>
      <c r="F1313"/>
    </row>
    <row r="1314" spans="1:6" x14ac:dyDescent="0.3">
      <c r="A1314" s="32"/>
      <c r="F1314"/>
    </row>
    <row r="1315" spans="1:6" x14ac:dyDescent="0.3">
      <c r="A1315" s="32"/>
      <c r="F1315"/>
    </row>
    <row r="1316" spans="1:6" x14ac:dyDescent="0.3">
      <c r="A1316" s="32"/>
      <c r="F1316"/>
    </row>
    <row r="1317" spans="1:6" x14ac:dyDescent="0.3">
      <c r="A1317" s="32"/>
      <c r="F1317"/>
    </row>
    <row r="1318" spans="1:6" x14ac:dyDescent="0.3">
      <c r="A1318" s="32"/>
      <c r="F1318"/>
    </row>
    <row r="1319" spans="1:6" x14ac:dyDescent="0.3">
      <c r="A1319" s="32"/>
      <c r="F1319"/>
    </row>
    <row r="1320" spans="1:6" x14ac:dyDescent="0.3">
      <c r="A1320" s="32"/>
      <c r="F1320"/>
    </row>
    <row r="1321" spans="1:6" x14ac:dyDescent="0.3">
      <c r="A1321" s="32"/>
      <c r="F1321"/>
    </row>
    <row r="1322" spans="1:6" x14ac:dyDescent="0.3">
      <c r="A1322" s="32"/>
      <c r="F1322"/>
    </row>
    <row r="1323" spans="1:6" x14ac:dyDescent="0.3">
      <c r="A1323" s="32"/>
      <c r="F1323"/>
    </row>
    <row r="1324" spans="1:6" x14ac:dyDescent="0.3">
      <c r="A1324" s="32"/>
      <c r="F1324"/>
    </row>
    <row r="1325" spans="1:6" x14ac:dyDescent="0.3">
      <c r="A1325" s="32"/>
      <c r="F1325"/>
    </row>
    <row r="1326" spans="1:6" x14ac:dyDescent="0.3">
      <c r="A1326" s="32"/>
      <c r="F1326"/>
    </row>
    <row r="1327" spans="1:6" x14ac:dyDescent="0.3">
      <c r="A1327" s="32"/>
      <c r="F1327"/>
    </row>
    <row r="1328" spans="1:6" x14ac:dyDescent="0.3">
      <c r="A1328" s="32"/>
      <c r="F1328"/>
    </row>
    <row r="1329" spans="1:6" x14ac:dyDescent="0.3">
      <c r="A1329" s="32"/>
      <c r="F1329"/>
    </row>
    <row r="1330" spans="1:6" x14ac:dyDescent="0.3">
      <c r="A1330" s="32"/>
      <c r="F1330"/>
    </row>
    <row r="1331" spans="1:6" x14ac:dyDescent="0.3">
      <c r="A1331" s="32"/>
      <c r="F1331"/>
    </row>
    <row r="1332" spans="1:6" x14ac:dyDescent="0.3">
      <c r="A1332" s="32"/>
      <c r="F1332"/>
    </row>
    <row r="1333" spans="1:6" x14ac:dyDescent="0.3">
      <c r="A1333" s="32"/>
      <c r="F1333"/>
    </row>
    <row r="1334" spans="1:6" x14ac:dyDescent="0.3">
      <c r="A1334" s="32"/>
      <c r="F1334"/>
    </row>
    <row r="1335" spans="1:6" x14ac:dyDescent="0.3">
      <c r="A1335" s="32"/>
      <c r="F1335"/>
    </row>
    <row r="1336" spans="1:6" x14ac:dyDescent="0.3">
      <c r="A1336" s="32"/>
      <c r="F1336"/>
    </row>
    <row r="1337" spans="1:6" x14ac:dyDescent="0.3">
      <c r="A1337" s="32"/>
      <c r="F1337"/>
    </row>
    <row r="1338" spans="1:6" x14ac:dyDescent="0.3">
      <c r="A1338" s="32"/>
      <c r="F1338"/>
    </row>
    <row r="1339" spans="1:6" x14ac:dyDescent="0.3">
      <c r="A1339" s="32"/>
      <c r="F1339"/>
    </row>
    <row r="1340" spans="1:6" x14ac:dyDescent="0.3">
      <c r="A1340" s="32"/>
      <c r="F1340"/>
    </row>
    <row r="1341" spans="1:6" x14ac:dyDescent="0.3">
      <c r="A1341" s="32"/>
      <c r="F1341"/>
    </row>
    <row r="1342" spans="1:6" x14ac:dyDescent="0.3">
      <c r="A1342" s="32"/>
      <c r="F1342"/>
    </row>
    <row r="1343" spans="1:6" x14ac:dyDescent="0.3">
      <c r="A1343" s="32"/>
      <c r="F1343"/>
    </row>
    <row r="1344" spans="1:6" x14ac:dyDescent="0.3">
      <c r="A1344" s="32"/>
      <c r="F1344"/>
    </row>
    <row r="1345" spans="1:6" x14ac:dyDescent="0.3">
      <c r="A1345" s="32"/>
      <c r="F1345"/>
    </row>
    <row r="1346" spans="1:6" x14ac:dyDescent="0.3">
      <c r="A1346" s="32"/>
      <c r="F1346"/>
    </row>
    <row r="1347" spans="1:6" x14ac:dyDescent="0.3">
      <c r="A1347" s="32"/>
      <c r="F1347"/>
    </row>
    <row r="1348" spans="1:6" x14ac:dyDescent="0.3">
      <c r="A1348" s="32"/>
      <c r="F1348"/>
    </row>
    <row r="1349" spans="1:6" x14ac:dyDescent="0.3">
      <c r="A1349" s="32"/>
      <c r="F1349"/>
    </row>
    <row r="1350" spans="1:6" x14ac:dyDescent="0.3">
      <c r="A1350" s="32"/>
      <c r="F1350"/>
    </row>
    <row r="1351" spans="1:6" x14ac:dyDescent="0.3">
      <c r="A1351" s="32"/>
      <c r="F1351"/>
    </row>
    <row r="1352" spans="1:6" x14ac:dyDescent="0.3">
      <c r="A1352" s="32"/>
      <c r="F1352"/>
    </row>
    <row r="1353" spans="1:6" x14ac:dyDescent="0.3">
      <c r="A1353" s="32"/>
      <c r="F1353"/>
    </row>
    <row r="1354" spans="1:6" x14ac:dyDescent="0.3">
      <c r="A1354" s="32"/>
      <c r="F1354"/>
    </row>
    <row r="1355" spans="1:6" x14ac:dyDescent="0.3">
      <c r="A1355" s="32"/>
      <c r="F1355"/>
    </row>
    <row r="1356" spans="1:6" x14ac:dyDescent="0.3">
      <c r="A1356" s="32"/>
      <c r="F1356"/>
    </row>
    <row r="1357" spans="1:6" x14ac:dyDescent="0.3">
      <c r="A1357" s="32"/>
      <c r="F1357"/>
    </row>
    <row r="1358" spans="1:6" x14ac:dyDescent="0.3">
      <c r="A1358" s="32"/>
      <c r="F1358"/>
    </row>
    <row r="1359" spans="1:6" x14ac:dyDescent="0.3">
      <c r="A1359" s="32"/>
      <c r="F1359"/>
    </row>
    <row r="1360" spans="1:6" x14ac:dyDescent="0.3">
      <c r="A1360" s="32"/>
      <c r="F1360"/>
    </row>
    <row r="1361" spans="1:6" x14ac:dyDescent="0.3">
      <c r="A1361" s="32"/>
      <c r="F1361"/>
    </row>
    <row r="1362" spans="1:6" x14ac:dyDescent="0.3">
      <c r="A1362" s="32"/>
      <c r="F1362"/>
    </row>
    <row r="1363" spans="1:6" x14ac:dyDescent="0.3">
      <c r="A1363" s="32"/>
    </row>
    <row r="1364" spans="1:6" x14ac:dyDescent="0.3">
      <c r="A1364" s="32"/>
    </row>
    <row r="1365" spans="1:6" x14ac:dyDescent="0.3">
      <c r="A1365" s="32"/>
    </row>
    <row r="1366" spans="1:6" x14ac:dyDescent="0.3">
      <c r="A1366" s="32"/>
    </row>
    <row r="1367" spans="1:6" x14ac:dyDescent="0.3">
      <c r="A1367" s="3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6"/>
  <sheetViews>
    <sheetView zoomScale="85" zoomScaleNormal="85" workbookViewId="0">
      <selection activeCell="A15" sqref="A15"/>
    </sheetView>
  </sheetViews>
  <sheetFormatPr defaultRowHeight="16.5" x14ac:dyDescent="0.3"/>
  <cols>
    <col min="1" max="1" width="15" style="67" customWidth="1"/>
    <col min="2" max="3" width="11.125" style="67" customWidth="1"/>
    <col min="4" max="4" width="20.75" style="67" bestFit="1" customWidth="1"/>
    <col min="5" max="16384" width="9" style="67"/>
  </cols>
  <sheetData>
    <row r="1" spans="1:4" x14ac:dyDescent="0.3">
      <c r="A1" s="67" t="s">
        <v>277</v>
      </c>
    </row>
    <row r="2" spans="1:4" x14ac:dyDescent="0.3">
      <c r="A2" s="20" t="s">
        <v>459</v>
      </c>
      <c r="C2" s="25"/>
    </row>
    <row r="3" spans="1:4" x14ac:dyDescent="0.3">
      <c r="A3" s="68"/>
      <c r="C3" s="25"/>
    </row>
    <row r="4" spans="1:4" x14ac:dyDescent="0.3">
      <c r="A4" s="68">
        <v>44284</v>
      </c>
      <c r="B4" s="67" t="str">
        <f>TEXT(A4,"ddd")</f>
        <v>Mon</v>
      </c>
      <c r="C4" s="25"/>
    </row>
    <row r="5" spans="1:4" x14ac:dyDescent="0.3">
      <c r="A5" s="68">
        <v>44102</v>
      </c>
      <c r="B5" s="67" t="str">
        <f t="shared" ref="B5:B13" si="0">TEXT(A5,"ddd")</f>
        <v>Mon</v>
      </c>
      <c r="C5" s="25"/>
    </row>
    <row r="6" spans="1:4" x14ac:dyDescent="0.3">
      <c r="A6" s="68">
        <v>44039</v>
      </c>
      <c r="B6" s="67" t="str">
        <f t="shared" si="0"/>
        <v>Mon</v>
      </c>
      <c r="C6" s="25"/>
    </row>
    <row r="7" spans="1:4" x14ac:dyDescent="0.3">
      <c r="A7" s="68">
        <v>43584</v>
      </c>
      <c r="B7" s="67" t="str">
        <f t="shared" si="0"/>
        <v>Mon</v>
      </c>
      <c r="D7" s="40"/>
    </row>
    <row r="8" spans="1:4" x14ac:dyDescent="0.3">
      <c r="A8" s="68">
        <v>42520</v>
      </c>
      <c r="B8" s="67" t="str">
        <f t="shared" si="0"/>
        <v>Mon</v>
      </c>
    </row>
    <row r="9" spans="1:4" x14ac:dyDescent="0.3">
      <c r="A9" s="68">
        <v>42184</v>
      </c>
      <c r="B9" s="67" t="str">
        <f t="shared" si="0"/>
        <v>Mon</v>
      </c>
    </row>
    <row r="10" spans="1:4" x14ac:dyDescent="0.3">
      <c r="A10" s="68">
        <v>42093</v>
      </c>
      <c r="B10" s="67" t="str">
        <f t="shared" si="0"/>
        <v>Mon</v>
      </c>
    </row>
    <row r="11" spans="1:4" x14ac:dyDescent="0.3">
      <c r="A11" s="68">
        <v>41911</v>
      </c>
      <c r="B11" s="67" t="str">
        <f t="shared" si="0"/>
        <v>Mon</v>
      </c>
    </row>
    <row r="12" spans="1:4" x14ac:dyDescent="0.3">
      <c r="A12" s="68">
        <v>41820</v>
      </c>
      <c r="B12" s="67" t="str">
        <f t="shared" si="0"/>
        <v>Mon</v>
      </c>
    </row>
    <row r="13" spans="1:4" x14ac:dyDescent="0.3">
      <c r="A13" s="68">
        <v>41729</v>
      </c>
      <c r="B13" s="67" t="str">
        <f t="shared" si="0"/>
        <v>Mon</v>
      </c>
    </row>
    <row r="14" spans="1:4" x14ac:dyDescent="0.3">
      <c r="A14" s="68"/>
    </row>
    <row r="15" spans="1:4" x14ac:dyDescent="0.3">
      <c r="A15" s="68"/>
    </row>
    <row r="16" spans="1:4" x14ac:dyDescent="0.3">
      <c r="A16" s="68"/>
    </row>
    <row r="17" spans="1:1" x14ac:dyDescent="0.3">
      <c r="A17" s="68"/>
    </row>
    <row r="18" spans="1:1" x14ac:dyDescent="0.3">
      <c r="A18" s="68"/>
    </row>
    <row r="19" spans="1:1" x14ac:dyDescent="0.3">
      <c r="A19" s="68"/>
    </row>
    <row r="20" spans="1:1" x14ac:dyDescent="0.3">
      <c r="A20" s="68"/>
    </row>
    <row r="21" spans="1:1" x14ac:dyDescent="0.3">
      <c r="A21" s="68"/>
    </row>
    <row r="22" spans="1:1" x14ac:dyDescent="0.3">
      <c r="A22" s="68"/>
    </row>
    <row r="23" spans="1:1" x14ac:dyDescent="0.3">
      <c r="A23" s="68"/>
    </row>
    <row r="24" spans="1:1" x14ac:dyDescent="0.3">
      <c r="A24" s="68"/>
    </row>
    <row r="25" spans="1:1" x14ac:dyDescent="0.3">
      <c r="A25" s="68"/>
    </row>
    <row r="26" spans="1:1" x14ac:dyDescent="0.3">
      <c r="A26" s="68"/>
    </row>
    <row r="27" spans="1:1" x14ac:dyDescent="0.3">
      <c r="A27" s="68"/>
    </row>
    <row r="28" spans="1:1" x14ac:dyDescent="0.3">
      <c r="A28" s="68"/>
    </row>
    <row r="29" spans="1:1" x14ac:dyDescent="0.3">
      <c r="A29" s="68"/>
    </row>
    <row r="30" spans="1:1" x14ac:dyDescent="0.3">
      <c r="A30" s="68"/>
    </row>
    <row r="31" spans="1:1" x14ac:dyDescent="0.3">
      <c r="A31" s="68"/>
    </row>
    <row r="32" spans="1:1" x14ac:dyDescent="0.3">
      <c r="A32" s="68"/>
    </row>
    <row r="33" spans="1:1" x14ac:dyDescent="0.3">
      <c r="A33" s="68"/>
    </row>
    <row r="34" spans="1:1" x14ac:dyDescent="0.3">
      <c r="A34" s="68"/>
    </row>
    <row r="35" spans="1:1" x14ac:dyDescent="0.3">
      <c r="A35" s="68"/>
    </row>
    <row r="36" spans="1:1" x14ac:dyDescent="0.3">
      <c r="A36" s="68"/>
    </row>
    <row r="37" spans="1:1" x14ac:dyDescent="0.3">
      <c r="A37" s="68"/>
    </row>
    <row r="38" spans="1:1" x14ac:dyDescent="0.3">
      <c r="A38" s="68"/>
    </row>
    <row r="39" spans="1:1" x14ac:dyDescent="0.3">
      <c r="A39" s="68"/>
    </row>
    <row r="40" spans="1:1" x14ac:dyDescent="0.3">
      <c r="A40" s="68"/>
    </row>
    <row r="41" spans="1:1" x14ac:dyDescent="0.3">
      <c r="A41" s="68"/>
    </row>
    <row r="42" spans="1:1" x14ac:dyDescent="0.3">
      <c r="A42" s="68"/>
    </row>
    <row r="43" spans="1:1" x14ac:dyDescent="0.3">
      <c r="A43" s="68"/>
    </row>
    <row r="44" spans="1:1" x14ac:dyDescent="0.3">
      <c r="A44" s="68"/>
    </row>
    <row r="45" spans="1:1" x14ac:dyDescent="0.3">
      <c r="A45" s="68"/>
    </row>
    <row r="46" spans="1:1" x14ac:dyDescent="0.3">
      <c r="A46" s="68"/>
    </row>
    <row r="47" spans="1:1" x14ac:dyDescent="0.3">
      <c r="A47" s="68"/>
    </row>
    <row r="48" spans="1:1" x14ac:dyDescent="0.3">
      <c r="A48" s="68"/>
    </row>
    <row r="49" spans="1:1" x14ac:dyDescent="0.3">
      <c r="A49" s="68"/>
    </row>
    <row r="50" spans="1:1" x14ac:dyDescent="0.3">
      <c r="A50" s="68"/>
    </row>
    <row r="51" spans="1:1" x14ac:dyDescent="0.3">
      <c r="A51" s="68"/>
    </row>
    <row r="52" spans="1:1" x14ac:dyDescent="0.3">
      <c r="A52" s="68"/>
    </row>
    <row r="53" spans="1:1" x14ac:dyDescent="0.3">
      <c r="A53" s="68"/>
    </row>
    <row r="54" spans="1:1" x14ac:dyDescent="0.3">
      <c r="A54" s="68"/>
    </row>
    <row r="55" spans="1:1" x14ac:dyDescent="0.3">
      <c r="A55" s="68"/>
    </row>
    <row r="56" spans="1:1" x14ac:dyDescent="0.3">
      <c r="A56" s="68"/>
    </row>
    <row r="57" spans="1:1" x14ac:dyDescent="0.3">
      <c r="A57" s="68"/>
    </row>
    <row r="58" spans="1:1" x14ac:dyDescent="0.3">
      <c r="A58" s="68"/>
    </row>
    <row r="59" spans="1:1" x14ac:dyDescent="0.3">
      <c r="A59" s="68"/>
    </row>
    <row r="60" spans="1:1" x14ac:dyDescent="0.3">
      <c r="A60" s="68"/>
    </row>
    <row r="61" spans="1:1" x14ac:dyDescent="0.3">
      <c r="A61" s="68"/>
    </row>
    <row r="62" spans="1:1" x14ac:dyDescent="0.3">
      <c r="A62" s="68"/>
    </row>
    <row r="63" spans="1:1" x14ac:dyDescent="0.3">
      <c r="A63" s="68"/>
    </row>
    <row r="64" spans="1:1" x14ac:dyDescent="0.3">
      <c r="A64" s="68"/>
    </row>
    <row r="65" spans="1:1" x14ac:dyDescent="0.3">
      <c r="A65" s="68"/>
    </row>
    <row r="66" spans="1:1" x14ac:dyDescent="0.3">
      <c r="A66" s="68"/>
    </row>
    <row r="67" spans="1:1" x14ac:dyDescent="0.3">
      <c r="A67" s="68"/>
    </row>
    <row r="68" spans="1:1" x14ac:dyDescent="0.3">
      <c r="A68" s="68"/>
    </row>
    <row r="69" spans="1:1" x14ac:dyDescent="0.3">
      <c r="A69" s="68"/>
    </row>
    <row r="70" spans="1:1" x14ac:dyDescent="0.3">
      <c r="A70" s="68"/>
    </row>
    <row r="71" spans="1:1" x14ac:dyDescent="0.3">
      <c r="A71" s="68"/>
    </row>
    <row r="72" spans="1:1" x14ac:dyDescent="0.3">
      <c r="A72" s="68"/>
    </row>
    <row r="73" spans="1:1" x14ac:dyDescent="0.3">
      <c r="A73" s="68"/>
    </row>
    <row r="74" spans="1:1" x14ac:dyDescent="0.3">
      <c r="A74" s="68"/>
    </row>
    <row r="75" spans="1:1" x14ac:dyDescent="0.3">
      <c r="A75" s="68"/>
    </row>
    <row r="76" spans="1:1" x14ac:dyDescent="0.3">
      <c r="A76" s="68"/>
    </row>
    <row r="77" spans="1:1" x14ac:dyDescent="0.3">
      <c r="A77" s="68"/>
    </row>
    <row r="78" spans="1:1" x14ac:dyDescent="0.3">
      <c r="A78" s="68"/>
    </row>
    <row r="79" spans="1:1" x14ac:dyDescent="0.3">
      <c r="A79" s="68"/>
    </row>
    <row r="80" spans="1:1" x14ac:dyDescent="0.3">
      <c r="A80" s="68"/>
    </row>
    <row r="81" spans="1:1" x14ac:dyDescent="0.3">
      <c r="A81" s="68"/>
    </row>
    <row r="82" spans="1:1" x14ac:dyDescent="0.3">
      <c r="A82" s="68"/>
    </row>
    <row r="83" spans="1:1" x14ac:dyDescent="0.3">
      <c r="A83" s="68"/>
    </row>
    <row r="84" spans="1:1" x14ac:dyDescent="0.3">
      <c r="A84" s="68"/>
    </row>
    <row r="85" spans="1:1" x14ac:dyDescent="0.3">
      <c r="A85" s="68"/>
    </row>
    <row r="86" spans="1:1" x14ac:dyDescent="0.3">
      <c r="A86" s="68"/>
    </row>
    <row r="87" spans="1:1" x14ac:dyDescent="0.3">
      <c r="A87" s="68"/>
    </row>
    <row r="88" spans="1:1" x14ac:dyDescent="0.3">
      <c r="A88" s="68"/>
    </row>
    <row r="89" spans="1:1" x14ac:dyDescent="0.3">
      <c r="A89" s="68"/>
    </row>
    <row r="90" spans="1:1" x14ac:dyDescent="0.3">
      <c r="A90" s="68"/>
    </row>
    <row r="91" spans="1:1" x14ac:dyDescent="0.3">
      <c r="A91" s="68"/>
    </row>
    <row r="92" spans="1:1" x14ac:dyDescent="0.3">
      <c r="A92" s="68"/>
    </row>
    <row r="93" spans="1:1" x14ac:dyDescent="0.3">
      <c r="A93" s="68"/>
    </row>
    <row r="94" spans="1:1" x14ac:dyDescent="0.3">
      <c r="A94" s="68"/>
    </row>
    <row r="95" spans="1:1" x14ac:dyDescent="0.3">
      <c r="A95" s="68"/>
    </row>
    <row r="96" spans="1:1" x14ac:dyDescent="0.3">
      <c r="A96" s="68"/>
    </row>
    <row r="97" spans="1:1" x14ac:dyDescent="0.3">
      <c r="A97" s="68"/>
    </row>
    <row r="98" spans="1:1" x14ac:dyDescent="0.3">
      <c r="A98" s="68"/>
    </row>
    <row r="99" spans="1:1" x14ac:dyDescent="0.3">
      <c r="A99" s="68"/>
    </row>
    <row r="100" spans="1:1" x14ac:dyDescent="0.3">
      <c r="A100" s="68"/>
    </row>
    <row r="101" spans="1:1" x14ac:dyDescent="0.3">
      <c r="A101" s="68"/>
    </row>
    <row r="102" spans="1:1" x14ac:dyDescent="0.3">
      <c r="A102" s="68"/>
    </row>
    <row r="103" spans="1:1" x14ac:dyDescent="0.3">
      <c r="A103" s="68"/>
    </row>
    <row r="104" spans="1:1" x14ac:dyDescent="0.3">
      <c r="A104" s="68"/>
    </row>
    <row r="105" spans="1:1" x14ac:dyDescent="0.3">
      <c r="A105" s="68"/>
    </row>
    <row r="106" spans="1:1" x14ac:dyDescent="0.3">
      <c r="A106" s="68"/>
    </row>
    <row r="107" spans="1:1" x14ac:dyDescent="0.3">
      <c r="A107" s="68"/>
    </row>
    <row r="108" spans="1:1" x14ac:dyDescent="0.3">
      <c r="A108" s="68"/>
    </row>
    <row r="109" spans="1:1" x14ac:dyDescent="0.3">
      <c r="A109" s="68"/>
    </row>
    <row r="110" spans="1:1" x14ac:dyDescent="0.3">
      <c r="A110" s="68"/>
    </row>
    <row r="111" spans="1:1" x14ac:dyDescent="0.3">
      <c r="A111" s="68"/>
    </row>
    <row r="112" spans="1:1" x14ac:dyDescent="0.3">
      <c r="A112" s="68"/>
    </row>
    <row r="113" spans="1:1" x14ac:dyDescent="0.3">
      <c r="A113" s="68"/>
    </row>
    <row r="114" spans="1:1" x14ac:dyDescent="0.3">
      <c r="A114" s="68"/>
    </row>
    <row r="115" spans="1:1" x14ac:dyDescent="0.3">
      <c r="A115" s="68"/>
    </row>
    <row r="116" spans="1:1" x14ac:dyDescent="0.3">
      <c r="A116" s="68"/>
    </row>
    <row r="117" spans="1:1" x14ac:dyDescent="0.3">
      <c r="A117" s="68"/>
    </row>
    <row r="118" spans="1:1" x14ac:dyDescent="0.3">
      <c r="A118" s="68"/>
    </row>
    <row r="119" spans="1:1" x14ac:dyDescent="0.3">
      <c r="A119" s="68"/>
    </row>
    <row r="120" spans="1:1" x14ac:dyDescent="0.3">
      <c r="A120" s="68"/>
    </row>
    <row r="121" spans="1:1" x14ac:dyDescent="0.3">
      <c r="A121" s="68"/>
    </row>
    <row r="122" spans="1:1" x14ac:dyDescent="0.3">
      <c r="A122" s="68"/>
    </row>
    <row r="123" spans="1:1" x14ac:dyDescent="0.3">
      <c r="A123" s="68"/>
    </row>
    <row r="124" spans="1:1" x14ac:dyDescent="0.3">
      <c r="A124" s="68"/>
    </row>
    <row r="125" spans="1:1" x14ac:dyDescent="0.3">
      <c r="A125" s="68"/>
    </row>
    <row r="126" spans="1:1" x14ac:dyDescent="0.3">
      <c r="A126" s="68"/>
    </row>
    <row r="127" spans="1:1" x14ac:dyDescent="0.3">
      <c r="A127" s="68"/>
    </row>
    <row r="128" spans="1:1" x14ac:dyDescent="0.3">
      <c r="A128" s="68"/>
    </row>
    <row r="129" spans="1:1" x14ac:dyDescent="0.3">
      <c r="A129" s="68"/>
    </row>
    <row r="130" spans="1:1" x14ac:dyDescent="0.3">
      <c r="A130" s="68"/>
    </row>
    <row r="131" spans="1:1" x14ac:dyDescent="0.3">
      <c r="A131" s="68"/>
    </row>
    <row r="132" spans="1:1" x14ac:dyDescent="0.3">
      <c r="A132" s="68"/>
    </row>
    <row r="133" spans="1:1" x14ac:dyDescent="0.3">
      <c r="A133" s="68"/>
    </row>
    <row r="134" spans="1:1" x14ac:dyDescent="0.3">
      <c r="A134" s="68"/>
    </row>
    <row r="135" spans="1:1" x14ac:dyDescent="0.3">
      <c r="A135" s="68"/>
    </row>
    <row r="136" spans="1:1" x14ac:dyDescent="0.3">
      <c r="A136" s="68"/>
    </row>
    <row r="137" spans="1:1" x14ac:dyDescent="0.3">
      <c r="A137" s="68"/>
    </row>
    <row r="138" spans="1:1" x14ac:dyDescent="0.3">
      <c r="A138" s="68"/>
    </row>
    <row r="139" spans="1:1" x14ac:dyDescent="0.3">
      <c r="A139" s="68"/>
    </row>
    <row r="140" spans="1:1" x14ac:dyDescent="0.3">
      <c r="A140" s="68"/>
    </row>
    <row r="141" spans="1:1" x14ac:dyDescent="0.3">
      <c r="A141" s="68"/>
    </row>
    <row r="142" spans="1:1" x14ac:dyDescent="0.3">
      <c r="A142" s="68"/>
    </row>
    <row r="143" spans="1:1" x14ac:dyDescent="0.3">
      <c r="A143" s="68"/>
    </row>
    <row r="144" spans="1:1" x14ac:dyDescent="0.3">
      <c r="A144" s="68"/>
    </row>
    <row r="145" spans="1:1" x14ac:dyDescent="0.3">
      <c r="A145" s="68"/>
    </row>
    <row r="146" spans="1:1" x14ac:dyDescent="0.3">
      <c r="A146" s="68"/>
    </row>
    <row r="147" spans="1:1" x14ac:dyDescent="0.3">
      <c r="A147" s="68"/>
    </row>
    <row r="148" spans="1:1" x14ac:dyDescent="0.3">
      <c r="A148" s="68"/>
    </row>
    <row r="149" spans="1:1" x14ac:dyDescent="0.3">
      <c r="A149" s="68"/>
    </row>
    <row r="150" spans="1:1" x14ac:dyDescent="0.3">
      <c r="A150" s="68"/>
    </row>
    <row r="151" spans="1:1" x14ac:dyDescent="0.3">
      <c r="A151" s="68"/>
    </row>
    <row r="152" spans="1:1" x14ac:dyDescent="0.3">
      <c r="A152" s="68"/>
    </row>
    <row r="153" spans="1:1" x14ac:dyDescent="0.3">
      <c r="A153" s="68"/>
    </row>
    <row r="154" spans="1:1" x14ac:dyDescent="0.3">
      <c r="A154" s="68"/>
    </row>
    <row r="155" spans="1:1" x14ac:dyDescent="0.3">
      <c r="A155" s="68"/>
    </row>
    <row r="156" spans="1:1" x14ac:dyDescent="0.3">
      <c r="A156" s="68"/>
    </row>
    <row r="157" spans="1:1" x14ac:dyDescent="0.3">
      <c r="A157" s="68"/>
    </row>
    <row r="158" spans="1:1" x14ac:dyDescent="0.3">
      <c r="A158" s="68"/>
    </row>
    <row r="159" spans="1:1" x14ac:dyDescent="0.3">
      <c r="A159" s="68"/>
    </row>
    <row r="160" spans="1:1" x14ac:dyDescent="0.3">
      <c r="A160" s="68"/>
    </row>
    <row r="161" spans="1:1" x14ac:dyDescent="0.3">
      <c r="A161" s="68"/>
    </row>
    <row r="162" spans="1:1" x14ac:dyDescent="0.3">
      <c r="A162" s="68"/>
    </row>
    <row r="163" spans="1:1" x14ac:dyDescent="0.3">
      <c r="A163" s="68"/>
    </row>
    <row r="164" spans="1:1" x14ac:dyDescent="0.3">
      <c r="A164" s="68"/>
    </row>
    <row r="165" spans="1:1" x14ac:dyDescent="0.3">
      <c r="A165" s="68"/>
    </row>
    <row r="166" spans="1:1" x14ac:dyDescent="0.3">
      <c r="A166" s="68"/>
    </row>
    <row r="167" spans="1:1" x14ac:dyDescent="0.3">
      <c r="A167" s="68"/>
    </row>
    <row r="168" spans="1:1" x14ac:dyDescent="0.3">
      <c r="A168" s="68"/>
    </row>
    <row r="169" spans="1:1" x14ac:dyDescent="0.3">
      <c r="A169" s="68"/>
    </row>
    <row r="170" spans="1:1" x14ac:dyDescent="0.3">
      <c r="A170" s="68"/>
    </row>
    <row r="171" spans="1:1" x14ac:dyDescent="0.3">
      <c r="A171" s="68"/>
    </row>
    <row r="172" spans="1:1" x14ac:dyDescent="0.3">
      <c r="A172" s="68"/>
    </row>
    <row r="173" spans="1:1" x14ac:dyDescent="0.3">
      <c r="A173" s="68"/>
    </row>
    <row r="174" spans="1:1" x14ac:dyDescent="0.3">
      <c r="A174" s="68"/>
    </row>
    <row r="175" spans="1:1" x14ac:dyDescent="0.3">
      <c r="A175" s="68"/>
    </row>
    <row r="176" spans="1:1" x14ac:dyDescent="0.3">
      <c r="A176" s="68"/>
    </row>
    <row r="177" spans="1:1" x14ac:dyDescent="0.3">
      <c r="A177" s="68"/>
    </row>
    <row r="178" spans="1:1" x14ac:dyDescent="0.3">
      <c r="A178" s="68"/>
    </row>
    <row r="179" spans="1:1" x14ac:dyDescent="0.3">
      <c r="A179" s="68"/>
    </row>
    <row r="180" spans="1:1" x14ac:dyDescent="0.3">
      <c r="A180" s="68"/>
    </row>
    <row r="181" spans="1:1" x14ac:dyDescent="0.3">
      <c r="A181" s="68"/>
    </row>
    <row r="182" spans="1:1" x14ac:dyDescent="0.3">
      <c r="A182" s="68"/>
    </row>
    <row r="183" spans="1:1" x14ac:dyDescent="0.3">
      <c r="A183" s="68"/>
    </row>
    <row r="184" spans="1:1" x14ac:dyDescent="0.3">
      <c r="A184" s="68"/>
    </row>
    <row r="185" spans="1:1" x14ac:dyDescent="0.3">
      <c r="A185" s="68"/>
    </row>
    <row r="186" spans="1:1" x14ac:dyDescent="0.3">
      <c r="A186" s="68"/>
    </row>
    <row r="187" spans="1:1" x14ac:dyDescent="0.3">
      <c r="A187" s="68"/>
    </row>
    <row r="188" spans="1:1" x14ac:dyDescent="0.3">
      <c r="A188" s="68"/>
    </row>
    <row r="189" spans="1:1" x14ac:dyDescent="0.3">
      <c r="A189" s="68"/>
    </row>
    <row r="190" spans="1:1" x14ac:dyDescent="0.3">
      <c r="A190" s="68"/>
    </row>
    <row r="191" spans="1:1" x14ac:dyDescent="0.3">
      <c r="A191" s="68"/>
    </row>
    <row r="192" spans="1:1" x14ac:dyDescent="0.3">
      <c r="A192" s="68"/>
    </row>
    <row r="193" spans="1:1" x14ac:dyDescent="0.3">
      <c r="A193" s="68"/>
    </row>
    <row r="194" spans="1:1" x14ac:dyDescent="0.3">
      <c r="A194" s="68"/>
    </row>
    <row r="195" spans="1:1" x14ac:dyDescent="0.3">
      <c r="A195" s="68"/>
    </row>
    <row r="196" spans="1:1" x14ac:dyDescent="0.3">
      <c r="A196" s="68"/>
    </row>
    <row r="197" spans="1:1" x14ac:dyDescent="0.3">
      <c r="A197" s="68"/>
    </row>
    <row r="198" spans="1:1" x14ac:dyDescent="0.3">
      <c r="A198" s="68"/>
    </row>
    <row r="199" spans="1:1" x14ac:dyDescent="0.3">
      <c r="A199" s="68"/>
    </row>
    <row r="200" spans="1:1" x14ac:dyDescent="0.3">
      <c r="A200" s="68"/>
    </row>
    <row r="201" spans="1:1" x14ac:dyDescent="0.3">
      <c r="A201" s="68"/>
    </row>
    <row r="202" spans="1:1" x14ac:dyDescent="0.3">
      <c r="A202" s="68"/>
    </row>
    <row r="203" spans="1:1" x14ac:dyDescent="0.3">
      <c r="A203" s="68"/>
    </row>
    <row r="204" spans="1:1" x14ac:dyDescent="0.3">
      <c r="A204" s="68"/>
    </row>
    <row r="205" spans="1:1" x14ac:dyDescent="0.3">
      <c r="A205" s="68"/>
    </row>
    <row r="206" spans="1:1" x14ac:dyDescent="0.3">
      <c r="A206" s="68"/>
    </row>
    <row r="207" spans="1:1" x14ac:dyDescent="0.3">
      <c r="A207" s="68"/>
    </row>
    <row r="208" spans="1:1" x14ac:dyDescent="0.3">
      <c r="A208" s="68"/>
    </row>
    <row r="209" spans="1:1" x14ac:dyDescent="0.3">
      <c r="A209" s="68"/>
    </row>
    <row r="210" spans="1:1" x14ac:dyDescent="0.3">
      <c r="A210" s="68"/>
    </row>
    <row r="211" spans="1:1" x14ac:dyDescent="0.3">
      <c r="A211" s="68"/>
    </row>
    <row r="212" spans="1:1" x14ac:dyDescent="0.3">
      <c r="A212" s="68"/>
    </row>
    <row r="213" spans="1:1" x14ac:dyDescent="0.3">
      <c r="A213" s="68"/>
    </row>
    <row r="214" spans="1:1" x14ac:dyDescent="0.3">
      <c r="A214" s="68"/>
    </row>
    <row r="215" spans="1:1" x14ac:dyDescent="0.3">
      <c r="A215" s="68"/>
    </row>
    <row r="216" spans="1:1" x14ac:dyDescent="0.3">
      <c r="A216" s="68"/>
    </row>
    <row r="217" spans="1:1" x14ac:dyDescent="0.3">
      <c r="A217" s="68"/>
    </row>
    <row r="218" spans="1:1" x14ac:dyDescent="0.3">
      <c r="A218" s="68"/>
    </row>
    <row r="219" spans="1:1" x14ac:dyDescent="0.3">
      <c r="A219" s="68"/>
    </row>
    <row r="220" spans="1:1" x14ac:dyDescent="0.3">
      <c r="A220" s="68"/>
    </row>
    <row r="221" spans="1:1" x14ac:dyDescent="0.3">
      <c r="A221" s="68"/>
    </row>
    <row r="222" spans="1:1" x14ac:dyDescent="0.3">
      <c r="A222" s="68"/>
    </row>
    <row r="223" spans="1:1" x14ac:dyDescent="0.3">
      <c r="A223" s="68"/>
    </row>
    <row r="224" spans="1:1" x14ac:dyDescent="0.3">
      <c r="A224" s="68"/>
    </row>
    <row r="225" spans="1:1" x14ac:dyDescent="0.3">
      <c r="A225" s="68"/>
    </row>
    <row r="226" spans="1:1" x14ac:dyDescent="0.3">
      <c r="A226" s="68"/>
    </row>
    <row r="227" spans="1:1" x14ac:dyDescent="0.3">
      <c r="A227" s="68"/>
    </row>
    <row r="228" spans="1:1" x14ac:dyDescent="0.3">
      <c r="A228" s="68"/>
    </row>
    <row r="229" spans="1:1" x14ac:dyDescent="0.3">
      <c r="A229" s="68"/>
    </row>
    <row r="230" spans="1:1" x14ac:dyDescent="0.3">
      <c r="A230" s="68"/>
    </row>
    <row r="231" spans="1:1" x14ac:dyDescent="0.3">
      <c r="A231" s="68"/>
    </row>
    <row r="232" spans="1:1" x14ac:dyDescent="0.3">
      <c r="A232" s="68"/>
    </row>
    <row r="233" spans="1:1" x14ac:dyDescent="0.3">
      <c r="A233" s="68"/>
    </row>
    <row r="234" spans="1:1" x14ac:dyDescent="0.3">
      <c r="A234" s="68"/>
    </row>
    <row r="235" spans="1:1" x14ac:dyDescent="0.3">
      <c r="A235" s="68"/>
    </row>
    <row r="236" spans="1:1" x14ac:dyDescent="0.3">
      <c r="A236" s="68"/>
    </row>
    <row r="237" spans="1:1" x14ac:dyDescent="0.3">
      <c r="A237" s="68"/>
    </row>
    <row r="238" spans="1:1" x14ac:dyDescent="0.3">
      <c r="A238" s="68"/>
    </row>
    <row r="239" spans="1:1" x14ac:dyDescent="0.3">
      <c r="A239" s="68"/>
    </row>
    <row r="240" spans="1:1" x14ac:dyDescent="0.3">
      <c r="A240" s="68"/>
    </row>
    <row r="241" spans="1:1" x14ac:dyDescent="0.3">
      <c r="A241" s="68"/>
    </row>
    <row r="242" spans="1:1" x14ac:dyDescent="0.3">
      <c r="A242" s="68"/>
    </row>
    <row r="243" spans="1:1" x14ac:dyDescent="0.3">
      <c r="A243" s="68"/>
    </row>
    <row r="244" spans="1:1" x14ac:dyDescent="0.3">
      <c r="A244" s="68"/>
    </row>
    <row r="245" spans="1:1" x14ac:dyDescent="0.3">
      <c r="A245" s="68"/>
    </row>
    <row r="246" spans="1:1" x14ac:dyDescent="0.3">
      <c r="A246" s="68"/>
    </row>
    <row r="247" spans="1:1" x14ac:dyDescent="0.3">
      <c r="A247" s="68"/>
    </row>
    <row r="248" spans="1:1" x14ac:dyDescent="0.3">
      <c r="A248" s="68"/>
    </row>
    <row r="249" spans="1:1" x14ac:dyDescent="0.3">
      <c r="A249" s="68"/>
    </row>
    <row r="250" spans="1:1" x14ac:dyDescent="0.3">
      <c r="A250" s="68"/>
    </row>
    <row r="251" spans="1:1" x14ac:dyDescent="0.3">
      <c r="A251" s="68"/>
    </row>
    <row r="252" spans="1:1" x14ac:dyDescent="0.3">
      <c r="A252" s="68"/>
    </row>
    <row r="253" spans="1:1" x14ac:dyDescent="0.3">
      <c r="A253" s="68"/>
    </row>
    <row r="254" spans="1:1" x14ac:dyDescent="0.3">
      <c r="A254" s="68"/>
    </row>
    <row r="255" spans="1:1" x14ac:dyDescent="0.3">
      <c r="A255" s="68"/>
    </row>
    <row r="256" spans="1:1" x14ac:dyDescent="0.3">
      <c r="A256" s="68"/>
    </row>
    <row r="257" spans="1:1" x14ac:dyDescent="0.3">
      <c r="A257" s="68"/>
    </row>
    <row r="258" spans="1:1" x14ac:dyDescent="0.3">
      <c r="A258" s="68"/>
    </row>
    <row r="259" spans="1:1" x14ac:dyDescent="0.3">
      <c r="A259" s="68"/>
    </row>
    <row r="260" spans="1:1" x14ac:dyDescent="0.3">
      <c r="A260" s="68"/>
    </row>
    <row r="261" spans="1:1" x14ac:dyDescent="0.3">
      <c r="A261" s="68"/>
    </row>
    <row r="262" spans="1:1" x14ac:dyDescent="0.3">
      <c r="A262" s="68"/>
    </row>
    <row r="263" spans="1:1" x14ac:dyDescent="0.3">
      <c r="A263" s="68"/>
    </row>
    <row r="264" spans="1:1" x14ac:dyDescent="0.3">
      <c r="A264" s="68"/>
    </row>
    <row r="265" spans="1:1" x14ac:dyDescent="0.3">
      <c r="A265" s="68"/>
    </row>
    <row r="266" spans="1:1" x14ac:dyDescent="0.3">
      <c r="A266" s="68"/>
    </row>
    <row r="267" spans="1:1" x14ac:dyDescent="0.3">
      <c r="A267" s="68"/>
    </row>
    <row r="268" spans="1:1" x14ac:dyDescent="0.3">
      <c r="A268" s="68"/>
    </row>
    <row r="269" spans="1:1" x14ac:dyDescent="0.3">
      <c r="A269" s="68"/>
    </row>
    <row r="270" spans="1:1" x14ac:dyDescent="0.3">
      <c r="A270" s="68"/>
    </row>
    <row r="271" spans="1:1" x14ac:dyDescent="0.3">
      <c r="A271" s="68"/>
    </row>
    <row r="272" spans="1:1" x14ac:dyDescent="0.3">
      <c r="A272" s="68"/>
    </row>
    <row r="273" spans="1:1" x14ac:dyDescent="0.3">
      <c r="A273" s="68"/>
    </row>
    <row r="274" spans="1:1" x14ac:dyDescent="0.3">
      <c r="A274" s="68"/>
    </row>
    <row r="275" spans="1:1" x14ac:dyDescent="0.3">
      <c r="A275" s="68"/>
    </row>
    <row r="276" spans="1:1" x14ac:dyDescent="0.3">
      <c r="A276" s="68"/>
    </row>
    <row r="277" spans="1:1" x14ac:dyDescent="0.3">
      <c r="A277" s="68"/>
    </row>
    <row r="278" spans="1:1" x14ac:dyDescent="0.3">
      <c r="A278" s="68"/>
    </row>
    <row r="279" spans="1:1" x14ac:dyDescent="0.3">
      <c r="A279" s="68"/>
    </row>
    <row r="280" spans="1:1" x14ac:dyDescent="0.3">
      <c r="A280" s="68"/>
    </row>
    <row r="281" spans="1:1" x14ac:dyDescent="0.3">
      <c r="A281" s="68"/>
    </row>
    <row r="282" spans="1:1" x14ac:dyDescent="0.3">
      <c r="A282" s="68"/>
    </row>
    <row r="283" spans="1:1" x14ac:dyDescent="0.3">
      <c r="A283" s="68"/>
    </row>
    <row r="284" spans="1:1" x14ac:dyDescent="0.3">
      <c r="A284" s="68"/>
    </row>
    <row r="285" spans="1:1" x14ac:dyDescent="0.3">
      <c r="A285" s="68"/>
    </row>
    <row r="286" spans="1:1" x14ac:dyDescent="0.3">
      <c r="A286" s="68"/>
    </row>
    <row r="287" spans="1:1" x14ac:dyDescent="0.3">
      <c r="A287" s="68"/>
    </row>
    <row r="288" spans="1:1" x14ac:dyDescent="0.3">
      <c r="A288" s="68"/>
    </row>
    <row r="289" spans="1:1" x14ac:dyDescent="0.3">
      <c r="A289" s="68"/>
    </row>
    <row r="290" spans="1:1" x14ac:dyDescent="0.3">
      <c r="A290" s="68"/>
    </row>
    <row r="291" spans="1:1" x14ac:dyDescent="0.3">
      <c r="A291" s="68"/>
    </row>
    <row r="292" spans="1:1" x14ac:dyDescent="0.3">
      <c r="A292" s="68"/>
    </row>
    <row r="293" spans="1:1" x14ac:dyDescent="0.3">
      <c r="A293" s="68"/>
    </row>
    <row r="294" spans="1:1" x14ac:dyDescent="0.3">
      <c r="A294" s="68"/>
    </row>
    <row r="295" spans="1:1" x14ac:dyDescent="0.3">
      <c r="A295" s="68"/>
    </row>
    <row r="296" spans="1:1" x14ac:dyDescent="0.3">
      <c r="A296" s="68"/>
    </row>
    <row r="297" spans="1:1" x14ac:dyDescent="0.3">
      <c r="A297" s="68"/>
    </row>
    <row r="298" spans="1:1" x14ac:dyDescent="0.3">
      <c r="A298" s="68"/>
    </row>
    <row r="299" spans="1:1" x14ac:dyDescent="0.3">
      <c r="A299" s="68"/>
    </row>
    <row r="300" spans="1:1" x14ac:dyDescent="0.3">
      <c r="A300" s="68"/>
    </row>
    <row r="301" spans="1:1" x14ac:dyDescent="0.3">
      <c r="A301" s="68"/>
    </row>
    <row r="302" spans="1:1" x14ac:dyDescent="0.3">
      <c r="A302" s="68"/>
    </row>
    <row r="303" spans="1:1" x14ac:dyDescent="0.3">
      <c r="A303" s="68"/>
    </row>
    <row r="304" spans="1:1" x14ac:dyDescent="0.3">
      <c r="A304" s="68"/>
    </row>
    <row r="305" spans="1:1" x14ac:dyDescent="0.3">
      <c r="A305" s="68"/>
    </row>
    <row r="306" spans="1:1" x14ac:dyDescent="0.3">
      <c r="A306" s="68"/>
    </row>
    <row r="307" spans="1:1" x14ac:dyDescent="0.3">
      <c r="A307" s="68"/>
    </row>
    <row r="308" spans="1:1" x14ac:dyDescent="0.3">
      <c r="A308" s="68"/>
    </row>
    <row r="309" spans="1:1" x14ac:dyDescent="0.3">
      <c r="A309" s="68"/>
    </row>
    <row r="310" spans="1:1" x14ac:dyDescent="0.3">
      <c r="A310" s="68"/>
    </row>
    <row r="311" spans="1:1" x14ac:dyDescent="0.3">
      <c r="A311" s="68"/>
    </row>
    <row r="312" spans="1:1" x14ac:dyDescent="0.3">
      <c r="A312" s="68"/>
    </row>
    <row r="313" spans="1:1" x14ac:dyDescent="0.3">
      <c r="A313" s="68"/>
    </row>
    <row r="314" spans="1:1" x14ac:dyDescent="0.3">
      <c r="A314" s="68"/>
    </row>
    <row r="315" spans="1:1" x14ac:dyDescent="0.3">
      <c r="A315" s="68"/>
    </row>
    <row r="316" spans="1:1" x14ac:dyDescent="0.3">
      <c r="A316" s="68"/>
    </row>
    <row r="317" spans="1:1" x14ac:dyDescent="0.3">
      <c r="A317" s="68"/>
    </row>
    <row r="318" spans="1:1" x14ac:dyDescent="0.3">
      <c r="A318" s="68"/>
    </row>
    <row r="319" spans="1:1" x14ac:dyDescent="0.3">
      <c r="A319" s="68"/>
    </row>
    <row r="320" spans="1:1" x14ac:dyDescent="0.3">
      <c r="A320" s="68"/>
    </row>
    <row r="321" spans="1:1" x14ac:dyDescent="0.3">
      <c r="A321" s="68"/>
    </row>
    <row r="322" spans="1:1" x14ac:dyDescent="0.3">
      <c r="A322" s="68"/>
    </row>
    <row r="323" spans="1:1" x14ac:dyDescent="0.3">
      <c r="A323" s="68"/>
    </row>
    <row r="324" spans="1:1" x14ac:dyDescent="0.3">
      <c r="A324" s="68"/>
    </row>
    <row r="325" spans="1:1" x14ac:dyDescent="0.3">
      <c r="A325" s="68"/>
    </row>
    <row r="326" spans="1:1" x14ac:dyDescent="0.3">
      <c r="A326" s="68"/>
    </row>
    <row r="327" spans="1:1" x14ac:dyDescent="0.3">
      <c r="A327" s="68"/>
    </row>
    <row r="328" spans="1:1" x14ac:dyDescent="0.3">
      <c r="A328" s="68"/>
    </row>
    <row r="329" spans="1:1" x14ac:dyDescent="0.3">
      <c r="A329" s="68"/>
    </row>
    <row r="330" spans="1:1" x14ac:dyDescent="0.3">
      <c r="A330" s="68"/>
    </row>
    <row r="331" spans="1:1" x14ac:dyDescent="0.3">
      <c r="A331" s="68"/>
    </row>
    <row r="332" spans="1:1" x14ac:dyDescent="0.3">
      <c r="A332" s="68"/>
    </row>
    <row r="333" spans="1:1" x14ac:dyDescent="0.3">
      <c r="A333" s="68"/>
    </row>
    <row r="334" spans="1:1" x14ac:dyDescent="0.3">
      <c r="A334" s="68"/>
    </row>
    <row r="335" spans="1:1" x14ac:dyDescent="0.3">
      <c r="A335" s="68"/>
    </row>
    <row r="336" spans="1:1" x14ac:dyDescent="0.3">
      <c r="A336" s="68"/>
    </row>
    <row r="337" spans="1:1" x14ac:dyDescent="0.3">
      <c r="A337" s="68"/>
    </row>
    <row r="338" spans="1:1" x14ac:dyDescent="0.3">
      <c r="A338" s="68"/>
    </row>
    <row r="339" spans="1:1" x14ac:dyDescent="0.3">
      <c r="A339" s="68"/>
    </row>
    <row r="340" spans="1:1" x14ac:dyDescent="0.3">
      <c r="A340" s="68"/>
    </row>
    <row r="341" spans="1:1" x14ac:dyDescent="0.3">
      <c r="A341" s="68"/>
    </row>
    <row r="342" spans="1:1" x14ac:dyDescent="0.3">
      <c r="A342" s="68"/>
    </row>
    <row r="343" spans="1:1" x14ac:dyDescent="0.3">
      <c r="A343" s="68"/>
    </row>
    <row r="344" spans="1:1" x14ac:dyDescent="0.3">
      <c r="A344" s="68"/>
    </row>
    <row r="345" spans="1:1" x14ac:dyDescent="0.3">
      <c r="A345" s="68"/>
    </row>
    <row r="346" spans="1:1" x14ac:dyDescent="0.3">
      <c r="A346" s="68"/>
    </row>
    <row r="347" spans="1:1" x14ac:dyDescent="0.3">
      <c r="A347" s="68"/>
    </row>
    <row r="348" spans="1:1" x14ac:dyDescent="0.3">
      <c r="A348" s="68"/>
    </row>
    <row r="349" spans="1:1" x14ac:dyDescent="0.3">
      <c r="A349" s="68"/>
    </row>
    <row r="350" spans="1:1" x14ac:dyDescent="0.3">
      <c r="A350" s="68"/>
    </row>
    <row r="351" spans="1:1" x14ac:dyDescent="0.3">
      <c r="A351" s="68"/>
    </row>
    <row r="352" spans="1:1" x14ac:dyDescent="0.3">
      <c r="A352" s="68"/>
    </row>
    <row r="353" spans="1:1" x14ac:dyDescent="0.3">
      <c r="A353" s="68"/>
    </row>
    <row r="354" spans="1:1" x14ac:dyDescent="0.3">
      <c r="A354" s="68"/>
    </row>
    <row r="355" spans="1:1" x14ac:dyDescent="0.3">
      <c r="A355" s="68"/>
    </row>
    <row r="356" spans="1:1" x14ac:dyDescent="0.3">
      <c r="A356" s="68"/>
    </row>
    <row r="357" spans="1:1" x14ac:dyDescent="0.3">
      <c r="A357" s="68"/>
    </row>
    <row r="358" spans="1:1" x14ac:dyDescent="0.3">
      <c r="A358" s="68"/>
    </row>
    <row r="359" spans="1:1" x14ac:dyDescent="0.3">
      <c r="A359" s="68"/>
    </row>
    <row r="360" spans="1:1" x14ac:dyDescent="0.3">
      <c r="A360" s="68"/>
    </row>
    <row r="361" spans="1:1" x14ac:dyDescent="0.3">
      <c r="A361" s="68"/>
    </row>
    <row r="362" spans="1:1" x14ac:dyDescent="0.3">
      <c r="A362" s="68"/>
    </row>
    <row r="363" spans="1:1" x14ac:dyDescent="0.3">
      <c r="A363" s="68"/>
    </row>
    <row r="364" spans="1:1" x14ac:dyDescent="0.3">
      <c r="A364" s="68"/>
    </row>
    <row r="365" spans="1:1" x14ac:dyDescent="0.3">
      <c r="A365" s="68"/>
    </row>
    <row r="366" spans="1:1" x14ac:dyDescent="0.3">
      <c r="A366" s="68"/>
    </row>
    <row r="367" spans="1:1" x14ac:dyDescent="0.3">
      <c r="A367" s="68"/>
    </row>
    <row r="368" spans="1:1" x14ac:dyDescent="0.3">
      <c r="A368" s="68"/>
    </row>
    <row r="369" spans="1:1" x14ac:dyDescent="0.3">
      <c r="A369" s="68"/>
    </row>
    <row r="370" spans="1:1" x14ac:dyDescent="0.3">
      <c r="A370" s="68"/>
    </row>
    <row r="371" spans="1:1" x14ac:dyDescent="0.3">
      <c r="A371" s="68"/>
    </row>
    <row r="372" spans="1:1" x14ac:dyDescent="0.3">
      <c r="A372" s="68"/>
    </row>
    <row r="373" spans="1:1" x14ac:dyDescent="0.3">
      <c r="A373" s="68"/>
    </row>
    <row r="374" spans="1:1" x14ac:dyDescent="0.3">
      <c r="A374" s="68"/>
    </row>
    <row r="375" spans="1:1" x14ac:dyDescent="0.3">
      <c r="A375" s="68"/>
    </row>
    <row r="376" spans="1:1" x14ac:dyDescent="0.3">
      <c r="A376" s="68"/>
    </row>
    <row r="377" spans="1:1" x14ac:dyDescent="0.3">
      <c r="A377" s="68"/>
    </row>
    <row r="378" spans="1:1" x14ac:dyDescent="0.3">
      <c r="A378" s="68"/>
    </row>
    <row r="379" spans="1:1" x14ac:dyDescent="0.3">
      <c r="A379" s="68"/>
    </row>
    <row r="380" spans="1:1" x14ac:dyDescent="0.3">
      <c r="A380" s="68"/>
    </row>
    <row r="381" spans="1:1" x14ac:dyDescent="0.3">
      <c r="A381" s="68"/>
    </row>
    <row r="382" spans="1:1" x14ac:dyDescent="0.3">
      <c r="A382" s="68"/>
    </row>
    <row r="383" spans="1:1" x14ac:dyDescent="0.3">
      <c r="A383" s="68"/>
    </row>
    <row r="384" spans="1:1" x14ac:dyDescent="0.3">
      <c r="A384" s="68"/>
    </row>
    <row r="385" spans="1:1" x14ac:dyDescent="0.3">
      <c r="A385" s="68"/>
    </row>
    <row r="386" spans="1:1" x14ac:dyDescent="0.3">
      <c r="A386" s="68"/>
    </row>
    <row r="387" spans="1:1" x14ac:dyDescent="0.3">
      <c r="A387" s="68"/>
    </row>
    <row r="388" spans="1:1" x14ac:dyDescent="0.3">
      <c r="A388" s="68"/>
    </row>
    <row r="389" spans="1:1" x14ac:dyDescent="0.3">
      <c r="A389" s="68"/>
    </row>
    <row r="390" spans="1:1" x14ac:dyDescent="0.3">
      <c r="A390" s="68"/>
    </row>
    <row r="391" spans="1:1" x14ac:dyDescent="0.3">
      <c r="A391" s="68"/>
    </row>
    <row r="392" spans="1:1" x14ac:dyDescent="0.3">
      <c r="A392" s="68"/>
    </row>
    <row r="393" spans="1:1" x14ac:dyDescent="0.3">
      <c r="A393" s="68"/>
    </row>
    <row r="394" spans="1:1" x14ac:dyDescent="0.3">
      <c r="A394" s="68"/>
    </row>
    <row r="395" spans="1:1" x14ac:dyDescent="0.3">
      <c r="A395" s="68"/>
    </row>
    <row r="396" spans="1:1" x14ac:dyDescent="0.3">
      <c r="A396" s="68"/>
    </row>
    <row r="397" spans="1:1" x14ac:dyDescent="0.3">
      <c r="A397" s="68"/>
    </row>
    <row r="398" spans="1:1" x14ac:dyDescent="0.3">
      <c r="A398" s="68"/>
    </row>
    <row r="399" spans="1:1" x14ac:dyDescent="0.3">
      <c r="A399" s="68"/>
    </row>
    <row r="400" spans="1:1" x14ac:dyDescent="0.3">
      <c r="A400" s="68"/>
    </row>
    <row r="401" spans="1:1" x14ac:dyDescent="0.3">
      <c r="A401" s="68"/>
    </row>
    <row r="402" spans="1:1" x14ac:dyDescent="0.3">
      <c r="A402" s="68"/>
    </row>
    <row r="403" spans="1:1" x14ac:dyDescent="0.3">
      <c r="A403" s="68"/>
    </row>
    <row r="404" spans="1:1" x14ac:dyDescent="0.3">
      <c r="A404" s="68"/>
    </row>
    <row r="405" spans="1:1" x14ac:dyDescent="0.3">
      <c r="A405" s="68"/>
    </row>
    <row r="406" spans="1:1" x14ac:dyDescent="0.3">
      <c r="A406" s="68"/>
    </row>
    <row r="407" spans="1:1" x14ac:dyDescent="0.3">
      <c r="A407" s="68"/>
    </row>
    <row r="408" spans="1:1" x14ac:dyDescent="0.3">
      <c r="A408" s="68"/>
    </row>
    <row r="409" spans="1:1" x14ac:dyDescent="0.3">
      <c r="A409" s="68"/>
    </row>
    <row r="410" spans="1:1" x14ac:dyDescent="0.3">
      <c r="A410" s="68"/>
    </row>
    <row r="411" spans="1:1" x14ac:dyDescent="0.3">
      <c r="A411" s="68"/>
    </row>
    <row r="412" spans="1:1" x14ac:dyDescent="0.3">
      <c r="A412" s="68"/>
    </row>
    <row r="413" spans="1:1" x14ac:dyDescent="0.3">
      <c r="A413" s="68"/>
    </row>
    <row r="414" spans="1:1" x14ac:dyDescent="0.3">
      <c r="A414" s="68"/>
    </row>
    <row r="415" spans="1:1" x14ac:dyDescent="0.3">
      <c r="A415" s="68"/>
    </row>
    <row r="416" spans="1:1" x14ac:dyDescent="0.3">
      <c r="A416" s="68"/>
    </row>
    <row r="417" spans="1:1" x14ac:dyDescent="0.3">
      <c r="A417" s="68"/>
    </row>
    <row r="418" spans="1:1" x14ac:dyDescent="0.3">
      <c r="A418" s="68"/>
    </row>
    <row r="419" spans="1:1" x14ac:dyDescent="0.3">
      <c r="A419" s="68"/>
    </row>
    <row r="420" spans="1:1" x14ac:dyDescent="0.3">
      <c r="A420" s="68"/>
    </row>
    <row r="421" spans="1:1" x14ac:dyDescent="0.3">
      <c r="A421" s="68"/>
    </row>
    <row r="422" spans="1:1" x14ac:dyDescent="0.3">
      <c r="A422" s="68"/>
    </row>
    <row r="423" spans="1:1" x14ac:dyDescent="0.3">
      <c r="A423" s="68"/>
    </row>
    <row r="424" spans="1:1" x14ac:dyDescent="0.3">
      <c r="A424" s="68"/>
    </row>
    <row r="425" spans="1:1" x14ac:dyDescent="0.3">
      <c r="A425" s="68"/>
    </row>
    <row r="426" spans="1:1" x14ac:dyDescent="0.3">
      <c r="A426" s="68"/>
    </row>
    <row r="427" spans="1:1" x14ac:dyDescent="0.3">
      <c r="A427" s="68"/>
    </row>
    <row r="428" spans="1:1" x14ac:dyDescent="0.3">
      <c r="A428" s="68"/>
    </row>
    <row r="429" spans="1:1" x14ac:dyDescent="0.3">
      <c r="A429" s="68"/>
    </row>
    <row r="430" spans="1:1" x14ac:dyDescent="0.3">
      <c r="A430" s="68"/>
    </row>
    <row r="431" spans="1:1" x14ac:dyDescent="0.3">
      <c r="A431" s="68"/>
    </row>
    <row r="432" spans="1:1" x14ac:dyDescent="0.3">
      <c r="A432" s="68"/>
    </row>
    <row r="433" spans="1:1" x14ac:dyDescent="0.3">
      <c r="A433" s="68"/>
    </row>
    <row r="434" spans="1:1" x14ac:dyDescent="0.3">
      <c r="A434" s="68"/>
    </row>
    <row r="435" spans="1:1" x14ac:dyDescent="0.3">
      <c r="A435" s="68"/>
    </row>
    <row r="436" spans="1:1" x14ac:dyDescent="0.3">
      <c r="A436" s="68"/>
    </row>
    <row r="437" spans="1:1" x14ac:dyDescent="0.3">
      <c r="A437" s="68"/>
    </row>
    <row r="438" spans="1:1" x14ac:dyDescent="0.3">
      <c r="A438" s="68"/>
    </row>
    <row r="439" spans="1:1" x14ac:dyDescent="0.3">
      <c r="A439" s="68"/>
    </row>
    <row r="440" spans="1:1" x14ac:dyDescent="0.3">
      <c r="A440" s="68"/>
    </row>
    <row r="441" spans="1:1" x14ac:dyDescent="0.3">
      <c r="A441" s="68"/>
    </row>
    <row r="442" spans="1:1" x14ac:dyDescent="0.3">
      <c r="A442" s="68"/>
    </row>
    <row r="443" spans="1:1" x14ac:dyDescent="0.3">
      <c r="A443" s="68"/>
    </row>
    <row r="444" spans="1:1" x14ac:dyDescent="0.3">
      <c r="A444" s="68"/>
    </row>
    <row r="445" spans="1:1" x14ac:dyDescent="0.3">
      <c r="A445" s="68"/>
    </row>
    <row r="446" spans="1:1" x14ac:dyDescent="0.3">
      <c r="A446" s="68"/>
    </row>
    <row r="447" spans="1:1" x14ac:dyDescent="0.3">
      <c r="A447" s="68"/>
    </row>
    <row r="448" spans="1:1" x14ac:dyDescent="0.3">
      <c r="A448" s="68"/>
    </row>
    <row r="449" spans="1:1" x14ac:dyDescent="0.3">
      <c r="A449" s="68"/>
    </row>
    <row r="450" spans="1:1" x14ac:dyDescent="0.3">
      <c r="A450" s="68"/>
    </row>
    <row r="451" spans="1:1" x14ac:dyDescent="0.3">
      <c r="A451" s="68"/>
    </row>
    <row r="452" spans="1:1" x14ac:dyDescent="0.3">
      <c r="A452" s="68"/>
    </row>
    <row r="453" spans="1:1" x14ac:dyDescent="0.3">
      <c r="A453" s="68"/>
    </row>
    <row r="454" spans="1:1" x14ac:dyDescent="0.3">
      <c r="A454" s="68"/>
    </row>
    <row r="455" spans="1:1" x14ac:dyDescent="0.3">
      <c r="A455" s="68"/>
    </row>
    <row r="456" spans="1:1" x14ac:dyDescent="0.3">
      <c r="A456" s="68"/>
    </row>
    <row r="457" spans="1:1" x14ac:dyDescent="0.3">
      <c r="A457" s="68"/>
    </row>
    <row r="458" spans="1:1" x14ac:dyDescent="0.3">
      <c r="A458" s="68"/>
    </row>
    <row r="459" spans="1:1" x14ac:dyDescent="0.3">
      <c r="A459" s="68"/>
    </row>
    <row r="460" spans="1:1" x14ac:dyDescent="0.3">
      <c r="A460" s="68"/>
    </row>
    <row r="461" spans="1:1" x14ac:dyDescent="0.3">
      <c r="A461" s="68"/>
    </row>
    <row r="462" spans="1:1" x14ac:dyDescent="0.3">
      <c r="A462" s="68"/>
    </row>
    <row r="463" spans="1:1" x14ac:dyDescent="0.3">
      <c r="A463" s="68"/>
    </row>
    <row r="464" spans="1:1" x14ac:dyDescent="0.3">
      <c r="A464" s="68"/>
    </row>
    <row r="465" spans="1:1" x14ac:dyDescent="0.3">
      <c r="A465" s="68"/>
    </row>
    <row r="466" spans="1:1" x14ac:dyDescent="0.3">
      <c r="A466" s="68"/>
    </row>
    <row r="467" spans="1:1" x14ac:dyDescent="0.3">
      <c r="A467" s="68"/>
    </row>
    <row r="468" spans="1:1" x14ac:dyDescent="0.3">
      <c r="A468" s="68"/>
    </row>
    <row r="469" spans="1:1" x14ac:dyDescent="0.3">
      <c r="A469" s="68"/>
    </row>
    <row r="470" spans="1:1" x14ac:dyDescent="0.3">
      <c r="A470" s="68"/>
    </row>
    <row r="471" spans="1:1" x14ac:dyDescent="0.3">
      <c r="A471" s="68"/>
    </row>
    <row r="472" spans="1:1" x14ac:dyDescent="0.3">
      <c r="A472" s="68"/>
    </row>
    <row r="473" spans="1:1" x14ac:dyDescent="0.3">
      <c r="A473" s="68"/>
    </row>
    <row r="474" spans="1:1" x14ac:dyDescent="0.3">
      <c r="A474" s="68"/>
    </row>
    <row r="475" spans="1:1" x14ac:dyDescent="0.3">
      <c r="A475" s="68"/>
    </row>
    <row r="476" spans="1:1" x14ac:dyDescent="0.3">
      <c r="A476" s="68"/>
    </row>
    <row r="477" spans="1:1" x14ac:dyDescent="0.3">
      <c r="A477" s="68"/>
    </row>
    <row r="478" spans="1:1" x14ac:dyDescent="0.3">
      <c r="A478" s="68"/>
    </row>
    <row r="479" spans="1:1" x14ac:dyDescent="0.3">
      <c r="A479" s="68"/>
    </row>
    <row r="480" spans="1:1" x14ac:dyDescent="0.3">
      <c r="A480" s="68"/>
    </row>
    <row r="481" spans="1:1" x14ac:dyDescent="0.3">
      <c r="A481" s="68"/>
    </row>
    <row r="482" spans="1:1" x14ac:dyDescent="0.3">
      <c r="A482" s="68"/>
    </row>
    <row r="483" spans="1:1" x14ac:dyDescent="0.3">
      <c r="A483" s="68"/>
    </row>
    <row r="484" spans="1:1" x14ac:dyDescent="0.3">
      <c r="A484" s="68"/>
    </row>
    <row r="485" spans="1:1" x14ac:dyDescent="0.3">
      <c r="A485" s="68"/>
    </row>
    <row r="486" spans="1:1" x14ac:dyDescent="0.3">
      <c r="A486" s="68"/>
    </row>
    <row r="487" spans="1:1" x14ac:dyDescent="0.3">
      <c r="A487" s="68"/>
    </row>
    <row r="488" spans="1:1" x14ac:dyDescent="0.3">
      <c r="A488" s="68"/>
    </row>
    <row r="489" spans="1:1" x14ac:dyDescent="0.3">
      <c r="A489" s="68"/>
    </row>
    <row r="490" spans="1:1" x14ac:dyDescent="0.3">
      <c r="A490" s="68"/>
    </row>
    <row r="491" spans="1:1" x14ac:dyDescent="0.3">
      <c r="A491" s="68"/>
    </row>
    <row r="492" spans="1:1" x14ac:dyDescent="0.3">
      <c r="A492" s="68"/>
    </row>
    <row r="493" spans="1:1" x14ac:dyDescent="0.3">
      <c r="A493" s="68"/>
    </row>
    <row r="494" spans="1:1" x14ac:dyDescent="0.3">
      <c r="A494" s="68"/>
    </row>
    <row r="495" spans="1:1" x14ac:dyDescent="0.3">
      <c r="A495" s="68"/>
    </row>
    <row r="496" spans="1:1" x14ac:dyDescent="0.3">
      <c r="A496" s="68"/>
    </row>
    <row r="497" spans="1:1" x14ac:dyDescent="0.3">
      <c r="A497" s="68"/>
    </row>
    <row r="498" spans="1:1" x14ac:dyDescent="0.3">
      <c r="A498" s="68"/>
    </row>
    <row r="499" spans="1:1" x14ac:dyDescent="0.3">
      <c r="A499" s="68"/>
    </row>
    <row r="500" spans="1:1" x14ac:dyDescent="0.3">
      <c r="A500" s="68"/>
    </row>
    <row r="501" spans="1:1" x14ac:dyDescent="0.3">
      <c r="A501" s="68"/>
    </row>
    <row r="502" spans="1:1" x14ac:dyDescent="0.3">
      <c r="A502" s="68"/>
    </row>
    <row r="503" spans="1:1" x14ac:dyDescent="0.3">
      <c r="A503" s="68"/>
    </row>
    <row r="504" spans="1:1" x14ac:dyDescent="0.3">
      <c r="A504" s="68"/>
    </row>
    <row r="505" spans="1:1" x14ac:dyDescent="0.3">
      <c r="A505" s="68"/>
    </row>
    <row r="506" spans="1:1" x14ac:dyDescent="0.3">
      <c r="A506" s="68"/>
    </row>
    <row r="507" spans="1:1" x14ac:dyDescent="0.3">
      <c r="A507" s="68"/>
    </row>
    <row r="508" spans="1:1" x14ac:dyDescent="0.3">
      <c r="A508" s="68"/>
    </row>
    <row r="509" spans="1:1" x14ac:dyDescent="0.3">
      <c r="A509" s="68"/>
    </row>
    <row r="510" spans="1:1" x14ac:dyDescent="0.3">
      <c r="A510" s="68"/>
    </row>
    <row r="511" spans="1:1" x14ac:dyDescent="0.3">
      <c r="A511" s="68"/>
    </row>
    <row r="512" spans="1:1" x14ac:dyDescent="0.3">
      <c r="A512" s="68"/>
    </row>
    <row r="513" spans="1:1" x14ac:dyDescent="0.3">
      <c r="A513" s="68"/>
    </row>
    <row r="514" spans="1:1" x14ac:dyDescent="0.3">
      <c r="A514" s="68"/>
    </row>
    <row r="515" spans="1:1" x14ac:dyDescent="0.3">
      <c r="A515" s="68"/>
    </row>
    <row r="516" spans="1:1" x14ac:dyDescent="0.3">
      <c r="A516" s="68"/>
    </row>
    <row r="517" spans="1:1" x14ac:dyDescent="0.3">
      <c r="A517" s="68"/>
    </row>
    <row r="518" spans="1:1" x14ac:dyDescent="0.3">
      <c r="A518" s="68"/>
    </row>
    <row r="519" spans="1:1" x14ac:dyDescent="0.3">
      <c r="A519" s="68"/>
    </row>
    <row r="520" spans="1:1" x14ac:dyDescent="0.3">
      <c r="A520" s="68"/>
    </row>
    <row r="521" spans="1:1" x14ac:dyDescent="0.3">
      <c r="A521" s="68"/>
    </row>
    <row r="522" spans="1:1" x14ac:dyDescent="0.3">
      <c r="A522" s="68"/>
    </row>
    <row r="523" spans="1:1" x14ac:dyDescent="0.3">
      <c r="A523" s="68"/>
    </row>
    <row r="524" spans="1:1" x14ac:dyDescent="0.3">
      <c r="A524" s="68"/>
    </row>
    <row r="525" spans="1:1" x14ac:dyDescent="0.3">
      <c r="A525" s="68"/>
    </row>
    <row r="526" spans="1:1" x14ac:dyDescent="0.3">
      <c r="A526" s="68"/>
    </row>
    <row r="527" spans="1:1" x14ac:dyDescent="0.3">
      <c r="A527" s="68"/>
    </row>
    <row r="528" spans="1:1" x14ac:dyDescent="0.3">
      <c r="A528" s="68"/>
    </row>
    <row r="529" spans="1:1" x14ac:dyDescent="0.3">
      <c r="A529" s="68"/>
    </row>
    <row r="530" spans="1:1" x14ac:dyDescent="0.3">
      <c r="A530" s="68"/>
    </row>
    <row r="531" spans="1:1" x14ac:dyDescent="0.3">
      <c r="A531" s="68"/>
    </row>
    <row r="532" spans="1:1" x14ac:dyDescent="0.3">
      <c r="A532" s="68"/>
    </row>
    <row r="533" spans="1:1" x14ac:dyDescent="0.3">
      <c r="A533" s="68"/>
    </row>
    <row r="534" spans="1:1" x14ac:dyDescent="0.3">
      <c r="A534" s="68"/>
    </row>
    <row r="535" spans="1:1" x14ac:dyDescent="0.3">
      <c r="A535" s="68"/>
    </row>
    <row r="536" spans="1:1" x14ac:dyDescent="0.3">
      <c r="A536" s="68"/>
    </row>
    <row r="537" spans="1:1" x14ac:dyDescent="0.3">
      <c r="A537" s="68"/>
    </row>
    <row r="538" spans="1:1" x14ac:dyDescent="0.3">
      <c r="A538" s="68"/>
    </row>
    <row r="539" spans="1:1" x14ac:dyDescent="0.3">
      <c r="A539" s="68"/>
    </row>
    <row r="540" spans="1:1" x14ac:dyDescent="0.3">
      <c r="A540" s="68"/>
    </row>
    <row r="541" spans="1:1" x14ac:dyDescent="0.3">
      <c r="A541" s="68"/>
    </row>
    <row r="542" spans="1:1" x14ac:dyDescent="0.3">
      <c r="A542" s="68"/>
    </row>
    <row r="543" spans="1:1" x14ac:dyDescent="0.3">
      <c r="A543" s="68"/>
    </row>
    <row r="544" spans="1:1" x14ac:dyDescent="0.3">
      <c r="A544" s="68"/>
    </row>
    <row r="545" spans="1:1" x14ac:dyDescent="0.3">
      <c r="A545" s="68"/>
    </row>
    <row r="546" spans="1:1" x14ac:dyDescent="0.3">
      <c r="A546" s="68"/>
    </row>
    <row r="547" spans="1:1" x14ac:dyDescent="0.3">
      <c r="A547" s="68"/>
    </row>
    <row r="548" spans="1:1" x14ac:dyDescent="0.3">
      <c r="A548" s="68"/>
    </row>
    <row r="549" spans="1:1" x14ac:dyDescent="0.3">
      <c r="A549" s="68"/>
    </row>
    <row r="550" spans="1:1" x14ac:dyDescent="0.3">
      <c r="A550" s="68"/>
    </row>
    <row r="551" spans="1:1" x14ac:dyDescent="0.3">
      <c r="A551" s="68"/>
    </row>
    <row r="552" spans="1:1" x14ac:dyDescent="0.3">
      <c r="A552" s="68"/>
    </row>
    <row r="553" spans="1:1" x14ac:dyDescent="0.3">
      <c r="A553" s="68"/>
    </row>
    <row r="554" spans="1:1" x14ac:dyDescent="0.3">
      <c r="A554" s="68"/>
    </row>
    <row r="555" spans="1:1" x14ac:dyDescent="0.3">
      <c r="A555" s="68"/>
    </row>
    <row r="556" spans="1:1" x14ac:dyDescent="0.3">
      <c r="A556" s="68"/>
    </row>
    <row r="557" spans="1:1" x14ac:dyDescent="0.3">
      <c r="A557" s="68"/>
    </row>
    <row r="558" spans="1:1" x14ac:dyDescent="0.3">
      <c r="A558" s="68"/>
    </row>
    <row r="559" spans="1:1" x14ac:dyDescent="0.3">
      <c r="A559" s="68"/>
    </row>
    <row r="560" spans="1:1" x14ac:dyDescent="0.3">
      <c r="A560" s="68"/>
    </row>
    <row r="561" spans="1:1" x14ac:dyDescent="0.3">
      <c r="A561" s="68"/>
    </row>
    <row r="562" spans="1:1" x14ac:dyDescent="0.3">
      <c r="A562" s="68"/>
    </row>
    <row r="563" spans="1:1" x14ac:dyDescent="0.3">
      <c r="A563" s="68"/>
    </row>
    <row r="564" spans="1:1" x14ac:dyDescent="0.3">
      <c r="A564" s="68"/>
    </row>
    <row r="565" spans="1:1" x14ac:dyDescent="0.3">
      <c r="A565" s="68"/>
    </row>
    <row r="566" spans="1:1" x14ac:dyDescent="0.3">
      <c r="A566" s="68"/>
    </row>
    <row r="567" spans="1:1" x14ac:dyDescent="0.3">
      <c r="A567" s="68"/>
    </row>
    <row r="568" spans="1:1" x14ac:dyDescent="0.3">
      <c r="A568" s="68"/>
    </row>
    <row r="569" spans="1:1" x14ac:dyDescent="0.3">
      <c r="A569" s="68"/>
    </row>
    <row r="570" spans="1:1" x14ac:dyDescent="0.3">
      <c r="A570" s="68"/>
    </row>
    <row r="571" spans="1:1" x14ac:dyDescent="0.3">
      <c r="A571" s="68"/>
    </row>
    <row r="572" spans="1:1" x14ac:dyDescent="0.3">
      <c r="A572" s="68"/>
    </row>
    <row r="573" spans="1:1" x14ac:dyDescent="0.3">
      <c r="A573" s="68"/>
    </row>
    <row r="574" spans="1:1" x14ac:dyDescent="0.3">
      <c r="A574" s="68"/>
    </row>
    <row r="575" spans="1:1" x14ac:dyDescent="0.3">
      <c r="A575" s="68"/>
    </row>
    <row r="576" spans="1:1" x14ac:dyDescent="0.3">
      <c r="A576" s="68"/>
    </row>
    <row r="577" spans="1:1" x14ac:dyDescent="0.3">
      <c r="A577" s="68"/>
    </row>
    <row r="578" spans="1:1" x14ac:dyDescent="0.3">
      <c r="A578" s="68"/>
    </row>
    <row r="579" spans="1:1" x14ac:dyDescent="0.3">
      <c r="A579" s="68"/>
    </row>
    <row r="580" spans="1:1" x14ac:dyDescent="0.3">
      <c r="A580" s="68"/>
    </row>
    <row r="581" spans="1:1" x14ac:dyDescent="0.3">
      <c r="A581" s="68"/>
    </row>
    <row r="582" spans="1:1" x14ac:dyDescent="0.3">
      <c r="A582" s="68"/>
    </row>
    <row r="583" spans="1:1" x14ac:dyDescent="0.3">
      <c r="A583" s="68"/>
    </row>
    <row r="584" spans="1:1" x14ac:dyDescent="0.3">
      <c r="A584" s="68"/>
    </row>
    <row r="585" spans="1:1" x14ac:dyDescent="0.3">
      <c r="A585" s="68"/>
    </row>
    <row r="586" spans="1:1" x14ac:dyDescent="0.3">
      <c r="A586" s="68"/>
    </row>
    <row r="587" spans="1:1" x14ac:dyDescent="0.3">
      <c r="A587" s="68"/>
    </row>
    <row r="588" spans="1:1" x14ac:dyDescent="0.3">
      <c r="A588" s="68"/>
    </row>
    <row r="589" spans="1:1" x14ac:dyDescent="0.3">
      <c r="A589" s="68"/>
    </row>
    <row r="590" spans="1:1" x14ac:dyDescent="0.3">
      <c r="A590" s="68"/>
    </row>
    <row r="591" spans="1:1" x14ac:dyDescent="0.3">
      <c r="A591" s="68"/>
    </row>
    <row r="592" spans="1:1" x14ac:dyDescent="0.3">
      <c r="A592" s="68"/>
    </row>
    <row r="593" spans="1:1" x14ac:dyDescent="0.3">
      <c r="A593" s="68"/>
    </row>
    <row r="594" spans="1:1" x14ac:dyDescent="0.3">
      <c r="A594" s="68"/>
    </row>
    <row r="595" spans="1:1" x14ac:dyDescent="0.3">
      <c r="A595" s="68"/>
    </row>
    <row r="596" spans="1:1" x14ac:dyDescent="0.3">
      <c r="A596" s="68"/>
    </row>
    <row r="597" spans="1:1" x14ac:dyDescent="0.3">
      <c r="A597" s="68"/>
    </row>
    <row r="598" spans="1:1" x14ac:dyDescent="0.3">
      <c r="A598" s="68"/>
    </row>
    <row r="599" spans="1:1" x14ac:dyDescent="0.3">
      <c r="A599" s="68"/>
    </row>
    <row r="600" spans="1:1" x14ac:dyDescent="0.3">
      <c r="A600" s="68"/>
    </row>
    <row r="601" spans="1:1" x14ac:dyDescent="0.3">
      <c r="A601" s="68"/>
    </row>
    <row r="602" spans="1:1" x14ac:dyDescent="0.3">
      <c r="A602" s="68"/>
    </row>
    <row r="603" spans="1:1" x14ac:dyDescent="0.3">
      <c r="A603" s="68"/>
    </row>
    <row r="604" spans="1:1" x14ac:dyDescent="0.3">
      <c r="A604" s="68"/>
    </row>
    <row r="605" spans="1:1" x14ac:dyDescent="0.3">
      <c r="A605" s="68"/>
    </row>
    <row r="606" spans="1:1" x14ac:dyDescent="0.3">
      <c r="A606" s="68"/>
    </row>
    <row r="607" spans="1:1" x14ac:dyDescent="0.3">
      <c r="A607" s="68"/>
    </row>
    <row r="608" spans="1:1" x14ac:dyDescent="0.3">
      <c r="A608" s="68"/>
    </row>
    <row r="609" spans="1:1" x14ac:dyDescent="0.3">
      <c r="A609" s="68"/>
    </row>
    <row r="610" spans="1:1" x14ac:dyDescent="0.3">
      <c r="A610" s="68"/>
    </row>
    <row r="611" spans="1:1" x14ac:dyDescent="0.3">
      <c r="A611" s="68"/>
    </row>
    <row r="612" spans="1:1" x14ac:dyDescent="0.3">
      <c r="A612" s="68"/>
    </row>
    <row r="613" spans="1:1" x14ac:dyDescent="0.3">
      <c r="A613" s="68"/>
    </row>
    <row r="614" spans="1:1" x14ac:dyDescent="0.3">
      <c r="A614" s="68"/>
    </row>
    <row r="615" spans="1:1" x14ac:dyDescent="0.3">
      <c r="A615" s="68"/>
    </row>
    <row r="616" spans="1:1" x14ac:dyDescent="0.3">
      <c r="A616" s="68"/>
    </row>
    <row r="617" spans="1:1" x14ac:dyDescent="0.3">
      <c r="A617" s="68"/>
    </row>
    <row r="618" spans="1:1" x14ac:dyDescent="0.3">
      <c r="A618" s="68"/>
    </row>
    <row r="619" spans="1:1" x14ac:dyDescent="0.3">
      <c r="A619" s="68"/>
    </row>
    <row r="620" spans="1:1" x14ac:dyDescent="0.3">
      <c r="A620" s="68"/>
    </row>
    <row r="621" spans="1:1" x14ac:dyDescent="0.3">
      <c r="A621" s="68"/>
    </row>
    <row r="622" spans="1:1" x14ac:dyDescent="0.3">
      <c r="A622" s="68"/>
    </row>
    <row r="623" spans="1:1" x14ac:dyDescent="0.3">
      <c r="A623" s="68"/>
    </row>
    <row r="624" spans="1:1" x14ac:dyDescent="0.3">
      <c r="A624" s="68"/>
    </row>
    <row r="625" spans="1:1" x14ac:dyDescent="0.3">
      <c r="A625" s="68"/>
    </row>
    <row r="626" spans="1:1" x14ac:dyDescent="0.3">
      <c r="A626" s="68"/>
    </row>
    <row r="627" spans="1:1" x14ac:dyDescent="0.3">
      <c r="A627" s="68"/>
    </row>
    <row r="628" spans="1:1" x14ac:dyDescent="0.3">
      <c r="A628" s="68"/>
    </row>
    <row r="629" spans="1:1" x14ac:dyDescent="0.3">
      <c r="A629" s="68"/>
    </row>
    <row r="630" spans="1:1" x14ac:dyDescent="0.3">
      <c r="A630" s="68"/>
    </row>
    <row r="631" spans="1:1" x14ac:dyDescent="0.3">
      <c r="A631" s="68"/>
    </row>
    <row r="632" spans="1:1" x14ac:dyDescent="0.3">
      <c r="A632" s="68"/>
    </row>
    <row r="633" spans="1:1" x14ac:dyDescent="0.3">
      <c r="A633" s="68"/>
    </row>
    <row r="634" spans="1:1" x14ac:dyDescent="0.3">
      <c r="A634" s="68"/>
    </row>
    <row r="635" spans="1:1" x14ac:dyDescent="0.3">
      <c r="A635" s="68"/>
    </row>
    <row r="636" spans="1:1" x14ac:dyDescent="0.3">
      <c r="A636" s="68"/>
    </row>
    <row r="637" spans="1:1" x14ac:dyDescent="0.3">
      <c r="A637" s="68"/>
    </row>
    <row r="638" spans="1:1" x14ac:dyDescent="0.3">
      <c r="A638" s="68"/>
    </row>
    <row r="639" spans="1:1" x14ac:dyDescent="0.3">
      <c r="A639" s="68"/>
    </row>
    <row r="640" spans="1:1" x14ac:dyDescent="0.3">
      <c r="A640" s="68"/>
    </row>
    <row r="641" spans="1:1" x14ac:dyDescent="0.3">
      <c r="A641" s="68"/>
    </row>
    <row r="642" spans="1:1" x14ac:dyDescent="0.3">
      <c r="A642" s="68"/>
    </row>
    <row r="643" spans="1:1" x14ac:dyDescent="0.3">
      <c r="A643" s="68"/>
    </row>
    <row r="644" spans="1:1" x14ac:dyDescent="0.3">
      <c r="A644" s="68"/>
    </row>
    <row r="645" spans="1:1" x14ac:dyDescent="0.3">
      <c r="A645" s="68"/>
    </row>
    <row r="646" spans="1:1" x14ac:dyDescent="0.3">
      <c r="A646" s="68"/>
    </row>
    <row r="647" spans="1:1" x14ac:dyDescent="0.3">
      <c r="A647" s="68"/>
    </row>
    <row r="648" spans="1:1" x14ac:dyDescent="0.3">
      <c r="A648" s="68"/>
    </row>
    <row r="649" spans="1:1" x14ac:dyDescent="0.3">
      <c r="A649" s="68"/>
    </row>
    <row r="650" spans="1:1" x14ac:dyDescent="0.3">
      <c r="A650" s="68"/>
    </row>
    <row r="651" spans="1:1" x14ac:dyDescent="0.3">
      <c r="A651" s="68"/>
    </row>
    <row r="652" spans="1:1" x14ac:dyDescent="0.3">
      <c r="A652" s="68"/>
    </row>
    <row r="653" spans="1:1" x14ac:dyDescent="0.3">
      <c r="A653" s="68"/>
    </row>
    <row r="654" spans="1:1" x14ac:dyDescent="0.3">
      <c r="A654" s="68"/>
    </row>
    <row r="655" spans="1:1" x14ac:dyDescent="0.3">
      <c r="A655" s="68"/>
    </row>
    <row r="656" spans="1:1" x14ac:dyDescent="0.3">
      <c r="A656" s="68"/>
    </row>
    <row r="657" spans="1:1" x14ac:dyDescent="0.3">
      <c r="A657" s="68"/>
    </row>
    <row r="658" spans="1:1" x14ac:dyDescent="0.3">
      <c r="A658" s="68"/>
    </row>
    <row r="659" spans="1:1" x14ac:dyDescent="0.3">
      <c r="A659" s="68"/>
    </row>
    <row r="660" spans="1:1" x14ac:dyDescent="0.3">
      <c r="A660" s="68"/>
    </row>
    <row r="661" spans="1:1" x14ac:dyDescent="0.3">
      <c r="A661" s="68"/>
    </row>
    <row r="662" spans="1:1" x14ac:dyDescent="0.3">
      <c r="A662" s="68"/>
    </row>
    <row r="663" spans="1:1" x14ac:dyDescent="0.3">
      <c r="A663" s="68"/>
    </row>
    <row r="664" spans="1:1" x14ac:dyDescent="0.3">
      <c r="A664" s="68"/>
    </row>
    <row r="665" spans="1:1" x14ac:dyDescent="0.3">
      <c r="A665" s="68"/>
    </row>
    <row r="666" spans="1:1" x14ac:dyDescent="0.3">
      <c r="A666" s="68"/>
    </row>
    <row r="667" spans="1:1" x14ac:dyDescent="0.3">
      <c r="A667" s="68"/>
    </row>
    <row r="668" spans="1:1" x14ac:dyDescent="0.3">
      <c r="A668" s="68"/>
    </row>
    <row r="669" spans="1:1" x14ac:dyDescent="0.3">
      <c r="A669" s="68"/>
    </row>
    <row r="670" spans="1:1" x14ac:dyDescent="0.3">
      <c r="A670" s="68"/>
    </row>
    <row r="671" spans="1:1" x14ac:dyDescent="0.3">
      <c r="A671" s="68"/>
    </row>
    <row r="672" spans="1:1" x14ac:dyDescent="0.3">
      <c r="A672" s="68"/>
    </row>
    <row r="673" spans="1:1" x14ac:dyDescent="0.3">
      <c r="A673" s="68"/>
    </row>
    <row r="674" spans="1:1" x14ac:dyDescent="0.3">
      <c r="A674" s="68"/>
    </row>
    <row r="675" spans="1:1" x14ac:dyDescent="0.3">
      <c r="A675" s="68"/>
    </row>
    <row r="676" spans="1:1" x14ac:dyDescent="0.3">
      <c r="A676" s="68"/>
    </row>
    <row r="677" spans="1:1" x14ac:dyDescent="0.3">
      <c r="A677" s="68"/>
    </row>
    <row r="678" spans="1:1" x14ac:dyDescent="0.3">
      <c r="A678" s="68"/>
    </row>
    <row r="679" spans="1:1" x14ac:dyDescent="0.3">
      <c r="A679" s="68"/>
    </row>
    <row r="680" spans="1:1" x14ac:dyDescent="0.3">
      <c r="A680" s="68"/>
    </row>
    <row r="681" spans="1:1" x14ac:dyDescent="0.3">
      <c r="A681" s="68"/>
    </row>
    <row r="682" spans="1:1" x14ac:dyDescent="0.3">
      <c r="A682" s="68"/>
    </row>
    <row r="683" spans="1:1" x14ac:dyDescent="0.3">
      <c r="A683" s="68"/>
    </row>
    <row r="684" spans="1:1" x14ac:dyDescent="0.3">
      <c r="A684" s="68"/>
    </row>
    <row r="685" spans="1:1" x14ac:dyDescent="0.3">
      <c r="A685" s="68"/>
    </row>
    <row r="686" spans="1:1" x14ac:dyDescent="0.3">
      <c r="A686" s="68"/>
    </row>
    <row r="687" spans="1:1" x14ac:dyDescent="0.3">
      <c r="A687" s="68"/>
    </row>
    <row r="688" spans="1:1" x14ac:dyDescent="0.3">
      <c r="A688" s="68"/>
    </row>
    <row r="689" spans="1:1" x14ac:dyDescent="0.3">
      <c r="A689" s="68"/>
    </row>
    <row r="690" spans="1:1" x14ac:dyDescent="0.3">
      <c r="A690" s="68"/>
    </row>
    <row r="691" spans="1:1" x14ac:dyDescent="0.3">
      <c r="A691" s="68"/>
    </row>
    <row r="692" spans="1:1" x14ac:dyDescent="0.3">
      <c r="A692" s="68"/>
    </row>
    <row r="693" spans="1:1" x14ac:dyDescent="0.3">
      <c r="A693" s="68"/>
    </row>
    <row r="694" spans="1:1" x14ac:dyDescent="0.3">
      <c r="A694" s="68"/>
    </row>
    <row r="695" spans="1:1" x14ac:dyDescent="0.3">
      <c r="A695" s="68"/>
    </row>
    <row r="696" spans="1:1" x14ac:dyDescent="0.3">
      <c r="A696" s="68"/>
    </row>
    <row r="697" spans="1:1" x14ac:dyDescent="0.3">
      <c r="A697" s="68"/>
    </row>
    <row r="698" spans="1:1" x14ac:dyDescent="0.3">
      <c r="A698" s="68"/>
    </row>
    <row r="699" spans="1:1" x14ac:dyDescent="0.3">
      <c r="A699" s="68"/>
    </row>
    <row r="700" spans="1:1" x14ac:dyDescent="0.3">
      <c r="A700" s="68"/>
    </row>
    <row r="701" spans="1:1" x14ac:dyDescent="0.3">
      <c r="A701" s="68"/>
    </row>
    <row r="702" spans="1:1" x14ac:dyDescent="0.3">
      <c r="A702" s="68"/>
    </row>
    <row r="703" spans="1:1" x14ac:dyDescent="0.3">
      <c r="A703" s="68"/>
    </row>
    <row r="704" spans="1:1" x14ac:dyDescent="0.3">
      <c r="A704" s="68"/>
    </row>
    <row r="705" spans="1:1" x14ac:dyDescent="0.3">
      <c r="A705" s="68"/>
    </row>
    <row r="706" spans="1:1" x14ac:dyDescent="0.3">
      <c r="A706" s="68"/>
    </row>
    <row r="707" spans="1:1" x14ac:dyDescent="0.3">
      <c r="A707" s="68"/>
    </row>
    <row r="708" spans="1:1" x14ac:dyDescent="0.3">
      <c r="A708" s="68"/>
    </row>
    <row r="709" spans="1:1" x14ac:dyDescent="0.3">
      <c r="A709" s="68"/>
    </row>
    <row r="710" spans="1:1" x14ac:dyDescent="0.3">
      <c r="A710" s="68"/>
    </row>
    <row r="711" spans="1:1" x14ac:dyDescent="0.3">
      <c r="A711" s="68"/>
    </row>
    <row r="712" spans="1:1" x14ac:dyDescent="0.3">
      <c r="A712" s="68"/>
    </row>
    <row r="713" spans="1:1" x14ac:dyDescent="0.3">
      <c r="A713" s="68"/>
    </row>
    <row r="714" spans="1:1" x14ac:dyDescent="0.3">
      <c r="A714" s="68"/>
    </row>
    <row r="715" spans="1:1" x14ac:dyDescent="0.3">
      <c r="A715" s="68"/>
    </row>
    <row r="716" spans="1:1" x14ac:dyDescent="0.3">
      <c r="A716" s="68"/>
    </row>
    <row r="717" spans="1:1" x14ac:dyDescent="0.3">
      <c r="A717" s="68"/>
    </row>
    <row r="718" spans="1:1" x14ac:dyDescent="0.3">
      <c r="A718" s="68"/>
    </row>
    <row r="719" spans="1:1" x14ac:dyDescent="0.3">
      <c r="A719" s="68"/>
    </row>
    <row r="720" spans="1:1" x14ac:dyDescent="0.3">
      <c r="A720" s="68"/>
    </row>
    <row r="721" spans="1:1" x14ac:dyDescent="0.3">
      <c r="A721" s="68"/>
    </row>
    <row r="722" spans="1:1" x14ac:dyDescent="0.3">
      <c r="A722" s="68"/>
    </row>
    <row r="723" spans="1:1" x14ac:dyDescent="0.3">
      <c r="A723" s="68"/>
    </row>
    <row r="724" spans="1:1" x14ac:dyDescent="0.3">
      <c r="A724" s="68"/>
    </row>
    <row r="725" spans="1:1" x14ac:dyDescent="0.3">
      <c r="A725" s="68"/>
    </row>
    <row r="726" spans="1:1" x14ac:dyDescent="0.3">
      <c r="A726" s="68"/>
    </row>
    <row r="727" spans="1:1" x14ac:dyDescent="0.3">
      <c r="A727" s="68"/>
    </row>
    <row r="728" spans="1:1" x14ac:dyDescent="0.3">
      <c r="A728" s="68"/>
    </row>
    <row r="729" spans="1:1" x14ac:dyDescent="0.3">
      <c r="A729" s="68"/>
    </row>
    <row r="730" spans="1:1" x14ac:dyDescent="0.3">
      <c r="A730" s="68"/>
    </row>
    <row r="731" spans="1:1" x14ac:dyDescent="0.3">
      <c r="A731" s="68"/>
    </row>
    <row r="732" spans="1:1" x14ac:dyDescent="0.3">
      <c r="A732" s="68"/>
    </row>
    <row r="733" spans="1:1" x14ac:dyDescent="0.3">
      <c r="A733" s="68"/>
    </row>
    <row r="734" spans="1:1" x14ac:dyDescent="0.3">
      <c r="A734" s="68"/>
    </row>
    <row r="735" spans="1:1" x14ac:dyDescent="0.3">
      <c r="A735" s="68"/>
    </row>
    <row r="736" spans="1:1" x14ac:dyDescent="0.3">
      <c r="A736" s="68"/>
    </row>
    <row r="737" spans="1:1" x14ac:dyDescent="0.3">
      <c r="A737" s="68"/>
    </row>
    <row r="738" spans="1:1" x14ac:dyDescent="0.3">
      <c r="A738" s="68"/>
    </row>
    <row r="739" spans="1:1" x14ac:dyDescent="0.3">
      <c r="A739" s="68"/>
    </row>
    <row r="740" spans="1:1" x14ac:dyDescent="0.3">
      <c r="A740" s="68"/>
    </row>
    <row r="741" spans="1:1" x14ac:dyDescent="0.3">
      <c r="A741" s="68"/>
    </row>
    <row r="742" spans="1:1" x14ac:dyDescent="0.3">
      <c r="A742" s="68"/>
    </row>
    <row r="743" spans="1:1" x14ac:dyDescent="0.3">
      <c r="A743" s="68"/>
    </row>
    <row r="744" spans="1:1" x14ac:dyDescent="0.3">
      <c r="A744" s="68"/>
    </row>
    <row r="745" spans="1:1" x14ac:dyDescent="0.3">
      <c r="A745" s="68"/>
    </row>
    <row r="746" spans="1:1" x14ac:dyDescent="0.3">
      <c r="A746" s="68"/>
    </row>
    <row r="747" spans="1:1" x14ac:dyDescent="0.3">
      <c r="A747" s="68"/>
    </row>
    <row r="748" spans="1:1" x14ac:dyDescent="0.3">
      <c r="A748" s="68"/>
    </row>
    <row r="749" spans="1:1" x14ac:dyDescent="0.3">
      <c r="A749" s="68"/>
    </row>
    <row r="750" spans="1:1" x14ac:dyDescent="0.3">
      <c r="A750" s="68"/>
    </row>
    <row r="751" spans="1:1" x14ac:dyDescent="0.3">
      <c r="A751" s="68"/>
    </row>
    <row r="752" spans="1:1" x14ac:dyDescent="0.3">
      <c r="A752" s="68"/>
    </row>
    <row r="753" spans="1:1" x14ac:dyDescent="0.3">
      <c r="A753" s="68"/>
    </row>
    <row r="754" spans="1:1" x14ac:dyDescent="0.3">
      <c r="A754" s="68"/>
    </row>
    <row r="755" spans="1:1" x14ac:dyDescent="0.3">
      <c r="A755" s="68"/>
    </row>
    <row r="756" spans="1:1" x14ac:dyDescent="0.3">
      <c r="A756" s="68"/>
    </row>
    <row r="757" spans="1:1" x14ac:dyDescent="0.3">
      <c r="A757" s="68"/>
    </row>
    <row r="758" spans="1:1" x14ac:dyDescent="0.3">
      <c r="A758" s="68"/>
    </row>
    <row r="759" spans="1:1" x14ac:dyDescent="0.3">
      <c r="A759" s="68"/>
    </row>
    <row r="760" spans="1:1" x14ac:dyDescent="0.3">
      <c r="A760" s="68"/>
    </row>
    <row r="761" spans="1:1" x14ac:dyDescent="0.3">
      <c r="A761" s="68"/>
    </row>
    <row r="762" spans="1:1" x14ac:dyDescent="0.3">
      <c r="A762" s="68"/>
    </row>
    <row r="763" spans="1:1" x14ac:dyDescent="0.3">
      <c r="A763" s="68"/>
    </row>
    <row r="764" spans="1:1" x14ac:dyDescent="0.3">
      <c r="A764" s="68"/>
    </row>
    <row r="765" spans="1:1" x14ac:dyDescent="0.3">
      <c r="A765" s="68"/>
    </row>
    <row r="766" spans="1:1" x14ac:dyDescent="0.3">
      <c r="A766" s="68"/>
    </row>
    <row r="767" spans="1:1" x14ac:dyDescent="0.3">
      <c r="A767" s="68"/>
    </row>
    <row r="768" spans="1:1" x14ac:dyDescent="0.3">
      <c r="A768" s="68"/>
    </row>
    <row r="769" spans="1:1" x14ac:dyDescent="0.3">
      <c r="A769" s="68"/>
    </row>
    <row r="770" spans="1:1" x14ac:dyDescent="0.3">
      <c r="A770" s="68"/>
    </row>
    <row r="771" spans="1:1" x14ac:dyDescent="0.3">
      <c r="A771" s="68"/>
    </row>
    <row r="772" spans="1:1" x14ac:dyDescent="0.3">
      <c r="A772" s="68"/>
    </row>
    <row r="773" spans="1:1" x14ac:dyDescent="0.3">
      <c r="A773" s="68"/>
    </row>
    <row r="774" spans="1:1" x14ac:dyDescent="0.3">
      <c r="A774" s="68"/>
    </row>
    <row r="775" spans="1:1" x14ac:dyDescent="0.3">
      <c r="A775" s="68"/>
    </row>
    <row r="776" spans="1:1" x14ac:dyDescent="0.3">
      <c r="A776" s="68"/>
    </row>
    <row r="777" spans="1:1" x14ac:dyDescent="0.3">
      <c r="A777" s="68"/>
    </row>
    <row r="778" spans="1:1" x14ac:dyDescent="0.3">
      <c r="A778" s="68"/>
    </row>
    <row r="779" spans="1:1" x14ac:dyDescent="0.3">
      <c r="A779" s="68"/>
    </row>
    <row r="780" spans="1:1" x14ac:dyDescent="0.3">
      <c r="A780" s="68"/>
    </row>
    <row r="781" spans="1:1" x14ac:dyDescent="0.3">
      <c r="A781" s="68"/>
    </row>
    <row r="782" spans="1:1" x14ac:dyDescent="0.3">
      <c r="A782" s="68"/>
    </row>
    <row r="783" spans="1:1" x14ac:dyDescent="0.3">
      <c r="A783" s="68"/>
    </row>
    <row r="784" spans="1:1" x14ac:dyDescent="0.3">
      <c r="A784" s="68"/>
    </row>
    <row r="785" spans="1:1" x14ac:dyDescent="0.3">
      <c r="A785" s="68"/>
    </row>
    <row r="786" spans="1:1" x14ac:dyDescent="0.3">
      <c r="A786" s="68"/>
    </row>
    <row r="787" spans="1:1" x14ac:dyDescent="0.3">
      <c r="A787" s="68"/>
    </row>
    <row r="788" spans="1:1" x14ac:dyDescent="0.3">
      <c r="A788" s="68"/>
    </row>
    <row r="789" spans="1:1" x14ac:dyDescent="0.3">
      <c r="A789" s="68"/>
    </row>
    <row r="790" spans="1:1" x14ac:dyDescent="0.3">
      <c r="A790" s="68"/>
    </row>
    <row r="791" spans="1:1" x14ac:dyDescent="0.3">
      <c r="A791" s="68"/>
    </row>
    <row r="792" spans="1:1" x14ac:dyDescent="0.3">
      <c r="A792" s="68"/>
    </row>
    <row r="793" spans="1:1" x14ac:dyDescent="0.3">
      <c r="A793" s="68"/>
    </row>
    <row r="794" spans="1:1" x14ac:dyDescent="0.3">
      <c r="A794" s="68"/>
    </row>
    <row r="795" spans="1:1" x14ac:dyDescent="0.3">
      <c r="A795" s="68"/>
    </row>
    <row r="796" spans="1:1" x14ac:dyDescent="0.3">
      <c r="A796" s="68"/>
    </row>
    <row r="797" spans="1:1" x14ac:dyDescent="0.3">
      <c r="A797" s="68"/>
    </row>
    <row r="798" spans="1:1" x14ac:dyDescent="0.3">
      <c r="A798" s="68"/>
    </row>
    <row r="799" spans="1:1" x14ac:dyDescent="0.3">
      <c r="A799" s="68"/>
    </row>
    <row r="800" spans="1:1" x14ac:dyDescent="0.3">
      <c r="A800" s="68"/>
    </row>
    <row r="801" spans="1:1" x14ac:dyDescent="0.3">
      <c r="A801" s="68"/>
    </row>
    <row r="802" spans="1:1" x14ac:dyDescent="0.3">
      <c r="A802" s="68"/>
    </row>
    <row r="803" spans="1:1" x14ac:dyDescent="0.3">
      <c r="A803" s="68"/>
    </row>
    <row r="804" spans="1:1" x14ac:dyDescent="0.3">
      <c r="A804" s="68"/>
    </row>
    <row r="805" spans="1:1" x14ac:dyDescent="0.3">
      <c r="A805" s="68"/>
    </row>
    <row r="806" spans="1:1" x14ac:dyDescent="0.3">
      <c r="A806" s="68"/>
    </row>
    <row r="807" spans="1:1" x14ac:dyDescent="0.3">
      <c r="A807" s="68"/>
    </row>
    <row r="808" spans="1:1" x14ac:dyDescent="0.3">
      <c r="A808" s="68"/>
    </row>
    <row r="809" spans="1:1" x14ac:dyDescent="0.3">
      <c r="A809" s="68"/>
    </row>
    <row r="810" spans="1:1" x14ac:dyDescent="0.3">
      <c r="A810" s="68"/>
    </row>
    <row r="811" spans="1:1" x14ac:dyDescent="0.3">
      <c r="A811" s="68"/>
    </row>
    <row r="812" spans="1:1" x14ac:dyDescent="0.3">
      <c r="A812" s="68"/>
    </row>
    <row r="813" spans="1:1" x14ac:dyDescent="0.3">
      <c r="A813" s="68"/>
    </row>
    <row r="814" spans="1:1" x14ac:dyDescent="0.3">
      <c r="A814" s="68"/>
    </row>
    <row r="815" spans="1:1" x14ac:dyDescent="0.3">
      <c r="A815" s="68"/>
    </row>
    <row r="816" spans="1:1" x14ac:dyDescent="0.3">
      <c r="A816" s="68"/>
    </row>
    <row r="817" spans="1:1" x14ac:dyDescent="0.3">
      <c r="A817" s="68"/>
    </row>
    <row r="818" spans="1:1" x14ac:dyDescent="0.3">
      <c r="A818" s="68"/>
    </row>
    <row r="819" spans="1:1" x14ac:dyDescent="0.3">
      <c r="A819" s="68"/>
    </row>
    <row r="820" spans="1:1" x14ac:dyDescent="0.3">
      <c r="A820" s="68"/>
    </row>
    <row r="821" spans="1:1" x14ac:dyDescent="0.3">
      <c r="A821" s="68"/>
    </row>
    <row r="822" spans="1:1" x14ac:dyDescent="0.3">
      <c r="A822" s="68"/>
    </row>
    <row r="823" spans="1:1" x14ac:dyDescent="0.3">
      <c r="A823" s="68"/>
    </row>
    <row r="824" spans="1:1" x14ac:dyDescent="0.3">
      <c r="A824" s="68"/>
    </row>
    <row r="825" spans="1:1" x14ac:dyDescent="0.3">
      <c r="A825" s="68"/>
    </row>
    <row r="826" spans="1:1" x14ac:dyDescent="0.3">
      <c r="A826" s="68"/>
    </row>
    <row r="827" spans="1:1" x14ac:dyDescent="0.3">
      <c r="A827" s="68"/>
    </row>
    <row r="828" spans="1:1" x14ac:dyDescent="0.3">
      <c r="A828" s="68"/>
    </row>
    <row r="829" spans="1:1" x14ac:dyDescent="0.3">
      <c r="A829" s="68"/>
    </row>
    <row r="830" spans="1:1" x14ac:dyDescent="0.3">
      <c r="A830" s="68"/>
    </row>
    <row r="831" spans="1:1" x14ac:dyDescent="0.3">
      <c r="A831" s="68"/>
    </row>
    <row r="832" spans="1:1" x14ac:dyDescent="0.3">
      <c r="A832" s="68"/>
    </row>
    <row r="833" spans="1:1" x14ac:dyDescent="0.3">
      <c r="A833" s="68"/>
    </row>
    <row r="834" spans="1:1" x14ac:dyDescent="0.3">
      <c r="A834" s="68"/>
    </row>
    <row r="835" spans="1:1" x14ac:dyDescent="0.3">
      <c r="A835" s="68"/>
    </row>
    <row r="836" spans="1:1" x14ac:dyDescent="0.3">
      <c r="A836" s="68"/>
    </row>
    <row r="837" spans="1:1" x14ac:dyDescent="0.3">
      <c r="A837" s="68"/>
    </row>
    <row r="838" spans="1:1" x14ac:dyDescent="0.3">
      <c r="A838" s="68"/>
    </row>
    <row r="839" spans="1:1" x14ac:dyDescent="0.3">
      <c r="A839" s="68"/>
    </row>
    <row r="840" spans="1:1" x14ac:dyDescent="0.3">
      <c r="A840" s="68"/>
    </row>
    <row r="841" spans="1:1" x14ac:dyDescent="0.3">
      <c r="A841" s="68"/>
    </row>
    <row r="842" spans="1:1" x14ac:dyDescent="0.3">
      <c r="A842" s="68"/>
    </row>
    <row r="843" spans="1:1" x14ac:dyDescent="0.3">
      <c r="A843" s="68"/>
    </row>
    <row r="844" spans="1:1" x14ac:dyDescent="0.3">
      <c r="A844" s="68"/>
    </row>
    <row r="845" spans="1:1" x14ac:dyDescent="0.3">
      <c r="A845" s="68"/>
    </row>
    <row r="846" spans="1:1" x14ac:dyDescent="0.3">
      <c r="A846" s="68"/>
    </row>
    <row r="847" spans="1:1" x14ac:dyDescent="0.3">
      <c r="A847" s="68"/>
    </row>
    <row r="848" spans="1:1" x14ac:dyDescent="0.3">
      <c r="A848" s="68"/>
    </row>
    <row r="849" spans="1:1" x14ac:dyDescent="0.3">
      <c r="A849" s="68"/>
    </row>
    <row r="850" spans="1:1" x14ac:dyDescent="0.3">
      <c r="A850" s="68"/>
    </row>
    <row r="851" spans="1:1" x14ac:dyDescent="0.3">
      <c r="A851" s="68"/>
    </row>
    <row r="852" spans="1:1" x14ac:dyDescent="0.3">
      <c r="A852" s="68"/>
    </row>
    <row r="853" spans="1:1" x14ac:dyDescent="0.3">
      <c r="A853" s="68"/>
    </row>
    <row r="854" spans="1:1" x14ac:dyDescent="0.3">
      <c r="A854" s="68"/>
    </row>
    <row r="855" spans="1:1" x14ac:dyDescent="0.3">
      <c r="A855" s="68"/>
    </row>
    <row r="856" spans="1:1" x14ac:dyDescent="0.3">
      <c r="A856" s="68"/>
    </row>
    <row r="857" spans="1:1" x14ac:dyDescent="0.3">
      <c r="A857" s="68"/>
    </row>
    <row r="858" spans="1:1" x14ac:dyDescent="0.3">
      <c r="A858" s="68"/>
    </row>
    <row r="859" spans="1:1" x14ac:dyDescent="0.3">
      <c r="A859" s="68"/>
    </row>
    <row r="860" spans="1:1" x14ac:dyDescent="0.3">
      <c r="A860" s="68"/>
    </row>
    <row r="861" spans="1:1" x14ac:dyDescent="0.3">
      <c r="A861" s="68"/>
    </row>
    <row r="862" spans="1:1" x14ac:dyDescent="0.3">
      <c r="A862" s="68"/>
    </row>
    <row r="863" spans="1:1" x14ac:dyDescent="0.3">
      <c r="A863" s="68"/>
    </row>
    <row r="864" spans="1:1" x14ac:dyDescent="0.3">
      <c r="A864" s="68"/>
    </row>
    <row r="865" spans="1:1" x14ac:dyDescent="0.3">
      <c r="A865" s="68"/>
    </row>
    <row r="866" spans="1:1" x14ac:dyDescent="0.3">
      <c r="A866" s="68"/>
    </row>
    <row r="867" spans="1:1" x14ac:dyDescent="0.3">
      <c r="A867" s="68"/>
    </row>
    <row r="868" spans="1:1" x14ac:dyDescent="0.3">
      <c r="A868" s="68"/>
    </row>
    <row r="869" spans="1:1" x14ac:dyDescent="0.3">
      <c r="A869" s="68"/>
    </row>
    <row r="870" spans="1:1" x14ac:dyDescent="0.3">
      <c r="A870" s="68"/>
    </row>
    <row r="871" spans="1:1" x14ac:dyDescent="0.3">
      <c r="A871" s="68"/>
    </row>
    <row r="872" spans="1:1" x14ac:dyDescent="0.3">
      <c r="A872" s="68"/>
    </row>
    <row r="873" spans="1:1" x14ac:dyDescent="0.3">
      <c r="A873" s="68"/>
    </row>
    <row r="874" spans="1:1" x14ac:dyDescent="0.3">
      <c r="A874" s="68"/>
    </row>
    <row r="875" spans="1:1" x14ac:dyDescent="0.3">
      <c r="A875" s="68"/>
    </row>
    <row r="876" spans="1:1" x14ac:dyDescent="0.3">
      <c r="A876" s="68"/>
    </row>
    <row r="877" spans="1:1" x14ac:dyDescent="0.3">
      <c r="A877" s="68"/>
    </row>
    <row r="878" spans="1:1" x14ac:dyDescent="0.3">
      <c r="A878" s="68"/>
    </row>
    <row r="879" spans="1:1" x14ac:dyDescent="0.3">
      <c r="A879" s="68"/>
    </row>
    <row r="880" spans="1:1" x14ac:dyDescent="0.3">
      <c r="A880" s="68"/>
    </row>
    <row r="881" spans="1:1" x14ac:dyDescent="0.3">
      <c r="A881" s="68"/>
    </row>
    <row r="882" spans="1:1" x14ac:dyDescent="0.3">
      <c r="A882" s="68"/>
    </row>
    <row r="883" spans="1:1" x14ac:dyDescent="0.3">
      <c r="A883" s="68"/>
    </row>
    <row r="884" spans="1:1" x14ac:dyDescent="0.3">
      <c r="A884" s="68"/>
    </row>
    <row r="885" spans="1:1" x14ac:dyDescent="0.3">
      <c r="A885" s="68"/>
    </row>
    <row r="886" spans="1:1" x14ac:dyDescent="0.3">
      <c r="A886" s="68"/>
    </row>
    <row r="887" spans="1:1" x14ac:dyDescent="0.3">
      <c r="A887" s="68"/>
    </row>
    <row r="888" spans="1:1" x14ac:dyDescent="0.3">
      <c r="A888" s="68"/>
    </row>
    <row r="889" spans="1:1" x14ac:dyDescent="0.3">
      <c r="A889" s="68"/>
    </row>
    <row r="890" spans="1:1" x14ac:dyDescent="0.3">
      <c r="A890" s="68"/>
    </row>
    <row r="891" spans="1:1" x14ac:dyDescent="0.3">
      <c r="A891" s="68"/>
    </row>
    <row r="892" spans="1:1" x14ac:dyDescent="0.3">
      <c r="A892" s="68"/>
    </row>
    <row r="893" spans="1:1" x14ac:dyDescent="0.3">
      <c r="A893" s="68"/>
    </row>
    <row r="894" spans="1:1" x14ac:dyDescent="0.3">
      <c r="A894" s="68"/>
    </row>
    <row r="895" spans="1:1" x14ac:dyDescent="0.3">
      <c r="A895" s="68"/>
    </row>
    <row r="896" spans="1:1" x14ac:dyDescent="0.3">
      <c r="A896" s="68"/>
    </row>
    <row r="897" spans="1:1" x14ac:dyDescent="0.3">
      <c r="A897" s="68"/>
    </row>
    <row r="898" spans="1:1" x14ac:dyDescent="0.3">
      <c r="A898" s="68"/>
    </row>
    <row r="899" spans="1:1" x14ac:dyDescent="0.3">
      <c r="A899" s="68"/>
    </row>
    <row r="900" spans="1:1" x14ac:dyDescent="0.3">
      <c r="A900" s="68"/>
    </row>
    <row r="901" spans="1:1" x14ac:dyDescent="0.3">
      <c r="A901" s="68"/>
    </row>
    <row r="902" spans="1:1" x14ac:dyDescent="0.3">
      <c r="A902" s="68"/>
    </row>
    <row r="903" spans="1:1" x14ac:dyDescent="0.3">
      <c r="A903" s="68"/>
    </row>
    <row r="904" spans="1:1" x14ac:dyDescent="0.3">
      <c r="A904" s="68"/>
    </row>
    <row r="905" spans="1:1" x14ac:dyDescent="0.3">
      <c r="A905" s="68"/>
    </row>
    <row r="906" spans="1:1" x14ac:dyDescent="0.3">
      <c r="A906" s="68"/>
    </row>
    <row r="907" spans="1:1" x14ac:dyDescent="0.3">
      <c r="A907" s="68"/>
    </row>
    <row r="908" spans="1:1" x14ac:dyDescent="0.3">
      <c r="A908" s="68"/>
    </row>
    <row r="909" spans="1:1" x14ac:dyDescent="0.3">
      <c r="A909" s="68"/>
    </row>
    <row r="910" spans="1:1" x14ac:dyDescent="0.3">
      <c r="A910" s="68"/>
    </row>
    <row r="911" spans="1:1" x14ac:dyDescent="0.3">
      <c r="A911" s="68"/>
    </row>
    <row r="912" spans="1:1" x14ac:dyDescent="0.3">
      <c r="A912" s="68"/>
    </row>
    <row r="913" spans="1:1" x14ac:dyDescent="0.3">
      <c r="A913" s="68"/>
    </row>
    <row r="914" spans="1:1" x14ac:dyDescent="0.3">
      <c r="A914" s="68"/>
    </row>
    <row r="915" spans="1:1" x14ac:dyDescent="0.3">
      <c r="A915" s="68"/>
    </row>
    <row r="916" spans="1:1" x14ac:dyDescent="0.3">
      <c r="A916" s="68"/>
    </row>
    <row r="917" spans="1:1" x14ac:dyDescent="0.3">
      <c r="A917" s="68"/>
    </row>
    <row r="918" spans="1:1" x14ac:dyDescent="0.3">
      <c r="A918" s="68"/>
    </row>
    <row r="919" spans="1:1" x14ac:dyDescent="0.3">
      <c r="A919" s="68"/>
    </row>
    <row r="920" spans="1:1" x14ac:dyDescent="0.3">
      <c r="A920" s="68"/>
    </row>
    <row r="921" spans="1:1" x14ac:dyDescent="0.3">
      <c r="A921" s="68"/>
    </row>
    <row r="922" spans="1:1" x14ac:dyDescent="0.3">
      <c r="A922" s="68"/>
    </row>
    <row r="923" spans="1:1" x14ac:dyDescent="0.3">
      <c r="A923" s="68"/>
    </row>
    <row r="924" spans="1:1" x14ac:dyDescent="0.3">
      <c r="A924" s="68"/>
    </row>
    <row r="925" spans="1:1" x14ac:dyDescent="0.3">
      <c r="A925" s="68"/>
    </row>
    <row r="926" spans="1:1" x14ac:dyDescent="0.3">
      <c r="A926" s="68"/>
    </row>
    <row r="927" spans="1:1" x14ac:dyDescent="0.3">
      <c r="A927" s="68"/>
    </row>
    <row r="928" spans="1:1" x14ac:dyDescent="0.3">
      <c r="A928" s="68"/>
    </row>
    <row r="929" spans="1:1" x14ac:dyDescent="0.3">
      <c r="A929" s="68"/>
    </row>
    <row r="930" spans="1:1" x14ac:dyDescent="0.3">
      <c r="A930" s="68"/>
    </row>
    <row r="931" spans="1:1" x14ac:dyDescent="0.3">
      <c r="A931" s="68"/>
    </row>
    <row r="932" spans="1:1" x14ac:dyDescent="0.3">
      <c r="A932" s="68"/>
    </row>
    <row r="933" spans="1:1" x14ac:dyDescent="0.3">
      <c r="A933" s="68"/>
    </row>
    <row r="934" spans="1:1" x14ac:dyDescent="0.3">
      <c r="A934" s="68"/>
    </row>
    <row r="935" spans="1:1" x14ac:dyDescent="0.3">
      <c r="A935" s="68"/>
    </row>
    <row r="936" spans="1:1" x14ac:dyDescent="0.3">
      <c r="A936" s="68"/>
    </row>
    <row r="937" spans="1:1" x14ac:dyDescent="0.3">
      <c r="A937" s="68"/>
    </row>
    <row r="938" spans="1:1" x14ac:dyDescent="0.3">
      <c r="A938" s="68"/>
    </row>
    <row r="939" spans="1:1" x14ac:dyDescent="0.3">
      <c r="A939" s="68"/>
    </row>
    <row r="940" spans="1:1" x14ac:dyDescent="0.3">
      <c r="A940" s="68"/>
    </row>
    <row r="941" spans="1:1" x14ac:dyDescent="0.3">
      <c r="A941" s="68"/>
    </row>
    <row r="942" spans="1:1" x14ac:dyDescent="0.3">
      <c r="A942" s="68"/>
    </row>
    <row r="943" spans="1:1" x14ac:dyDescent="0.3">
      <c r="A943" s="68"/>
    </row>
    <row r="944" spans="1:1" x14ac:dyDescent="0.3">
      <c r="A944" s="68"/>
    </row>
    <row r="945" spans="1:1" x14ac:dyDescent="0.3">
      <c r="A945" s="68"/>
    </row>
    <row r="946" spans="1:1" x14ac:dyDescent="0.3">
      <c r="A946" s="68"/>
    </row>
    <row r="947" spans="1:1" x14ac:dyDescent="0.3">
      <c r="A947" s="68"/>
    </row>
    <row r="948" spans="1:1" x14ac:dyDescent="0.3">
      <c r="A948" s="68"/>
    </row>
    <row r="949" spans="1:1" x14ac:dyDescent="0.3">
      <c r="A949" s="68"/>
    </row>
    <row r="950" spans="1:1" x14ac:dyDescent="0.3">
      <c r="A950" s="68"/>
    </row>
    <row r="951" spans="1:1" x14ac:dyDescent="0.3">
      <c r="A951" s="68"/>
    </row>
    <row r="952" spans="1:1" x14ac:dyDescent="0.3">
      <c r="A952" s="68"/>
    </row>
    <row r="953" spans="1:1" x14ac:dyDescent="0.3">
      <c r="A953" s="68"/>
    </row>
    <row r="954" spans="1:1" x14ac:dyDescent="0.3">
      <c r="A954" s="68"/>
    </row>
    <row r="955" spans="1:1" x14ac:dyDescent="0.3">
      <c r="A955" s="68"/>
    </row>
    <row r="956" spans="1:1" x14ac:dyDescent="0.3">
      <c r="A956" s="68"/>
    </row>
    <row r="957" spans="1:1" x14ac:dyDescent="0.3">
      <c r="A957" s="68"/>
    </row>
    <row r="958" spans="1:1" x14ac:dyDescent="0.3">
      <c r="A958" s="68"/>
    </row>
    <row r="959" spans="1:1" x14ac:dyDescent="0.3">
      <c r="A959" s="68"/>
    </row>
    <row r="960" spans="1:1" x14ac:dyDescent="0.3">
      <c r="A960" s="68"/>
    </row>
    <row r="961" spans="1:1" x14ac:dyDescent="0.3">
      <c r="A961" s="68"/>
    </row>
    <row r="962" spans="1:1" x14ac:dyDescent="0.3">
      <c r="A962" s="68"/>
    </row>
    <row r="963" spans="1:1" x14ac:dyDescent="0.3">
      <c r="A963" s="68"/>
    </row>
    <row r="964" spans="1:1" x14ac:dyDescent="0.3">
      <c r="A964" s="68"/>
    </row>
    <row r="965" spans="1:1" x14ac:dyDescent="0.3">
      <c r="A965" s="68"/>
    </row>
    <row r="966" spans="1:1" x14ac:dyDescent="0.3">
      <c r="A966" s="68"/>
    </row>
    <row r="967" spans="1:1" x14ac:dyDescent="0.3">
      <c r="A967" s="68"/>
    </row>
    <row r="968" spans="1:1" x14ac:dyDescent="0.3">
      <c r="A968" s="68"/>
    </row>
    <row r="969" spans="1:1" x14ac:dyDescent="0.3">
      <c r="A969" s="68"/>
    </row>
    <row r="970" spans="1:1" x14ac:dyDescent="0.3">
      <c r="A970" s="68"/>
    </row>
    <row r="971" spans="1:1" x14ac:dyDescent="0.3">
      <c r="A971" s="68"/>
    </row>
    <row r="972" spans="1:1" x14ac:dyDescent="0.3">
      <c r="A972" s="68"/>
    </row>
    <row r="973" spans="1:1" x14ac:dyDescent="0.3">
      <c r="A973" s="68"/>
    </row>
    <row r="974" spans="1:1" x14ac:dyDescent="0.3">
      <c r="A974" s="68"/>
    </row>
    <row r="975" spans="1:1" x14ac:dyDescent="0.3">
      <c r="A975" s="68"/>
    </row>
    <row r="976" spans="1:1" x14ac:dyDescent="0.3">
      <c r="A976" s="68"/>
    </row>
    <row r="977" spans="1:1" x14ac:dyDescent="0.3">
      <c r="A977" s="68"/>
    </row>
    <row r="978" spans="1:1" x14ac:dyDescent="0.3">
      <c r="A978" s="68"/>
    </row>
    <row r="979" spans="1:1" x14ac:dyDescent="0.3">
      <c r="A979" s="68"/>
    </row>
    <row r="980" spans="1:1" x14ac:dyDescent="0.3">
      <c r="A980" s="68"/>
    </row>
    <row r="981" spans="1:1" x14ac:dyDescent="0.3">
      <c r="A981" s="68"/>
    </row>
    <row r="982" spans="1:1" x14ac:dyDescent="0.3">
      <c r="A982" s="68"/>
    </row>
    <row r="983" spans="1:1" x14ac:dyDescent="0.3">
      <c r="A983" s="68"/>
    </row>
    <row r="984" spans="1:1" x14ac:dyDescent="0.3">
      <c r="A984" s="68"/>
    </row>
    <row r="985" spans="1:1" x14ac:dyDescent="0.3">
      <c r="A985" s="68"/>
    </row>
    <row r="986" spans="1:1" x14ac:dyDescent="0.3">
      <c r="A986" s="68"/>
    </row>
    <row r="987" spans="1:1" x14ac:dyDescent="0.3">
      <c r="A987" s="68"/>
    </row>
    <row r="988" spans="1:1" x14ac:dyDescent="0.3">
      <c r="A988" s="68"/>
    </row>
    <row r="989" spans="1:1" x14ac:dyDescent="0.3">
      <c r="A989" s="68"/>
    </row>
    <row r="990" spans="1:1" x14ac:dyDescent="0.3">
      <c r="A990" s="68"/>
    </row>
    <row r="991" spans="1:1" x14ac:dyDescent="0.3">
      <c r="A991" s="68"/>
    </row>
    <row r="992" spans="1:1" x14ac:dyDescent="0.3">
      <c r="A992" s="68"/>
    </row>
    <row r="993" spans="1:1" x14ac:dyDescent="0.3">
      <c r="A993" s="68"/>
    </row>
    <row r="994" spans="1:1" x14ac:dyDescent="0.3">
      <c r="A994" s="68"/>
    </row>
    <row r="995" spans="1:1" x14ac:dyDescent="0.3">
      <c r="A995" s="68"/>
    </row>
    <row r="996" spans="1:1" x14ac:dyDescent="0.3">
      <c r="A996" s="68"/>
    </row>
    <row r="997" spans="1:1" x14ac:dyDescent="0.3">
      <c r="A997" s="68"/>
    </row>
    <row r="998" spans="1:1" x14ac:dyDescent="0.3">
      <c r="A998" s="68"/>
    </row>
    <row r="999" spans="1:1" x14ac:dyDescent="0.3">
      <c r="A999" s="68"/>
    </row>
    <row r="1000" spans="1:1" x14ac:dyDescent="0.3">
      <c r="A1000" s="68"/>
    </row>
    <row r="1001" spans="1:1" x14ac:dyDescent="0.3">
      <c r="A1001" s="68"/>
    </row>
    <row r="1002" spans="1:1" x14ac:dyDescent="0.3">
      <c r="A1002" s="68"/>
    </row>
    <row r="1003" spans="1:1" x14ac:dyDescent="0.3">
      <c r="A1003" s="68"/>
    </row>
    <row r="1004" spans="1:1" x14ac:dyDescent="0.3">
      <c r="A1004" s="68"/>
    </row>
    <row r="1005" spans="1:1" x14ac:dyDescent="0.3">
      <c r="A1005" s="68"/>
    </row>
    <row r="1006" spans="1:1" x14ac:dyDescent="0.3">
      <c r="A1006" s="68"/>
    </row>
    <row r="1007" spans="1:1" x14ac:dyDescent="0.3">
      <c r="A1007" s="68"/>
    </row>
    <row r="1008" spans="1:1" x14ac:dyDescent="0.3">
      <c r="A1008" s="68"/>
    </row>
    <row r="1009" spans="1:1" x14ac:dyDescent="0.3">
      <c r="A1009" s="68"/>
    </row>
    <row r="1010" spans="1:1" x14ac:dyDescent="0.3">
      <c r="A1010" s="68"/>
    </row>
    <row r="1011" spans="1:1" x14ac:dyDescent="0.3">
      <c r="A1011" s="68"/>
    </row>
    <row r="1012" spans="1:1" x14ac:dyDescent="0.3">
      <c r="A1012" s="68"/>
    </row>
    <row r="1013" spans="1:1" x14ac:dyDescent="0.3">
      <c r="A1013" s="68"/>
    </row>
    <row r="1014" spans="1:1" x14ac:dyDescent="0.3">
      <c r="A1014" s="68"/>
    </row>
    <row r="1015" spans="1:1" x14ac:dyDescent="0.3">
      <c r="A1015" s="68"/>
    </row>
    <row r="1016" spans="1:1" x14ac:dyDescent="0.3">
      <c r="A1016" s="68"/>
    </row>
    <row r="1017" spans="1:1" x14ac:dyDescent="0.3">
      <c r="A1017" s="68"/>
    </row>
    <row r="1018" spans="1:1" x14ac:dyDescent="0.3">
      <c r="A1018" s="68"/>
    </row>
    <row r="1019" spans="1:1" x14ac:dyDescent="0.3">
      <c r="A1019" s="68"/>
    </row>
    <row r="1020" spans="1:1" x14ac:dyDescent="0.3">
      <c r="A1020" s="68"/>
    </row>
    <row r="1021" spans="1:1" x14ac:dyDescent="0.3">
      <c r="A1021" s="68"/>
    </row>
    <row r="1022" spans="1:1" x14ac:dyDescent="0.3">
      <c r="A1022" s="68"/>
    </row>
    <row r="1023" spans="1:1" x14ac:dyDescent="0.3">
      <c r="A1023" s="68"/>
    </row>
    <row r="1024" spans="1:1" x14ac:dyDescent="0.3">
      <c r="A1024" s="68"/>
    </row>
    <row r="1025" spans="1:1" x14ac:dyDescent="0.3">
      <c r="A1025" s="68"/>
    </row>
    <row r="1026" spans="1:1" x14ac:dyDescent="0.3">
      <c r="A1026" s="68"/>
    </row>
    <row r="1027" spans="1:1" x14ac:dyDescent="0.3">
      <c r="A1027" s="68"/>
    </row>
    <row r="1028" spans="1:1" x14ac:dyDescent="0.3">
      <c r="A1028" s="68"/>
    </row>
    <row r="1029" spans="1:1" x14ac:dyDescent="0.3">
      <c r="A1029" s="68"/>
    </row>
    <row r="1030" spans="1:1" x14ac:dyDescent="0.3">
      <c r="A1030" s="68"/>
    </row>
    <row r="1031" spans="1:1" x14ac:dyDescent="0.3">
      <c r="A1031" s="68"/>
    </row>
    <row r="1032" spans="1:1" x14ac:dyDescent="0.3">
      <c r="A1032" s="68"/>
    </row>
    <row r="1033" spans="1:1" x14ac:dyDescent="0.3">
      <c r="A1033" s="68"/>
    </row>
    <row r="1034" spans="1:1" x14ac:dyDescent="0.3">
      <c r="A1034" s="68"/>
    </row>
    <row r="1035" spans="1:1" x14ac:dyDescent="0.3">
      <c r="A1035" s="68"/>
    </row>
    <row r="1036" spans="1:1" x14ac:dyDescent="0.3">
      <c r="A1036" s="68"/>
    </row>
    <row r="1037" spans="1:1" x14ac:dyDescent="0.3">
      <c r="A1037" s="68"/>
    </row>
    <row r="1038" spans="1:1" x14ac:dyDescent="0.3">
      <c r="A1038" s="68"/>
    </row>
    <row r="1039" spans="1:1" x14ac:dyDescent="0.3">
      <c r="A1039" s="68"/>
    </row>
    <row r="1040" spans="1:1" x14ac:dyDescent="0.3">
      <c r="A1040" s="68"/>
    </row>
    <row r="1041" spans="1:1" x14ac:dyDescent="0.3">
      <c r="A1041" s="68"/>
    </row>
    <row r="1042" spans="1:1" x14ac:dyDescent="0.3">
      <c r="A1042" s="68"/>
    </row>
    <row r="1043" spans="1:1" x14ac:dyDescent="0.3">
      <c r="A1043" s="68"/>
    </row>
    <row r="1044" spans="1:1" x14ac:dyDescent="0.3">
      <c r="A1044" s="68"/>
    </row>
    <row r="1045" spans="1:1" x14ac:dyDescent="0.3">
      <c r="A1045" s="68"/>
    </row>
    <row r="1046" spans="1:1" x14ac:dyDescent="0.3">
      <c r="A1046" s="68"/>
    </row>
    <row r="1047" spans="1:1" x14ac:dyDescent="0.3">
      <c r="A1047" s="68"/>
    </row>
    <row r="1048" spans="1:1" x14ac:dyDescent="0.3">
      <c r="A1048" s="68"/>
    </row>
    <row r="1049" spans="1:1" x14ac:dyDescent="0.3">
      <c r="A1049" s="68"/>
    </row>
    <row r="1050" spans="1:1" x14ac:dyDescent="0.3">
      <c r="A1050" s="68"/>
    </row>
    <row r="1051" spans="1:1" x14ac:dyDescent="0.3">
      <c r="A1051" s="68"/>
    </row>
    <row r="1052" spans="1:1" x14ac:dyDescent="0.3">
      <c r="A1052" s="68"/>
    </row>
    <row r="1053" spans="1:1" x14ac:dyDescent="0.3">
      <c r="A1053" s="68"/>
    </row>
    <row r="1054" spans="1:1" x14ac:dyDescent="0.3">
      <c r="A1054" s="68"/>
    </row>
    <row r="1055" spans="1:1" x14ac:dyDescent="0.3">
      <c r="A1055" s="68"/>
    </row>
    <row r="1056" spans="1:1" x14ac:dyDescent="0.3">
      <c r="A1056" s="68"/>
    </row>
    <row r="1057" spans="1:1" x14ac:dyDescent="0.3">
      <c r="A1057" s="68"/>
    </row>
    <row r="1058" spans="1:1" x14ac:dyDescent="0.3">
      <c r="A1058" s="68"/>
    </row>
    <row r="1059" spans="1:1" x14ac:dyDescent="0.3">
      <c r="A1059" s="68"/>
    </row>
    <row r="1060" spans="1:1" x14ac:dyDescent="0.3">
      <c r="A1060" s="68"/>
    </row>
    <row r="1061" spans="1:1" x14ac:dyDescent="0.3">
      <c r="A1061" s="68"/>
    </row>
    <row r="1062" spans="1:1" x14ac:dyDescent="0.3">
      <c r="A1062" s="68"/>
    </row>
    <row r="1063" spans="1:1" x14ac:dyDescent="0.3">
      <c r="A1063" s="68"/>
    </row>
    <row r="1064" spans="1:1" x14ac:dyDescent="0.3">
      <c r="A1064" s="68"/>
    </row>
    <row r="1065" spans="1:1" x14ac:dyDescent="0.3">
      <c r="A1065" s="68"/>
    </row>
    <row r="1066" spans="1:1" x14ac:dyDescent="0.3">
      <c r="A1066" s="68"/>
    </row>
    <row r="1067" spans="1:1" x14ac:dyDescent="0.3">
      <c r="A1067" s="68"/>
    </row>
    <row r="1068" spans="1:1" x14ac:dyDescent="0.3">
      <c r="A1068" s="68"/>
    </row>
    <row r="1069" spans="1:1" x14ac:dyDescent="0.3">
      <c r="A1069" s="68"/>
    </row>
    <row r="1070" spans="1:1" x14ac:dyDescent="0.3">
      <c r="A1070" s="68"/>
    </row>
    <row r="1071" spans="1:1" x14ac:dyDescent="0.3">
      <c r="A1071" s="68"/>
    </row>
    <row r="1072" spans="1:1" x14ac:dyDescent="0.3">
      <c r="A1072" s="68"/>
    </row>
    <row r="1073" spans="1:1" x14ac:dyDescent="0.3">
      <c r="A1073" s="68"/>
    </row>
    <row r="1074" spans="1:1" x14ac:dyDescent="0.3">
      <c r="A1074" s="68"/>
    </row>
    <row r="1075" spans="1:1" x14ac:dyDescent="0.3">
      <c r="A1075" s="68"/>
    </row>
    <row r="1076" spans="1:1" x14ac:dyDescent="0.3">
      <c r="A1076" s="68"/>
    </row>
    <row r="1077" spans="1:1" x14ac:dyDescent="0.3">
      <c r="A1077" s="68"/>
    </row>
    <row r="1078" spans="1:1" x14ac:dyDescent="0.3">
      <c r="A1078" s="68"/>
    </row>
    <row r="1079" spans="1:1" x14ac:dyDescent="0.3">
      <c r="A1079" s="68"/>
    </row>
    <row r="1080" spans="1:1" x14ac:dyDescent="0.3">
      <c r="A1080" s="68"/>
    </row>
    <row r="1081" spans="1:1" x14ac:dyDescent="0.3">
      <c r="A1081" s="68"/>
    </row>
    <row r="1082" spans="1:1" x14ac:dyDescent="0.3">
      <c r="A1082" s="68"/>
    </row>
    <row r="1083" spans="1:1" x14ac:dyDescent="0.3">
      <c r="A1083" s="68"/>
    </row>
    <row r="1084" spans="1:1" x14ac:dyDescent="0.3">
      <c r="A1084" s="68"/>
    </row>
    <row r="1085" spans="1:1" x14ac:dyDescent="0.3">
      <c r="A1085" s="68"/>
    </row>
    <row r="1086" spans="1:1" x14ac:dyDescent="0.3">
      <c r="A1086" s="68"/>
    </row>
    <row r="1087" spans="1:1" x14ac:dyDescent="0.3">
      <c r="A1087" s="68"/>
    </row>
    <row r="1088" spans="1:1" x14ac:dyDescent="0.3">
      <c r="A1088" s="68"/>
    </row>
    <row r="1089" spans="1:1" x14ac:dyDescent="0.3">
      <c r="A1089" s="68"/>
    </row>
    <row r="1090" spans="1:1" x14ac:dyDescent="0.3">
      <c r="A1090" s="68"/>
    </row>
    <row r="1091" spans="1:1" x14ac:dyDescent="0.3">
      <c r="A1091" s="68"/>
    </row>
    <row r="1092" spans="1:1" x14ac:dyDescent="0.3">
      <c r="A1092" s="68"/>
    </row>
    <row r="1093" spans="1:1" x14ac:dyDescent="0.3">
      <c r="A1093" s="68"/>
    </row>
    <row r="1094" spans="1:1" x14ac:dyDescent="0.3">
      <c r="A1094" s="68"/>
    </row>
    <row r="1095" spans="1:1" x14ac:dyDescent="0.3">
      <c r="A1095" s="68"/>
    </row>
    <row r="1096" spans="1:1" x14ac:dyDescent="0.3">
      <c r="A1096" s="68"/>
    </row>
    <row r="1097" spans="1:1" x14ac:dyDescent="0.3">
      <c r="A1097" s="68"/>
    </row>
    <row r="1098" spans="1:1" x14ac:dyDescent="0.3">
      <c r="A1098" s="68"/>
    </row>
    <row r="1099" spans="1:1" x14ac:dyDescent="0.3">
      <c r="A1099" s="68"/>
    </row>
    <row r="1100" spans="1:1" x14ac:dyDescent="0.3">
      <c r="A1100" s="68"/>
    </row>
    <row r="1101" spans="1:1" x14ac:dyDescent="0.3">
      <c r="A1101" s="68"/>
    </row>
    <row r="1102" spans="1:1" x14ac:dyDescent="0.3">
      <c r="A1102" s="68"/>
    </row>
    <row r="1103" spans="1:1" x14ac:dyDescent="0.3">
      <c r="A1103" s="68"/>
    </row>
    <row r="1104" spans="1:1" x14ac:dyDescent="0.3">
      <c r="A1104" s="68"/>
    </row>
    <row r="1105" spans="1:1" x14ac:dyDescent="0.3">
      <c r="A1105" s="68"/>
    </row>
    <row r="1106" spans="1:1" x14ac:dyDescent="0.3">
      <c r="A1106" s="68"/>
    </row>
    <row r="1107" spans="1:1" x14ac:dyDescent="0.3">
      <c r="A1107" s="68"/>
    </row>
    <row r="1108" spans="1:1" x14ac:dyDescent="0.3">
      <c r="A1108" s="68"/>
    </row>
    <row r="1109" spans="1:1" x14ac:dyDescent="0.3">
      <c r="A1109" s="68"/>
    </row>
    <row r="1110" spans="1:1" x14ac:dyDescent="0.3">
      <c r="A1110" s="68"/>
    </row>
    <row r="1111" spans="1:1" x14ac:dyDescent="0.3">
      <c r="A1111" s="68"/>
    </row>
    <row r="1112" spans="1:1" x14ac:dyDescent="0.3">
      <c r="A1112" s="68"/>
    </row>
    <row r="1113" spans="1:1" x14ac:dyDescent="0.3">
      <c r="A1113" s="68"/>
    </row>
    <row r="1114" spans="1:1" x14ac:dyDescent="0.3">
      <c r="A1114" s="68"/>
    </row>
    <row r="1115" spans="1:1" x14ac:dyDescent="0.3">
      <c r="A1115" s="68"/>
    </row>
    <row r="1116" spans="1:1" x14ac:dyDescent="0.3">
      <c r="A1116" s="68"/>
    </row>
    <row r="1117" spans="1:1" x14ac:dyDescent="0.3">
      <c r="A1117" s="68"/>
    </row>
    <row r="1118" spans="1:1" x14ac:dyDescent="0.3">
      <c r="A1118" s="68"/>
    </row>
    <row r="1119" spans="1:1" x14ac:dyDescent="0.3">
      <c r="A1119" s="68"/>
    </row>
    <row r="1120" spans="1:1" x14ac:dyDescent="0.3">
      <c r="A1120" s="68"/>
    </row>
    <row r="1121" spans="1:1" x14ac:dyDescent="0.3">
      <c r="A1121" s="68"/>
    </row>
    <row r="1122" spans="1:1" x14ac:dyDescent="0.3">
      <c r="A1122" s="68"/>
    </row>
    <row r="1123" spans="1:1" x14ac:dyDescent="0.3">
      <c r="A1123" s="68"/>
    </row>
    <row r="1124" spans="1:1" x14ac:dyDescent="0.3">
      <c r="A1124" s="68"/>
    </row>
    <row r="1125" spans="1:1" x14ac:dyDescent="0.3">
      <c r="A1125" s="68"/>
    </row>
    <row r="1126" spans="1:1" x14ac:dyDescent="0.3">
      <c r="A1126" s="68"/>
    </row>
    <row r="1127" spans="1:1" x14ac:dyDescent="0.3">
      <c r="A1127" s="68"/>
    </row>
    <row r="1128" spans="1:1" x14ac:dyDescent="0.3">
      <c r="A1128" s="68"/>
    </row>
    <row r="1129" spans="1:1" x14ac:dyDescent="0.3">
      <c r="A1129" s="68"/>
    </row>
    <row r="1130" spans="1:1" x14ac:dyDescent="0.3">
      <c r="A1130" s="68"/>
    </row>
    <row r="1131" spans="1:1" x14ac:dyDescent="0.3">
      <c r="A1131" s="68"/>
    </row>
    <row r="1132" spans="1:1" x14ac:dyDescent="0.3">
      <c r="A1132" s="68"/>
    </row>
    <row r="1133" spans="1:1" x14ac:dyDescent="0.3">
      <c r="A1133" s="68"/>
    </row>
    <row r="1134" spans="1:1" x14ac:dyDescent="0.3">
      <c r="A1134" s="68"/>
    </row>
    <row r="1135" spans="1:1" x14ac:dyDescent="0.3">
      <c r="A1135" s="68"/>
    </row>
    <row r="1136" spans="1:1" x14ac:dyDescent="0.3">
      <c r="A1136" s="68"/>
    </row>
    <row r="1137" spans="1:1" x14ac:dyDescent="0.3">
      <c r="A1137" s="68"/>
    </row>
    <row r="1138" spans="1:1" x14ac:dyDescent="0.3">
      <c r="A1138" s="68"/>
    </row>
    <row r="1139" spans="1:1" x14ac:dyDescent="0.3">
      <c r="A1139" s="68"/>
    </row>
    <row r="1140" spans="1:1" x14ac:dyDescent="0.3">
      <c r="A1140" s="68"/>
    </row>
    <row r="1141" spans="1:1" x14ac:dyDescent="0.3">
      <c r="A1141" s="68"/>
    </row>
    <row r="1142" spans="1:1" x14ac:dyDescent="0.3">
      <c r="A1142" s="68"/>
    </row>
    <row r="1143" spans="1:1" x14ac:dyDescent="0.3">
      <c r="A1143" s="68"/>
    </row>
    <row r="1144" spans="1:1" x14ac:dyDescent="0.3">
      <c r="A1144" s="68"/>
    </row>
    <row r="1145" spans="1:1" x14ac:dyDescent="0.3">
      <c r="A1145" s="68"/>
    </row>
    <row r="1146" spans="1:1" x14ac:dyDescent="0.3">
      <c r="A1146" s="68"/>
    </row>
    <row r="1147" spans="1:1" x14ac:dyDescent="0.3">
      <c r="A1147" s="68"/>
    </row>
    <row r="1148" spans="1:1" x14ac:dyDescent="0.3">
      <c r="A1148" s="68"/>
    </row>
    <row r="1149" spans="1:1" x14ac:dyDescent="0.3">
      <c r="A1149" s="68"/>
    </row>
    <row r="1150" spans="1:1" x14ac:dyDescent="0.3">
      <c r="A1150" s="68"/>
    </row>
    <row r="1151" spans="1:1" x14ac:dyDescent="0.3">
      <c r="A1151" s="68"/>
    </row>
    <row r="1152" spans="1:1" x14ac:dyDescent="0.3">
      <c r="A1152" s="68"/>
    </row>
    <row r="1153" spans="1:1" x14ac:dyDescent="0.3">
      <c r="A1153" s="68"/>
    </row>
    <row r="1154" spans="1:1" x14ac:dyDescent="0.3">
      <c r="A1154" s="68"/>
    </row>
    <row r="1155" spans="1:1" x14ac:dyDescent="0.3">
      <c r="A1155" s="68"/>
    </row>
    <row r="1156" spans="1:1" x14ac:dyDescent="0.3">
      <c r="A1156" s="68"/>
    </row>
    <row r="1157" spans="1:1" x14ac:dyDescent="0.3">
      <c r="A1157" s="68"/>
    </row>
    <row r="1158" spans="1:1" x14ac:dyDescent="0.3">
      <c r="A1158" s="68"/>
    </row>
    <row r="1159" spans="1:1" x14ac:dyDescent="0.3">
      <c r="A1159" s="68"/>
    </row>
    <row r="1160" spans="1:1" x14ac:dyDescent="0.3">
      <c r="A1160" s="68"/>
    </row>
    <row r="1161" spans="1:1" x14ac:dyDescent="0.3">
      <c r="A1161" s="68"/>
    </row>
    <row r="1162" spans="1:1" x14ac:dyDescent="0.3">
      <c r="A1162" s="68"/>
    </row>
    <row r="1163" spans="1:1" x14ac:dyDescent="0.3">
      <c r="A1163" s="68"/>
    </row>
    <row r="1164" spans="1:1" x14ac:dyDescent="0.3">
      <c r="A1164" s="68"/>
    </row>
    <row r="1165" spans="1:1" x14ac:dyDescent="0.3">
      <c r="A1165" s="68"/>
    </row>
    <row r="1166" spans="1:1" x14ac:dyDescent="0.3">
      <c r="A1166" s="68"/>
    </row>
    <row r="1167" spans="1:1" x14ac:dyDescent="0.3">
      <c r="A1167" s="68"/>
    </row>
    <row r="1168" spans="1:1" x14ac:dyDescent="0.3">
      <c r="A1168" s="68"/>
    </row>
    <row r="1169" spans="1:1" x14ac:dyDescent="0.3">
      <c r="A1169" s="68"/>
    </row>
    <row r="1170" spans="1:1" x14ac:dyDescent="0.3">
      <c r="A1170" s="68"/>
    </row>
    <row r="1171" spans="1:1" x14ac:dyDescent="0.3">
      <c r="A1171" s="68"/>
    </row>
    <row r="1172" spans="1:1" x14ac:dyDescent="0.3">
      <c r="A1172" s="68"/>
    </row>
    <row r="1173" spans="1:1" x14ac:dyDescent="0.3">
      <c r="A1173" s="68"/>
    </row>
    <row r="1174" spans="1:1" x14ac:dyDescent="0.3">
      <c r="A1174" s="68"/>
    </row>
    <row r="1175" spans="1:1" x14ac:dyDescent="0.3">
      <c r="A1175" s="68"/>
    </row>
    <row r="1176" spans="1:1" x14ac:dyDescent="0.3">
      <c r="A1176" s="68"/>
    </row>
    <row r="1177" spans="1:1" x14ac:dyDescent="0.3">
      <c r="A1177" s="68"/>
    </row>
    <row r="1178" spans="1:1" x14ac:dyDescent="0.3">
      <c r="A1178" s="68"/>
    </row>
    <row r="1179" spans="1:1" x14ac:dyDescent="0.3">
      <c r="A1179" s="68"/>
    </row>
    <row r="1180" spans="1:1" x14ac:dyDescent="0.3">
      <c r="A1180" s="68"/>
    </row>
    <row r="1181" spans="1:1" x14ac:dyDescent="0.3">
      <c r="A1181" s="68"/>
    </row>
    <row r="1182" spans="1:1" x14ac:dyDescent="0.3">
      <c r="A1182" s="68"/>
    </row>
    <row r="1183" spans="1:1" x14ac:dyDescent="0.3">
      <c r="A1183" s="68"/>
    </row>
    <row r="1184" spans="1:1" x14ac:dyDescent="0.3">
      <c r="A1184" s="68"/>
    </row>
    <row r="1185" spans="1:1" x14ac:dyDescent="0.3">
      <c r="A1185" s="68"/>
    </row>
    <row r="1186" spans="1:1" x14ac:dyDescent="0.3">
      <c r="A1186" s="68"/>
    </row>
    <row r="1187" spans="1:1" x14ac:dyDescent="0.3">
      <c r="A1187" s="68"/>
    </row>
    <row r="1188" spans="1:1" x14ac:dyDescent="0.3">
      <c r="A1188" s="68"/>
    </row>
    <row r="1189" spans="1:1" x14ac:dyDescent="0.3">
      <c r="A1189" s="68"/>
    </row>
    <row r="1190" spans="1:1" x14ac:dyDescent="0.3">
      <c r="A1190" s="68"/>
    </row>
    <row r="1191" spans="1:1" x14ac:dyDescent="0.3">
      <c r="A1191" s="68"/>
    </row>
    <row r="1192" spans="1:1" x14ac:dyDescent="0.3">
      <c r="A1192" s="68"/>
    </row>
    <row r="1193" spans="1:1" x14ac:dyDescent="0.3">
      <c r="A1193" s="68"/>
    </row>
    <row r="1194" spans="1:1" x14ac:dyDescent="0.3">
      <c r="A1194" s="68"/>
    </row>
    <row r="1195" spans="1:1" x14ac:dyDescent="0.3">
      <c r="A1195" s="68"/>
    </row>
    <row r="1196" spans="1:1" x14ac:dyDescent="0.3">
      <c r="A1196" s="68"/>
    </row>
    <row r="1197" spans="1:1" x14ac:dyDescent="0.3">
      <c r="A1197" s="68"/>
    </row>
    <row r="1198" spans="1:1" x14ac:dyDescent="0.3">
      <c r="A1198" s="68"/>
    </row>
    <row r="1199" spans="1:1" x14ac:dyDescent="0.3">
      <c r="A1199" s="68"/>
    </row>
    <row r="1200" spans="1:1" x14ac:dyDescent="0.3">
      <c r="A1200" s="68"/>
    </row>
    <row r="1201" spans="1:1" x14ac:dyDescent="0.3">
      <c r="A1201" s="68"/>
    </row>
    <row r="1202" spans="1:1" x14ac:dyDescent="0.3">
      <c r="A1202" s="68"/>
    </row>
    <row r="1203" spans="1:1" x14ac:dyDescent="0.3">
      <c r="A1203" s="68"/>
    </row>
    <row r="1204" spans="1:1" x14ac:dyDescent="0.3">
      <c r="A1204" s="68"/>
    </row>
    <row r="1205" spans="1:1" x14ac:dyDescent="0.3">
      <c r="A1205" s="68"/>
    </row>
    <row r="1206" spans="1:1" x14ac:dyDescent="0.3">
      <c r="A1206" s="68"/>
    </row>
    <row r="1207" spans="1:1" x14ac:dyDescent="0.3">
      <c r="A1207" s="68"/>
    </row>
    <row r="1208" spans="1:1" x14ac:dyDescent="0.3">
      <c r="A1208" s="68"/>
    </row>
    <row r="1209" spans="1:1" x14ac:dyDescent="0.3">
      <c r="A1209" s="68"/>
    </row>
    <row r="1210" spans="1:1" x14ac:dyDescent="0.3">
      <c r="A1210" s="68"/>
    </row>
    <row r="1211" spans="1:1" x14ac:dyDescent="0.3">
      <c r="A1211" s="68"/>
    </row>
    <row r="1212" spans="1:1" x14ac:dyDescent="0.3">
      <c r="A1212" s="68"/>
    </row>
    <row r="1213" spans="1:1" x14ac:dyDescent="0.3">
      <c r="A1213" s="68"/>
    </row>
    <row r="1214" spans="1:1" x14ac:dyDescent="0.3">
      <c r="A1214" s="68"/>
    </row>
    <row r="1215" spans="1:1" x14ac:dyDescent="0.3">
      <c r="A1215" s="68"/>
    </row>
    <row r="1216" spans="1:1" x14ac:dyDescent="0.3">
      <c r="A1216" s="68"/>
    </row>
    <row r="1217" spans="1:1" x14ac:dyDescent="0.3">
      <c r="A1217" s="68"/>
    </row>
    <row r="1218" spans="1:1" x14ac:dyDescent="0.3">
      <c r="A1218" s="68"/>
    </row>
    <row r="1219" spans="1:1" x14ac:dyDescent="0.3">
      <c r="A1219" s="68"/>
    </row>
    <row r="1220" spans="1:1" x14ac:dyDescent="0.3">
      <c r="A1220" s="68"/>
    </row>
    <row r="1221" spans="1:1" x14ac:dyDescent="0.3">
      <c r="A1221" s="68"/>
    </row>
    <row r="1222" spans="1:1" x14ac:dyDescent="0.3">
      <c r="A1222" s="68"/>
    </row>
    <row r="1223" spans="1:1" x14ac:dyDescent="0.3">
      <c r="A1223" s="68"/>
    </row>
    <row r="1224" spans="1:1" x14ac:dyDescent="0.3">
      <c r="A1224" s="68"/>
    </row>
    <row r="1225" spans="1:1" x14ac:dyDescent="0.3">
      <c r="A1225" s="68"/>
    </row>
    <row r="1226" spans="1:1" x14ac:dyDescent="0.3">
      <c r="A1226" s="68"/>
    </row>
    <row r="1227" spans="1:1" x14ac:dyDescent="0.3">
      <c r="A1227" s="68"/>
    </row>
    <row r="1228" spans="1:1" x14ac:dyDescent="0.3">
      <c r="A1228" s="68"/>
    </row>
    <row r="1229" spans="1:1" x14ac:dyDescent="0.3">
      <c r="A1229" s="68"/>
    </row>
    <row r="1230" spans="1:1" x14ac:dyDescent="0.3">
      <c r="A1230" s="68"/>
    </row>
    <row r="1231" spans="1:1" x14ac:dyDescent="0.3">
      <c r="A1231" s="68"/>
    </row>
    <row r="1232" spans="1:1" x14ac:dyDescent="0.3">
      <c r="A1232" s="68"/>
    </row>
    <row r="1233" spans="1:1" x14ac:dyDescent="0.3">
      <c r="A1233" s="68"/>
    </row>
    <row r="1234" spans="1:1" x14ac:dyDescent="0.3">
      <c r="A1234" s="68"/>
    </row>
    <row r="1235" spans="1:1" x14ac:dyDescent="0.3">
      <c r="A1235" s="68"/>
    </row>
    <row r="1236" spans="1:1" x14ac:dyDescent="0.3">
      <c r="A1236" s="68"/>
    </row>
    <row r="1237" spans="1:1" x14ac:dyDescent="0.3">
      <c r="A1237" s="68"/>
    </row>
    <row r="1238" spans="1:1" x14ac:dyDescent="0.3">
      <c r="A1238" s="68"/>
    </row>
    <row r="1239" spans="1:1" x14ac:dyDescent="0.3">
      <c r="A1239" s="68"/>
    </row>
    <row r="1240" spans="1:1" x14ac:dyDescent="0.3">
      <c r="A1240" s="68"/>
    </row>
    <row r="1241" spans="1:1" x14ac:dyDescent="0.3">
      <c r="A1241" s="68"/>
    </row>
    <row r="1242" spans="1:1" x14ac:dyDescent="0.3">
      <c r="A1242" s="68"/>
    </row>
    <row r="1243" spans="1:1" x14ac:dyDescent="0.3">
      <c r="A1243" s="68"/>
    </row>
    <row r="1244" spans="1:1" x14ac:dyDescent="0.3">
      <c r="A1244" s="68"/>
    </row>
    <row r="1245" spans="1:1" x14ac:dyDescent="0.3">
      <c r="A1245" s="68"/>
    </row>
    <row r="1246" spans="1:1" x14ac:dyDescent="0.3">
      <c r="A1246" s="68"/>
    </row>
    <row r="1247" spans="1:1" x14ac:dyDescent="0.3">
      <c r="A1247" s="68"/>
    </row>
    <row r="1248" spans="1:1" x14ac:dyDescent="0.3">
      <c r="A1248" s="68"/>
    </row>
    <row r="1249" spans="1:1" x14ac:dyDescent="0.3">
      <c r="A1249" s="68"/>
    </row>
    <row r="1250" spans="1:1" x14ac:dyDescent="0.3">
      <c r="A1250" s="68"/>
    </row>
    <row r="1251" spans="1:1" x14ac:dyDescent="0.3">
      <c r="A1251" s="68"/>
    </row>
    <row r="1252" spans="1:1" x14ac:dyDescent="0.3">
      <c r="A1252" s="68"/>
    </row>
    <row r="1253" spans="1:1" x14ac:dyDescent="0.3">
      <c r="A1253" s="68"/>
    </row>
    <row r="1254" spans="1:1" x14ac:dyDescent="0.3">
      <c r="A1254" s="68"/>
    </row>
    <row r="1255" spans="1:1" x14ac:dyDescent="0.3">
      <c r="A1255" s="68"/>
    </row>
    <row r="1256" spans="1:1" x14ac:dyDescent="0.3">
      <c r="A1256" s="68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9"/>
  <sheetViews>
    <sheetView zoomScale="85" zoomScaleNormal="85" workbookViewId="0">
      <selection activeCell="A8" sqref="A8"/>
    </sheetView>
  </sheetViews>
  <sheetFormatPr defaultRowHeight="16.5" x14ac:dyDescent="0.3"/>
  <cols>
    <col min="1" max="1" width="15" style="31" customWidth="1"/>
    <col min="2" max="3" width="11.125" style="31" customWidth="1"/>
    <col min="4" max="4" width="11.625" style="31" bestFit="1" customWidth="1"/>
    <col min="5" max="5" width="11.625" style="31" customWidth="1"/>
    <col min="6" max="6" width="11.625" style="31" bestFit="1" customWidth="1"/>
    <col min="7" max="8" width="9" style="31"/>
    <col min="9" max="9" width="15" style="31" bestFit="1" customWidth="1"/>
    <col min="10" max="11" width="9" style="31"/>
    <col min="12" max="12" width="20.75" style="31" bestFit="1" customWidth="1"/>
    <col min="13" max="16384" width="9" style="31"/>
  </cols>
  <sheetData>
    <row r="1" spans="1:12" x14ac:dyDescent="0.3">
      <c r="A1" s="31" t="s">
        <v>277</v>
      </c>
    </row>
    <row r="2" spans="1:12" x14ac:dyDescent="0.3">
      <c r="A2" s="31" t="s">
        <v>354</v>
      </c>
      <c r="C2" s="25"/>
      <c r="D2" s="31" t="s">
        <v>357</v>
      </c>
      <c r="F2" s="31" t="s">
        <v>354</v>
      </c>
      <c r="I2" s="34" t="s">
        <v>355</v>
      </c>
      <c r="J2" s="25"/>
    </row>
    <row r="3" spans="1:12" x14ac:dyDescent="0.3">
      <c r="D3" s="32">
        <f>+F3-4</f>
        <v>43990</v>
      </c>
      <c r="E3" s="31" t="str">
        <f t="shared" ref="E3:G15" si="0">TEXT(D3,"ddd")</f>
        <v>Mon</v>
      </c>
      <c r="F3" s="32">
        <v>43994</v>
      </c>
      <c r="G3" s="31" t="str">
        <f t="shared" si="0"/>
        <v>Fri</v>
      </c>
      <c r="I3" s="32">
        <v>44047</v>
      </c>
      <c r="J3" s="31" t="str">
        <f>TEXT(I3,"ddd")</f>
        <v>Tue</v>
      </c>
    </row>
    <row r="4" spans="1:12" x14ac:dyDescent="0.3">
      <c r="C4" s="34"/>
      <c r="D4" s="32">
        <f t="shared" ref="D4:D11" si="1">+F4-4</f>
        <v>43927</v>
      </c>
      <c r="E4" s="31" t="str">
        <f t="shared" si="0"/>
        <v>Mon</v>
      </c>
      <c r="F4" s="32">
        <v>43931</v>
      </c>
      <c r="G4" s="31" t="str">
        <f t="shared" si="0"/>
        <v>Fri</v>
      </c>
      <c r="I4" s="32">
        <v>43984</v>
      </c>
      <c r="J4" s="31" t="str">
        <f>TEXT(I4,"ddd")</f>
        <v>Tue</v>
      </c>
    </row>
    <row r="5" spans="1:12" x14ac:dyDescent="0.3">
      <c r="C5" s="34"/>
      <c r="D5" s="32">
        <f t="shared" si="1"/>
        <v>43871</v>
      </c>
      <c r="E5" s="31" t="str">
        <f t="shared" si="0"/>
        <v>Mon</v>
      </c>
      <c r="F5" s="32">
        <v>43875</v>
      </c>
      <c r="G5" s="31" t="str">
        <f t="shared" si="0"/>
        <v>Fri</v>
      </c>
      <c r="I5" s="32">
        <v>43921</v>
      </c>
      <c r="J5" s="31" t="str">
        <f t="shared" ref="J5:J13" si="2">TEXT(I5,"ddd")</f>
        <v>Tue</v>
      </c>
    </row>
    <row r="6" spans="1:12" x14ac:dyDescent="0.3">
      <c r="A6" s="68"/>
      <c r="B6" s="67" t="str">
        <f t="shared" ref="B6" si="3">TEXT(A6,"ddd")</f>
        <v>Sat</v>
      </c>
      <c r="C6" s="34"/>
      <c r="D6" s="32">
        <f t="shared" si="1"/>
        <v>43801</v>
      </c>
      <c r="E6" s="31" t="str">
        <f t="shared" si="0"/>
        <v>Mon</v>
      </c>
      <c r="F6" s="32">
        <v>43805</v>
      </c>
      <c r="G6" s="31" t="str">
        <f t="shared" si="0"/>
        <v>Fri</v>
      </c>
      <c r="I6" s="32">
        <v>43865</v>
      </c>
      <c r="J6" s="31" t="str">
        <f t="shared" si="2"/>
        <v>Tue</v>
      </c>
    </row>
    <row r="7" spans="1:12" x14ac:dyDescent="0.3">
      <c r="A7" s="68">
        <v>44302</v>
      </c>
      <c r="B7" s="67" t="str">
        <f t="shared" ref="B7" si="4">TEXT(A7,"ddd")</f>
        <v>Fri</v>
      </c>
      <c r="C7" s="34"/>
      <c r="D7" s="32">
        <f t="shared" si="1"/>
        <v>43745</v>
      </c>
      <c r="E7" s="31" t="str">
        <f t="shared" si="0"/>
        <v>Mon</v>
      </c>
      <c r="F7" s="32">
        <v>43749</v>
      </c>
      <c r="G7" s="31" t="str">
        <f t="shared" si="0"/>
        <v>Fri</v>
      </c>
      <c r="I7" s="32">
        <v>43795</v>
      </c>
      <c r="J7" s="31" t="str">
        <f t="shared" si="2"/>
        <v>Tue</v>
      </c>
    </row>
    <row r="8" spans="1:12" x14ac:dyDescent="0.3">
      <c r="A8" s="68">
        <v>44232</v>
      </c>
      <c r="B8" s="67" t="str">
        <f t="shared" ref="B8" si="5">TEXT(A8,"ddd")</f>
        <v>Fri</v>
      </c>
      <c r="C8" s="34"/>
      <c r="D8" s="32">
        <f t="shared" si="1"/>
        <v>43728</v>
      </c>
      <c r="E8" s="31" t="str">
        <f t="shared" si="0"/>
        <v>Fri</v>
      </c>
      <c r="F8" s="32">
        <v>43732</v>
      </c>
      <c r="G8" s="31" t="str">
        <f t="shared" si="0"/>
        <v>Tue</v>
      </c>
      <c r="I8" s="32">
        <v>43739</v>
      </c>
      <c r="J8" s="31" t="str">
        <f t="shared" si="2"/>
        <v>Tue</v>
      </c>
    </row>
    <row r="9" spans="1:12" x14ac:dyDescent="0.3">
      <c r="A9" s="68">
        <v>44176</v>
      </c>
      <c r="B9" s="67" t="str">
        <f t="shared" ref="B9" si="6">TEXT(A9,"ddd")</f>
        <v>Fri</v>
      </c>
      <c r="C9" s="34"/>
      <c r="D9" s="32">
        <f t="shared" si="1"/>
        <v>43682</v>
      </c>
      <c r="E9" s="31" t="str">
        <f t="shared" si="0"/>
        <v>Mon</v>
      </c>
      <c r="F9" s="32">
        <v>43686</v>
      </c>
      <c r="G9" s="31" t="str">
        <f t="shared" si="0"/>
        <v>Fri</v>
      </c>
      <c r="I9" s="32">
        <v>43676</v>
      </c>
      <c r="J9" s="31" t="str">
        <f t="shared" si="2"/>
        <v>Tue</v>
      </c>
    </row>
    <row r="10" spans="1:12" x14ac:dyDescent="0.3">
      <c r="A10" s="58">
        <v>44120</v>
      </c>
      <c r="B10" s="57" t="str">
        <f t="shared" ref="B10" si="7">TEXT(A10,"ddd")</f>
        <v>Fri</v>
      </c>
      <c r="C10" s="34"/>
      <c r="D10" s="32">
        <f t="shared" si="1"/>
        <v>43626</v>
      </c>
      <c r="E10" s="31" t="str">
        <f t="shared" si="0"/>
        <v>Mon</v>
      </c>
      <c r="F10" s="32">
        <v>43630</v>
      </c>
      <c r="G10" s="31" t="str">
        <f t="shared" si="0"/>
        <v>Fri</v>
      </c>
      <c r="I10" s="32">
        <v>43620</v>
      </c>
      <c r="J10" s="31" t="str">
        <f t="shared" si="2"/>
        <v>Tue</v>
      </c>
    </row>
    <row r="11" spans="1:12" x14ac:dyDescent="0.3">
      <c r="A11" s="32">
        <v>44057</v>
      </c>
      <c r="B11" s="31" t="str">
        <f t="shared" ref="B11:B18" si="8">TEXT(A11,"ddd")</f>
        <v>Fri</v>
      </c>
      <c r="C11" s="34"/>
      <c r="D11" s="32">
        <f t="shared" si="1"/>
        <v>43563</v>
      </c>
      <c r="E11" s="31" t="str">
        <f t="shared" si="0"/>
        <v>Mon</v>
      </c>
      <c r="F11" s="32">
        <v>43567</v>
      </c>
      <c r="G11" s="31" t="str">
        <f t="shared" si="0"/>
        <v>Fri</v>
      </c>
      <c r="I11" s="32">
        <v>43557</v>
      </c>
      <c r="J11" s="31" t="str">
        <f t="shared" si="2"/>
        <v>Tue</v>
      </c>
    </row>
    <row r="12" spans="1:12" x14ac:dyDescent="0.3">
      <c r="A12" s="32">
        <v>43994</v>
      </c>
      <c r="B12" s="31" t="str">
        <f t="shared" si="8"/>
        <v>Fri</v>
      </c>
      <c r="D12" s="32"/>
      <c r="F12" s="32">
        <v>43539</v>
      </c>
      <c r="G12" s="31" t="str">
        <f t="shared" si="0"/>
        <v>Fri</v>
      </c>
      <c r="I12" s="32">
        <v>43529</v>
      </c>
      <c r="J12" s="31" t="str">
        <f t="shared" si="2"/>
        <v>Tue</v>
      </c>
      <c r="L12" s="40">
        <v>44047</v>
      </c>
    </row>
    <row r="13" spans="1:12" x14ac:dyDescent="0.3">
      <c r="A13" s="32">
        <v>43931</v>
      </c>
      <c r="B13" s="31" t="str">
        <f t="shared" si="8"/>
        <v>Fri</v>
      </c>
      <c r="D13" s="32"/>
      <c r="F13" s="32">
        <v>43511</v>
      </c>
      <c r="G13" s="31" t="str">
        <f t="shared" si="0"/>
        <v>Fri</v>
      </c>
      <c r="I13" s="32">
        <v>43494</v>
      </c>
      <c r="J13" s="31" t="str">
        <f t="shared" si="2"/>
        <v>Tue</v>
      </c>
      <c r="L13" s="40">
        <v>42648</v>
      </c>
    </row>
    <row r="14" spans="1:12" x14ac:dyDescent="0.3">
      <c r="A14" s="32">
        <v>43875</v>
      </c>
      <c r="B14" s="31" t="str">
        <f t="shared" si="8"/>
        <v>Fri</v>
      </c>
      <c r="F14" s="32">
        <v>43441</v>
      </c>
      <c r="G14" s="31" t="str">
        <f t="shared" si="0"/>
        <v>Fri</v>
      </c>
      <c r="L14" s="40">
        <v>44012</v>
      </c>
    </row>
    <row r="15" spans="1:12" x14ac:dyDescent="0.3">
      <c r="A15" s="32">
        <v>43805</v>
      </c>
      <c r="B15" s="31" t="str">
        <f t="shared" si="8"/>
        <v>Fri</v>
      </c>
      <c r="F15" s="32">
        <v>43355</v>
      </c>
      <c r="G15" s="31" t="str">
        <f t="shared" si="0"/>
        <v>Wed</v>
      </c>
      <c r="L15" s="40">
        <v>42493</v>
      </c>
    </row>
    <row r="16" spans="1:12" x14ac:dyDescent="0.3">
      <c r="A16" s="32">
        <v>43749</v>
      </c>
      <c r="B16" s="31" t="str">
        <f t="shared" si="8"/>
        <v>Fri</v>
      </c>
      <c r="L16" s="40">
        <v>43557</v>
      </c>
    </row>
    <row r="17" spans="1:12" x14ac:dyDescent="0.3">
      <c r="A17" s="32">
        <v>43686</v>
      </c>
      <c r="B17" s="31" t="str">
        <f t="shared" si="8"/>
        <v>Fri</v>
      </c>
      <c r="L17" s="40">
        <v>43067</v>
      </c>
    </row>
    <row r="18" spans="1:12" x14ac:dyDescent="0.3">
      <c r="A18" s="32">
        <v>43630</v>
      </c>
      <c r="B18" s="31" t="str">
        <f t="shared" si="8"/>
        <v>Fri</v>
      </c>
      <c r="D18" s="31" t="s">
        <v>358</v>
      </c>
      <c r="I18" s="31" t="s">
        <v>356</v>
      </c>
      <c r="J18" s="25"/>
      <c r="L18" s="40">
        <v>43193</v>
      </c>
    </row>
    <row r="19" spans="1:12" x14ac:dyDescent="0.3">
      <c r="A19" s="32"/>
      <c r="D19" s="32">
        <v>44053</v>
      </c>
      <c r="E19" s="31" t="str">
        <f t="shared" ref="E19:E29" si="9">TEXT(D19,"ddd")</f>
        <v>Mon</v>
      </c>
      <c r="I19" s="32">
        <v>44047</v>
      </c>
      <c r="J19" s="31" t="str">
        <f t="shared" ref="J19" si="10">TEXT(I19,"ddd")</f>
        <v>Tue</v>
      </c>
      <c r="L19" s="40">
        <v>43795</v>
      </c>
    </row>
    <row r="20" spans="1:12" x14ac:dyDescent="0.3">
      <c r="A20" s="32"/>
      <c r="D20" s="32">
        <v>44018</v>
      </c>
      <c r="E20" s="31" t="str">
        <f t="shared" si="9"/>
        <v>Mon</v>
      </c>
      <c r="I20" s="32">
        <v>44012</v>
      </c>
      <c r="J20" s="31" t="str">
        <f>TEXT(I20,"ddd")</f>
        <v>Tue</v>
      </c>
      <c r="L20" s="40">
        <v>43249</v>
      </c>
    </row>
    <row r="21" spans="1:12" x14ac:dyDescent="0.3">
      <c r="A21" s="32"/>
      <c r="D21" s="32">
        <v>43990</v>
      </c>
      <c r="E21" s="31" t="str">
        <f t="shared" si="9"/>
        <v>Mon</v>
      </c>
      <c r="I21" s="32">
        <v>43984</v>
      </c>
      <c r="J21" s="31" t="str">
        <f>TEXT(I21,"ddd")</f>
        <v>Tue</v>
      </c>
    </row>
    <row r="22" spans="1:12" x14ac:dyDescent="0.3">
      <c r="A22" s="32"/>
      <c r="D22" s="32">
        <v>43962</v>
      </c>
      <c r="E22" s="31" t="str">
        <f t="shared" si="9"/>
        <v>Mon</v>
      </c>
      <c r="I22" s="32">
        <v>43949</v>
      </c>
      <c r="J22" s="31" t="str">
        <f>TEXT(I22,"ddd")</f>
        <v>Tue</v>
      </c>
    </row>
    <row r="23" spans="1:12" x14ac:dyDescent="0.3">
      <c r="A23" s="32"/>
      <c r="C23" s="32"/>
      <c r="D23" s="32">
        <v>43927</v>
      </c>
      <c r="E23" s="31" t="str">
        <f t="shared" si="9"/>
        <v>Mon</v>
      </c>
      <c r="F23" s="32">
        <v>44047</v>
      </c>
      <c r="G23" s="31" t="str">
        <f>TEXT(F23,"ddd")</f>
        <v>Tue</v>
      </c>
      <c r="I23" s="32">
        <v>43921</v>
      </c>
      <c r="J23" s="31" t="str">
        <f>TEXT(I23,"ddd")</f>
        <v>Tue</v>
      </c>
    </row>
    <row r="24" spans="1:12" x14ac:dyDescent="0.3">
      <c r="A24" s="32"/>
      <c r="D24" s="32">
        <v>43899</v>
      </c>
      <c r="E24" s="31" t="str">
        <f t="shared" si="9"/>
        <v>Mon</v>
      </c>
      <c r="F24" s="32">
        <v>44012</v>
      </c>
      <c r="G24" s="31" t="str">
        <f>TEXT(F24,"ddd")</f>
        <v>Tue</v>
      </c>
      <c r="I24" s="32"/>
    </row>
    <row r="25" spans="1:12" x14ac:dyDescent="0.3">
      <c r="A25" s="32"/>
      <c r="D25" s="32">
        <v>43871</v>
      </c>
      <c r="E25" s="31" t="str">
        <f t="shared" si="9"/>
        <v>Mon</v>
      </c>
      <c r="F25" s="32">
        <v>43984</v>
      </c>
      <c r="G25" s="31" t="str">
        <f>TEXT(F25,"ddd")</f>
        <v>Tue</v>
      </c>
      <c r="I25" s="32"/>
    </row>
    <row r="26" spans="1:12" x14ac:dyDescent="0.3">
      <c r="A26" s="32"/>
      <c r="D26" s="32">
        <v>43871</v>
      </c>
      <c r="E26" s="31" t="str">
        <f t="shared" si="9"/>
        <v>Mon</v>
      </c>
      <c r="F26" s="32">
        <v>43949</v>
      </c>
      <c r="G26" s="31" t="str">
        <f>TEXT(F26,"ddd")</f>
        <v>Tue</v>
      </c>
      <c r="I26" s="32">
        <v>43865</v>
      </c>
      <c r="J26" s="31" t="str">
        <f t="shared" ref="J26:J37" si="11">TEXT(I26,"ddd")</f>
        <v>Tue</v>
      </c>
    </row>
    <row r="27" spans="1:12" x14ac:dyDescent="0.3">
      <c r="A27" s="32"/>
      <c r="D27" s="32">
        <v>43843</v>
      </c>
      <c r="E27" s="31" t="str">
        <f t="shared" si="9"/>
        <v>Mon</v>
      </c>
      <c r="F27" s="32"/>
      <c r="I27" s="32">
        <v>43837</v>
      </c>
      <c r="J27" s="31" t="str">
        <f t="shared" si="11"/>
        <v>Tue</v>
      </c>
    </row>
    <row r="28" spans="1:12" x14ac:dyDescent="0.3">
      <c r="A28" s="32"/>
      <c r="D28" s="32">
        <v>43843</v>
      </c>
      <c r="E28" s="31" t="str">
        <f t="shared" si="9"/>
        <v>Mon</v>
      </c>
      <c r="F28" s="32"/>
      <c r="I28" s="32">
        <v>43795</v>
      </c>
      <c r="J28" s="31" t="str">
        <f t="shared" si="11"/>
        <v>Tue</v>
      </c>
    </row>
    <row r="29" spans="1:12" x14ac:dyDescent="0.3">
      <c r="A29" s="32"/>
      <c r="D29" s="32">
        <v>43801</v>
      </c>
      <c r="E29" s="31" t="str">
        <f t="shared" si="9"/>
        <v>Mon</v>
      </c>
      <c r="F29" s="32">
        <v>43865</v>
      </c>
      <c r="G29" s="31" t="str">
        <f t="shared" ref="G29:G35" si="12">TEXT(F29,"ddd")</f>
        <v>Tue</v>
      </c>
      <c r="I29" s="32">
        <v>43767</v>
      </c>
      <c r="J29" s="31" t="str">
        <f t="shared" si="11"/>
        <v>Tue</v>
      </c>
    </row>
    <row r="30" spans="1:12" x14ac:dyDescent="0.3">
      <c r="A30" s="32"/>
      <c r="F30" s="32"/>
      <c r="G30" s="31" t="str">
        <f t="shared" si="12"/>
        <v>Sat</v>
      </c>
      <c r="I30" s="32">
        <v>43739</v>
      </c>
      <c r="J30" s="31" t="str">
        <f t="shared" si="11"/>
        <v>Tue</v>
      </c>
    </row>
    <row r="31" spans="1:12" x14ac:dyDescent="0.3">
      <c r="A31" s="32"/>
      <c r="F31" s="32">
        <v>43795</v>
      </c>
      <c r="G31" s="31" t="str">
        <f t="shared" si="12"/>
        <v>Tue</v>
      </c>
      <c r="I31" s="32">
        <v>43704</v>
      </c>
      <c r="J31" s="31" t="str">
        <f t="shared" si="11"/>
        <v>Tue</v>
      </c>
    </row>
    <row r="32" spans="1:12" x14ac:dyDescent="0.3">
      <c r="A32" s="32"/>
      <c r="F32" s="32">
        <v>43767</v>
      </c>
      <c r="G32" s="31" t="str">
        <f t="shared" si="12"/>
        <v>Tue</v>
      </c>
      <c r="I32" s="32">
        <v>43676</v>
      </c>
      <c r="J32" s="31" t="str">
        <f t="shared" si="11"/>
        <v>Tue</v>
      </c>
    </row>
    <row r="33" spans="1:10" x14ac:dyDescent="0.3">
      <c r="A33" s="32"/>
      <c r="F33" s="32">
        <v>43739</v>
      </c>
      <c r="G33" s="31" t="str">
        <f t="shared" si="12"/>
        <v>Tue</v>
      </c>
      <c r="I33" s="32">
        <v>43648</v>
      </c>
      <c r="J33" s="31" t="str">
        <f t="shared" si="11"/>
        <v>Tue</v>
      </c>
    </row>
    <row r="34" spans="1:10" x14ac:dyDescent="0.3">
      <c r="A34" s="32"/>
      <c r="F34" s="32">
        <v>43704</v>
      </c>
      <c r="G34" s="31" t="str">
        <f t="shared" si="12"/>
        <v>Tue</v>
      </c>
      <c r="I34" s="32">
        <v>43620</v>
      </c>
      <c r="J34" s="31" t="str">
        <f t="shared" si="11"/>
        <v>Tue</v>
      </c>
    </row>
    <row r="35" spans="1:10" x14ac:dyDescent="0.3">
      <c r="A35" s="32"/>
      <c r="F35" s="32">
        <v>43676</v>
      </c>
      <c r="G35" s="31" t="str">
        <f t="shared" si="12"/>
        <v>Tue</v>
      </c>
      <c r="I35" s="32">
        <v>43593</v>
      </c>
      <c r="J35" s="31" t="str">
        <f t="shared" si="11"/>
        <v>Wed</v>
      </c>
    </row>
    <row r="36" spans="1:10" x14ac:dyDescent="0.3">
      <c r="A36" s="32"/>
      <c r="I36" s="32">
        <v>43557</v>
      </c>
      <c r="J36" s="31" t="str">
        <f t="shared" si="11"/>
        <v>Tue</v>
      </c>
    </row>
    <row r="37" spans="1:10" x14ac:dyDescent="0.3">
      <c r="A37" s="32"/>
      <c r="I37" s="32">
        <v>43529</v>
      </c>
      <c r="J37" s="31" t="str">
        <f t="shared" si="11"/>
        <v>Tue</v>
      </c>
    </row>
    <row r="38" spans="1:10" x14ac:dyDescent="0.3">
      <c r="A38" s="32"/>
      <c r="C38" s="34"/>
    </row>
    <row r="39" spans="1:10" x14ac:dyDescent="0.3">
      <c r="A39" s="32"/>
    </row>
    <row r="40" spans="1:10" x14ac:dyDescent="0.3">
      <c r="A40" s="32"/>
    </row>
    <row r="41" spans="1:10" x14ac:dyDescent="0.3">
      <c r="A41" s="32"/>
    </row>
    <row r="42" spans="1:10" x14ac:dyDescent="0.3">
      <c r="A42" s="32"/>
    </row>
    <row r="43" spans="1:10" x14ac:dyDescent="0.3">
      <c r="A43" s="32"/>
    </row>
    <row r="44" spans="1:10" x14ac:dyDescent="0.3">
      <c r="A44" s="32"/>
    </row>
    <row r="45" spans="1:10" x14ac:dyDescent="0.3">
      <c r="A45" s="32"/>
    </row>
    <row r="46" spans="1:10" x14ac:dyDescent="0.3">
      <c r="A46" s="32"/>
    </row>
    <row r="47" spans="1:10" x14ac:dyDescent="0.3">
      <c r="A47" s="32"/>
    </row>
    <row r="48" spans="1:10" x14ac:dyDescent="0.3">
      <c r="A48" s="32"/>
    </row>
    <row r="49" spans="1:1" x14ac:dyDescent="0.3">
      <c r="A49" s="32"/>
    </row>
    <row r="50" spans="1:1" x14ac:dyDescent="0.3">
      <c r="A50" s="32"/>
    </row>
    <row r="51" spans="1:1" x14ac:dyDescent="0.3">
      <c r="A51" s="32"/>
    </row>
    <row r="52" spans="1:1" x14ac:dyDescent="0.3">
      <c r="A52" s="32"/>
    </row>
    <row r="53" spans="1:1" x14ac:dyDescent="0.3">
      <c r="A53" s="32"/>
    </row>
    <row r="54" spans="1:1" x14ac:dyDescent="0.3">
      <c r="A54" s="32"/>
    </row>
    <row r="55" spans="1:1" x14ac:dyDescent="0.3">
      <c r="A55" s="32"/>
    </row>
    <row r="56" spans="1:1" x14ac:dyDescent="0.3">
      <c r="A56" s="32"/>
    </row>
    <row r="57" spans="1:1" x14ac:dyDescent="0.3">
      <c r="A57" s="32"/>
    </row>
    <row r="58" spans="1:1" x14ac:dyDescent="0.3">
      <c r="A58" s="32"/>
    </row>
    <row r="59" spans="1:1" x14ac:dyDescent="0.3">
      <c r="A59" s="32"/>
    </row>
    <row r="60" spans="1:1" x14ac:dyDescent="0.3">
      <c r="A60" s="32"/>
    </row>
    <row r="61" spans="1:1" x14ac:dyDescent="0.3">
      <c r="A61" s="32"/>
    </row>
    <row r="62" spans="1:1" x14ac:dyDescent="0.3">
      <c r="A62" s="32"/>
    </row>
    <row r="63" spans="1:1" x14ac:dyDescent="0.3">
      <c r="A63" s="32"/>
    </row>
    <row r="64" spans="1:1" x14ac:dyDescent="0.3">
      <c r="A64" s="32"/>
    </row>
    <row r="65" spans="1:1" x14ac:dyDescent="0.3">
      <c r="A65" s="32"/>
    </row>
    <row r="66" spans="1:1" x14ac:dyDescent="0.3">
      <c r="A66" s="32"/>
    </row>
    <row r="67" spans="1:1" x14ac:dyDescent="0.3">
      <c r="A67" s="32"/>
    </row>
    <row r="68" spans="1:1" x14ac:dyDescent="0.3">
      <c r="A68" s="32"/>
    </row>
    <row r="69" spans="1:1" x14ac:dyDescent="0.3">
      <c r="A69" s="32"/>
    </row>
    <row r="70" spans="1:1" x14ac:dyDescent="0.3">
      <c r="A70" s="32"/>
    </row>
    <row r="71" spans="1:1" x14ac:dyDescent="0.3">
      <c r="A71" s="32"/>
    </row>
    <row r="72" spans="1:1" x14ac:dyDescent="0.3">
      <c r="A72" s="32"/>
    </row>
    <row r="73" spans="1:1" x14ac:dyDescent="0.3">
      <c r="A73" s="32"/>
    </row>
    <row r="74" spans="1:1" x14ac:dyDescent="0.3">
      <c r="A74" s="32"/>
    </row>
    <row r="75" spans="1:1" x14ac:dyDescent="0.3">
      <c r="A75" s="32"/>
    </row>
    <row r="76" spans="1:1" x14ac:dyDescent="0.3">
      <c r="A76" s="32"/>
    </row>
    <row r="77" spans="1:1" x14ac:dyDescent="0.3">
      <c r="A77" s="32"/>
    </row>
    <row r="78" spans="1:1" x14ac:dyDescent="0.3">
      <c r="A78" s="32"/>
    </row>
    <row r="79" spans="1:1" x14ac:dyDescent="0.3">
      <c r="A79" s="32"/>
    </row>
    <row r="80" spans="1:1" x14ac:dyDescent="0.3">
      <c r="A80" s="32"/>
    </row>
    <row r="81" spans="1:1" x14ac:dyDescent="0.3">
      <c r="A81" s="32"/>
    </row>
    <row r="82" spans="1:1" x14ac:dyDescent="0.3">
      <c r="A82" s="32"/>
    </row>
    <row r="83" spans="1:1" x14ac:dyDescent="0.3">
      <c r="A83" s="32"/>
    </row>
    <row r="84" spans="1:1" x14ac:dyDescent="0.3">
      <c r="A84" s="32"/>
    </row>
    <row r="85" spans="1:1" x14ac:dyDescent="0.3">
      <c r="A85" s="32"/>
    </row>
    <row r="86" spans="1:1" x14ac:dyDescent="0.3">
      <c r="A86" s="32"/>
    </row>
    <row r="87" spans="1:1" x14ac:dyDescent="0.3">
      <c r="A87" s="32"/>
    </row>
    <row r="88" spans="1:1" x14ac:dyDescent="0.3">
      <c r="A88" s="32"/>
    </row>
    <row r="89" spans="1:1" x14ac:dyDescent="0.3">
      <c r="A89" s="32"/>
    </row>
    <row r="90" spans="1:1" x14ac:dyDescent="0.3">
      <c r="A90" s="32"/>
    </row>
    <row r="91" spans="1:1" x14ac:dyDescent="0.3">
      <c r="A91" s="32"/>
    </row>
    <row r="92" spans="1:1" x14ac:dyDescent="0.3">
      <c r="A92" s="32"/>
    </row>
    <row r="93" spans="1:1" x14ac:dyDescent="0.3">
      <c r="A93" s="32"/>
    </row>
    <row r="94" spans="1:1" x14ac:dyDescent="0.3">
      <c r="A94" s="32"/>
    </row>
    <row r="95" spans="1:1" x14ac:dyDescent="0.3">
      <c r="A95" s="32"/>
    </row>
    <row r="96" spans="1:1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  <row r="112" spans="1:1" x14ac:dyDescent="0.3">
      <c r="A112" s="32"/>
    </row>
    <row r="113" spans="1:1" x14ac:dyDescent="0.3">
      <c r="A113" s="32"/>
    </row>
    <row r="114" spans="1:1" x14ac:dyDescent="0.3">
      <c r="A114" s="32"/>
    </row>
    <row r="115" spans="1:1" x14ac:dyDescent="0.3">
      <c r="A115" s="32"/>
    </row>
    <row r="116" spans="1:1" x14ac:dyDescent="0.3">
      <c r="A116" s="32"/>
    </row>
    <row r="117" spans="1:1" x14ac:dyDescent="0.3">
      <c r="A117" s="32"/>
    </row>
    <row r="118" spans="1:1" x14ac:dyDescent="0.3">
      <c r="A118" s="32"/>
    </row>
    <row r="119" spans="1:1" x14ac:dyDescent="0.3">
      <c r="A119" s="32"/>
    </row>
    <row r="120" spans="1:1" x14ac:dyDescent="0.3">
      <c r="A120" s="32"/>
    </row>
    <row r="121" spans="1:1" x14ac:dyDescent="0.3">
      <c r="A121" s="32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  <row r="126" spans="1:1" x14ac:dyDescent="0.3">
      <c r="A126" s="32"/>
    </row>
    <row r="127" spans="1:1" x14ac:dyDescent="0.3">
      <c r="A127" s="32"/>
    </row>
    <row r="128" spans="1:1" x14ac:dyDescent="0.3">
      <c r="A128" s="32"/>
    </row>
    <row r="129" spans="1:1" x14ac:dyDescent="0.3">
      <c r="A129" s="32"/>
    </row>
    <row r="130" spans="1:1" x14ac:dyDescent="0.3">
      <c r="A130" s="32"/>
    </row>
    <row r="131" spans="1:1" x14ac:dyDescent="0.3">
      <c r="A131" s="32"/>
    </row>
    <row r="132" spans="1:1" x14ac:dyDescent="0.3">
      <c r="A132" s="32"/>
    </row>
    <row r="133" spans="1:1" x14ac:dyDescent="0.3">
      <c r="A133" s="32"/>
    </row>
    <row r="134" spans="1:1" x14ac:dyDescent="0.3">
      <c r="A134" s="32"/>
    </row>
    <row r="135" spans="1:1" x14ac:dyDescent="0.3">
      <c r="A135" s="32"/>
    </row>
    <row r="136" spans="1:1" x14ac:dyDescent="0.3">
      <c r="A136" s="32"/>
    </row>
    <row r="137" spans="1:1" x14ac:dyDescent="0.3">
      <c r="A137" s="32"/>
    </row>
    <row r="138" spans="1:1" x14ac:dyDescent="0.3">
      <c r="A138" s="32"/>
    </row>
    <row r="139" spans="1:1" x14ac:dyDescent="0.3">
      <c r="A139" s="32"/>
    </row>
    <row r="140" spans="1:1" x14ac:dyDescent="0.3">
      <c r="A140" s="32"/>
    </row>
    <row r="141" spans="1:1" x14ac:dyDescent="0.3">
      <c r="A141" s="32"/>
    </row>
    <row r="142" spans="1:1" x14ac:dyDescent="0.3">
      <c r="A142" s="32"/>
    </row>
    <row r="143" spans="1:1" x14ac:dyDescent="0.3">
      <c r="A143" s="32"/>
    </row>
    <row r="144" spans="1:1" x14ac:dyDescent="0.3">
      <c r="A144" s="32"/>
    </row>
    <row r="145" spans="1:1" x14ac:dyDescent="0.3">
      <c r="A145" s="32"/>
    </row>
    <row r="146" spans="1:1" x14ac:dyDescent="0.3">
      <c r="A146" s="32"/>
    </row>
    <row r="147" spans="1:1" x14ac:dyDescent="0.3">
      <c r="A147" s="32"/>
    </row>
    <row r="148" spans="1:1" x14ac:dyDescent="0.3">
      <c r="A148" s="32"/>
    </row>
    <row r="149" spans="1:1" x14ac:dyDescent="0.3">
      <c r="A149" s="32"/>
    </row>
    <row r="150" spans="1:1" x14ac:dyDescent="0.3">
      <c r="A150" s="32"/>
    </row>
    <row r="151" spans="1:1" x14ac:dyDescent="0.3">
      <c r="A151" s="32"/>
    </row>
    <row r="152" spans="1:1" x14ac:dyDescent="0.3">
      <c r="A152" s="32"/>
    </row>
    <row r="153" spans="1:1" x14ac:dyDescent="0.3">
      <c r="A153" s="32"/>
    </row>
    <row r="154" spans="1:1" x14ac:dyDescent="0.3">
      <c r="A154" s="32"/>
    </row>
    <row r="155" spans="1:1" x14ac:dyDescent="0.3">
      <c r="A155" s="32"/>
    </row>
    <row r="156" spans="1:1" x14ac:dyDescent="0.3">
      <c r="A156" s="32"/>
    </row>
    <row r="157" spans="1:1" x14ac:dyDescent="0.3">
      <c r="A157" s="32"/>
    </row>
    <row r="158" spans="1:1" x14ac:dyDescent="0.3">
      <c r="A158" s="32"/>
    </row>
    <row r="159" spans="1:1" x14ac:dyDescent="0.3">
      <c r="A159" s="32"/>
    </row>
    <row r="160" spans="1:1" x14ac:dyDescent="0.3">
      <c r="A160" s="32"/>
    </row>
    <row r="161" spans="1:1" x14ac:dyDescent="0.3">
      <c r="A161" s="32"/>
    </row>
    <row r="162" spans="1:1" x14ac:dyDescent="0.3">
      <c r="A162" s="32"/>
    </row>
    <row r="163" spans="1:1" x14ac:dyDescent="0.3">
      <c r="A163" s="32"/>
    </row>
    <row r="164" spans="1:1" x14ac:dyDescent="0.3">
      <c r="A164" s="32"/>
    </row>
    <row r="165" spans="1:1" x14ac:dyDescent="0.3">
      <c r="A165" s="32"/>
    </row>
    <row r="166" spans="1:1" x14ac:dyDescent="0.3">
      <c r="A166" s="32"/>
    </row>
    <row r="167" spans="1:1" x14ac:dyDescent="0.3">
      <c r="A167" s="32"/>
    </row>
    <row r="168" spans="1:1" x14ac:dyDescent="0.3">
      <c r="A168" s="32"/>
    </row>
    <row r="169" spans="1:1" x14ac:dyDescent="0.3">
      <c r="A169" s="32"/>
    </row>
    <row r="170" spans="1:1" x14ac:dyDescent="0.3">
      <c r="A170" s="32"/>
    </row>
    <row r="171" spans="1:1" x14ac:dyDescent="0.3">
      <c r="A171" s="32"/>
    </row>
    <row r="172" spans="1:1" x14ac:dyDescent="0.3">
      <c r="A172" s="32"/>
    </row>
    <row r="173" spans="1:1" x14ac:dyDescent="0.3">
      <c r="A173" s="32"/>
    </row>
    <row r="174" spans="1:1" x14ac:dyDescent="0.3">
      <c r="A174" s="32"/>
    </row>
    <row r="175" spans="1:1" x14ac:dyDescent="0.3">
      <c r="A175" s="32"/>
    </row>
    <row r="176" spans="1:1" x14ac:dyDescent="0.3">
      <c r="A176" s="32"/>
    </row>
    <row r="177" spans="1:1" x14ac:dyDescent="0.3">
      <c r="A177" s="32"/>
    </row>
    <row r="178" spans="1:1" x14ac:dyDescent="0.3">
      <c r="A178" s="32"/>
    </row>
    <row r="179" spans="1:1" x14ac:dyDescent="0.3">
      <c r="A179" s="32"/>
    </row>
    <row r="180" spans="1:1" x14ac:dyDescent="0.3">
      <c r="A180" s="32"/>
    </row>
    <row r="181" spans="1:1" x14ac:dyDescent="0.3">
      <c r="A181" s="32"/>
    </row>
    <row r="182" spans="1:1" x14ac:dyDescent="0.3">
      <c r="A182" s="32"/>
    </row>
    <row r="183" spans="1:1" x14ac:dyDescent="0.3">
      <c r="A183" s="32"/>
    </row>
    <row r="184" spans="1:1" x14ac:dyDescent="0.3">
      <c r="A184" s="32"/>
    </row>
    <row r="185" spans="1:1" x14ac:dyDescent="0.3">
      <c r="A185" s="32"/>
    </row>
    <row r="186" spans="1:1" x14ac:dyDescent="0.3">
      <c r="A186" s="32"/>
    </row>
    <row r="187" spans="1:1" x14ac:dyDescent="0.3">
      <c r="A187" s="32"/>
    </row>
    <row r="188" spans="1:1" x14ac:dyDescent="0.3">
      <c r="A188" s="32"/>
    </row>
    <row r="189" spans="1:1" x14ac:dyDescent="0.3">
      <c r="A189" s="32"/>
    </row>
    <row r="190" spans="1:1" x14ac:dyDescent="0.3">
      <c r="A190" s="32"/>
    </row>
    <row r="191" spans="1:1" x14ac:dyDescent="0.3">
      <c r="A191" s="32"/>
    </row>
    <row r="192" spans="1:1" x14ac:dyDescent="0.3">
      <c r="A192" s="32"/>
    </row>
    <row r="193" spans="1:1" x14ac:dyDescent="0.3">
      <c r="A193" s="32"/>
    </row>
    <row r="194" spans="1:1" x14ac:dyDescent="0.3">
      <c r="A194" s="32"/>
    </row>
    <row r="195" spans="1:1" x14ac:dyDescent="0.3">
      <c r="A195" s="32"/>
    </row>
    <row r="196" spans="1:1" x14ac:dyDescent="0.3">
      <c r="A196" s="32"/>
    </row>
    <row r="197" spans="1:1" x14ac:dyDescent="0.3">
      <c r="A197" s="32"/>
    </row>
    <row r="198" spans="1:1" x14ac:dyDescent="0.3">
      <c r="A198" s="32"/>
    </row>
    <row r="199" spans="1:1" x14ac:dyDescent="0.3">
      <c r="A199" s="32"/>
    </row>
    <row r="200" spans="1:1" x14ac:dyDescent="0.3">
      <c r="A200" s="32"/>
    </row>
    <row r="201" spans="1:1" x14ac:dyDescent="0.3">
      <c r="A201" s="32"/>
    </row>
    <row r="202" spans="1:1" x14ac:dyDescent="0.3">
      <c r="A202" s="32"/>
    </row>
    <row r="203" spans="1:1" x14ac:dyDescent="0.3">
      <c r="A203" s="32"/>
    </row>
    <row r="204" spans="1:1" x14ac:dyDescent="0.3">
      <c r="A204" s="32"/>
    </row>
    <row r="205" spans="1:1" x14ac:dyDescent="0.3">
      <c r="A205" s="32"/>
    </row>
    <row r="206" spans="1:1" x14ac:dyDescent="0.3">
      <c r="A206" s="32"/>
    </row>
    <row r="207" spans="1:1" x14ac:dyDescent="0.3">
      <c r="A207" s="32"/>
    </row>
    <row r="208" spans="1:1" x14ac:dyDescent="0.3">
      <c r="A208" s="32"/>
    </row>
    <row r="209" spans="1:1" x14ac:dyDescent="0.3">
      <c r="A209" s="32"/>
    </row>
    <row r="210" spans="1:1" x14ac:dyDescent="0.3">
      <c r="A210" s="32"/>
    </row>
    <row r="211" spans="1:1" x14ac:dyDescent="0.3">
      <c r="A211" s="32"/>
    </row>
    <row r="212" spans="1:1" x14ac:dyDescent="0.3">
      <c r="A212" s="32"/>
    </row>
    <row r="213" spans="1:1" x14ac:dyDescent="0.3">
      <c r="A213" s="32"/>
    </row>
    <row r="214" spans="1:1" x14ac:dyDescent="0.3">
      <c r="A214" s="32"/>
    </row>
    <row r="215" spans="1:1" x14ac:dyDescent="0.3">
      <c r="A215" s="32"/>
    </row>
    <row r="216" spans="1:1" x14ac:dyDescent="0.3">
      <c r="A216" s="32"/>
    </row>
    <row r="217" spans="1:1" x14ac:dyDescent="0.3">
      <c r="A217" s="32"/>
    </row>
    <row r="218" spans="1:1" x14ac:dyDescent="0.3">
      <c r="A218" s="32"/>
    </row>
    <row r="219" spans="1:1" x14ac:dyDescent="0.3">
      <c r="A219" s="32"/>
    </row>
    <row r="220" spans="1:1" x14ac:dyDescent="0.3">
      <c r="A220" s="32"/>
    </row>
    <row r="221" spans="1:1" x14ac:dyDescent="0.3">
      <c r="A221" s="32"/>
    </row>
    <row r="222" spans="1:1" x14ac:dyDescent="0.3">
      <c r="A222" s="32"/>
    </row>
    <row r="223" spans="1:1" x14ac:dyDescent="0.3">
      <c r="A223" s="32"/>
    </row>
    <row r="224" spans="1:1" x14ac:dyDescent="0.3">
      <c r="A224" s="32"/>
    </row>
    <row r="225" spans="1:1" x14ac:dyDescent="0.3">
      <c r="A225" s="32"/>
    </row>
    <row r="226" spans="1:1" x14ac:dyDescent="0.3">
      <c r="A226" s="32"/>
    </row>
    <row r="227" spans="1:1" x14ac:dyDescent="0.3">
      <c r="A227" s="32"/>
    </row>
    <row r="228" spans="1:1" x14ac:dyDescent="0.3">
      <c r="A228" s="32"/>
    </row>
    <row r="229" spans="1:1" x14ac:dyDescent="0.3">
      <c r="A229" s="32"/>
    </row>
    <row r="230" spans="1:1" x14ac:dyDescent="0.3">
      <c r="A230" s="32"/>
    </row>
    <row r="231" spans="1:1" x14ac:dyDescent="0.3">
      <c r="A231" s="32"/>
    </row>
    <row r="232" spans="1:1" x14ac:dyDescent="0.3">
      <c r="A232" s="32"/>
    </row>
    <row r="233" spans="1:1" x14ac:dyDescent="0.3">
      <c r="A233" s="32"/>
    </row>
    <row r="234" spans="1:1" x14ac:dyDescent="0.3">
      <c r="A234" s="32"/>
    </row>
    <row r="235" spans="1:1" x14ac:dyDescent="0.3">
      <c r="A235" s="32"/>
    </row>
    <row r="236" spans="1:1" x14ac:dyDescent="0.3">
      <c r="A236" s="32"/>
    </row>
    <row r="237" spans="1:1" x14ac:dyDescent="0.3">
      <c r="A237" s="32"/>
    </row>
    <row r="238" spans="1:1" x14ac:dyDescent="0.3">
      <c r="A238" s="32"/>
    </row>
    <row r="239" spans="1:1" x14ac:dyDescent="0.3">
      <c r="A239" s="32"/>
    </row>
    <row r="240" spans="1:1" x14ac:dyDescent="0.3">
      <c r="A240" s="32"/>
    </row>
    <row r="241" spans="1:1" x14ac:dyDescent="0.3">
      <c r="A241" s="32"/>
    </row>
    <row r="242" spans="1:1" x14ac:dyDescent="0.3">
      <c r="A242" s="32"/>
    </row>
    <row r="243" spans="1:1" x14ac:dyDescent="0.3">
      <c r="A243" s="32"/>
    </row>
    <row r="244" spans="1:1" x14ac:dyDescent="0.3">
      <c r="A244" s="32"/>
    </row>
    <row r="245" spans="1:1" x14ac:dyDescent="0.3">
      <c r="A245" s="32"/>
    </row>
    <row r="246" spans="1:1" x14ac:dyDescent="0.3">
      <c r="A246" s="32"/>
    </row>
    <row r="247" spans="1:1" x14ac:dyDescent="0.3">
      <c r="A247" s="32"/>
    </row>
    <row r="248" spans="1:1" x14ac:dyDescent="0.3">
      <c r="A248" s="32"/>
    </row>
    <row r="249" spans="1:1" x14ac:dyDescent="0.3">
      <c r="A249" s="32"/>
    </row>
    <row r="250" spans="1:1" x14ac:dyDescent="0.3">
      <c r="A250" s="32"/>
    </row>
    <row r="251" spans="1:1" x14ac:dyDescent="0.3">
      <c r="A251" s="32"/>
    </row>
    <row r="252" spans="1:1" x14ac:dyDescent="0.3">
      <c r="A252" s="32"/>
    </row>
    <row r="253" spans="1:1" x14ac:dyDescent="0.3">
      <c r="A253" s="32"/>
    </row>
    <row r="254" spans="1:1" x14ac:dyDescent="0.3">
      <c r="A254" s="32"/>
    </row>
    <row r="255" spans="1:1" x14ac:dyDescent="0.3">
      <c r="A255" s="32"/>
    </row>
    <row r="256" spans="1:1" x14ac:dyDescent="0.3">
      <c r="A256" s="32"/>
    </row>
    <row r="257" spans="1:1" x14ac:dyDescent="0.3">
      <c r="A257" s="32"/>
    </row>
    <row r="258" spans="1:1" x14ac:dyDescent="0.3">
      <c r="A258" s="32"/>
    </row>
    <row r="259" spans="1:1" x14ac:dyDescent="0.3">
      <c r="A259" s="32"/>
    </row>
    <row r="260" spans="1:1" x14ac:dyDescent="0.3">
      <c r="A260" s="32"/>
    </row>
    <row r="261" spans="1:1" x14ac:dyDescent="0.3">
      <c r="A261" s="32"/>
    </row>
    <row r="262" spans="1:1" x14ac:dyDescent="0.3">
      <c r="A262" s="32"/>
    </row>
    <row r="263" spans="1:1" x14ac:dyDescent="0.3">
      <c r="A263" s="32"/>
    </row>
    <row r="264" spans="1:1" x14ac:dyDescent="0.3">
      <c r="A264" s="32"/>
    </row>
    <row r="265" spans="1:1" x14ac:dyDescent="0.3">
      <c r="A265" s="32"/>
    </row>
    <row r="266" spans="1:1" x14ac:dyDescent="0.3">
      <c r="A266" s="32"/>
    </row>
    <row r="267" spans="1:1" x14ac:dyDescent="0.3">
      <c r="A267" s="32"/>
    </row>
    <row r="268" spans="1:1" x14ac:dyDescent="0.3">
      <c r="A268" s="32"/>
    </row>
    <row r="269" spans="1:1" x14ac:dyDescent="0.3">
      <c r="A269" s="32"/>
    </row>
    <row r="270" spans="1:1" x14ac:dyDescent="0.3">
      <c r="A270" s="32"/>
    </row>
    <row r="271" spans="1:1" x14ac:dyDescent="0.3">
      <c r="A271" s="32"/>
    </row>
    <row r="272" spans="1:1" x14ac:dyDescent="0.3">
      <c r="A272" s="32"/>
    </row>
    <row r="273" spans="1:1" x14ac:dyDescent="0.3">
      <c r="A273" s="32"/>
    </row>
    <row r="274" spans="1:1" x14ac:dyDescent="0.3">
      <c r="A274" s="32"/>
    </row>
    <row r="275" spans="1:1" x14ac:dyDescent="0.3">
      <c r="A275" s="32"/>
    </row>
    <row r="276" spans="1:1" x14ac:dyDescent="0.3">
      <c r="A276" s="32"/>
    </row>
    <row r="277" spans="1:1" x14ac:dyDescent="0.3">
      <c r="A277" s="32"/>
    </row>
    <row r="278" spans="1:1" x14ac:dyDescent="0.3">
      <c r="A278" s="32"/>
    </row>
    <row r="279" spans="1:1" x14ac:dyDescent="0.3">
      <c r="A279" s="32"/>
    </row>
    <row r="280" spans="1:1" x14ac:dyDescent="0.3">
      <c r="A280" s="32"/>
    </row>
    <row r="281" spans="1:1" x14ac:dyDescent="0.3">
      <c r="A281" s="32"/>
    </row>
    <row r="282" spans="1:1" x14ac:dyDescent="0.3">
      <c r="A282" s="32"/>
    </row>
    <row r="283" spans="1:1" x14ac:dyDescent="0.3">
      <c r="A283" s="32"/>
    </row>
    <row r="284" spans="1:1" x14ac:dyDescent="0.3">
      <c r="A284" s="32"/>
    </row>
    <row r="285" spans="1:1" x14ac:dyDescent="0.3">
      <c r="A285" s="32"/>
    </row>
    <row r="286" spans="1:1" x14ac:dyDescent="0.3">
      <c r="A286" s="32"/>
    </row>
    <row r="287" spans="1:1" x14ac:dyDescent="0.3">
      <c r="A287" s="32"/>
    </row>
    <row r="288" spans="1:1" x14ac:dyDescent="0.3">
      <c r="A288" s="32"/>
    </row>
    <row r="289" spans="1:1" x14ac:dyDescent="0.3">
      <c r="A289" s="32"/>
    </row>
    <row r="290" spans="1:1" x14ac:dyDescent="0.3">
      <c r="A290" s="32"/>
    </row>
    <row r="291" spans="1:1" x14ac:dyDescent="0.3">
      <c r="A291" s="32"/>
    </row>
    <row r="292" spans="1:1" x14ac:dyDescent="0.3">
      <c r="A292" s="32"/>
    </row>
    <row r="293" spans="1:1" x14ac:dyDescent="0.3">
      <c r="A293" s="32"/>
    </row>
    <row r="294" spans="1:1" x14ac:dyDescent="0.3">
      <c r="A294" s="32"/>
    </row>
    <row r="295" spans="1:1" x14ac:dyDescent="0.3">
      <c r="A295" s="32"/>
    </row>
    <row r="296" spans="1:1" x14ac:dyDescent="0.3">
      <c r="A296" s="32"/>
    </row>
    <row r="297" spans="1:1" x14ac:dyDescent="0.3">
      <c r="A297" s="32"/>
    </row>
    <row r="298" spans="1:1" x14ac:dyDescent="0.3">
      <c r="A298" s="32"/>
    </row>
    <row r="299" spans="1:1" x14ac:dyDescent="0.3">
      <c r="A299" s="32"/>
    </row>
    <row r="300" spans="1:1" x14ac:dyDescent="0.3">
      <c r="A300" s="32"/>
    </row>
    <row r="301" spans="1:1" x14ac:dyDescent="0.3">
      <c r="A301" s="32"/>
    </row>
    <row r="302" spans="1:1" x14ac:dyDescent="0.3">
      <c r="A302" s="32"/>
    </row>
    <row r="303" spans="1:1" x14ac:dyDescent="0.3">
      <c r="A303" s="32"/>
    </row>
    <row r="304" spans="1:1" x14ac:dyDescent="0.3">
      <c r="A304" s="32"/>
    </row>
    <row r="305" spans="1:1" x14ac:dyDescent="0.3">
      <c r="A305" s="32"/>
    </row>
    <row r="306" spans="1:1" x14ac:dyDescent="0.3">
      <c r="A306" s="32"/>
    </row>
    <row r="307" spans="1:1" x14ac:dyDescent="0.3">
      <c r="A307" s="32"/>
    </row>
    <row r="308" spans="1:1" x14ac:dyDescent="0.3">
      <c r="A308" s="32"/>
    </row>
    <row r="309" spans="1:1" x14ac:dyDescent="0.3">
      <c r="A309" s="32"/>
    </row>
    <row r="310" spans="1:1" x14ac:dyDescent="0.3">
      <c r="A310" s="32"/>
    </row>
    <row r="311" spans="1:1" x14ac:dyDescent="0.3">
      <c r="A311" s="32"/>
    </row>
    <row r="312" spans="1:1" x14ac:dyDescent="0.3">
      <c r="A312" s="32"/>
    </row>
    <row r="313" spans="1:1" x14ac:dyDescent="0.3">
      <c r="A313" s="32"/>
    </row>
    <row r="314" spans="1:1" x14ac:dyDescent="0.3">
      <c r="A314" s="32"/>
    </row>
    <row r="315" spans="1:1" x14ac:dyDescent="0.3">
      <c r="A315" s="32"/>
    </row>
    <row r="316" spans="1:1" x14ac:dyDescent="0.3">
      <c r="A316" s="32"/>
    </row>
    <row r="317" spans="1:1" x14ac:dyDescent="0.3">
      <c r="A317" s="32"/>
    </row>
    <row r="318" spans="1:1" x14ac:dyDescent="0.3">
      <c r="A318" s="32"/>
    </row>
    <row r="319" spans="1:1" x14ac:dyDescent="0.3">
      <c r="A319" s="32"/>
    </row>
    <row r="320" spans="1:1" x14ac:dyDescent="0.3">
      <c r="A320" s="32"/>
    </row>
    <row r="321" spans="1:1" x14ac:dyDescent="0.3">
      <c r="A321" s="32"/>
    </row>
    <row r="322" spans="1:1" x14ac:dyDescent="0.3">
      <c r="A322" s="32"/>
    </row>
    <row r="323" spans="1:1" x14ac:dyDescent="0.3">
      <c r="A323" s="32"/>
    </row>
    <row r="324" spans="1:1" x14ac:dyDescent="0.3">
      <c r="A324" s="32"/>
    </row>
    <row r="325" spans="1:1" x14ac:dyDescent="0.3">
      <c r="A325" s="32"/>
    </row>
    <row r="326" spans="1:1" x14ac:dyDescent="0.3">
      <c r="A326" s="32"/>
    </row>
    <row r="327" spans="1:1" x14ac:dyDescent="0.3">
      <c r="A327" s="32"/>
    </row>
    <row r="328" spans="1:1" x14ac:dyDescent="0.3">
      <c r="A328" s="32"/>
    </row>
    <row r="329" spans="1:1" x14ac:dyDescent="0.3">
      <c r="A329" s="32"/>
    </row>
    <row r="330" spans="1:1" x14ac:dyDescent="0.3">
      <c r="A330" s="32"/>
    </row>
    <row r="331" spans="1:1" x14ac:dyDescent="0.3">
      <c r="A331" s="32"/>
    </row>
    <row r="332" spans="1:1" x14ac:dyDescent="0.3">
      <c r="A332" s="32"/>
    </row>
    <row r="333" spans="1:1" x14ac:dyDescent="0.3">
      <c r="A333" s="32"/>
    </row>
    <row r="334" spans="1:1" x14ac:dyDescent="0.3">
      <c r="A334" s="32"/>
    </row>
    <row r="335" spans="1:1" x14ac:dyDescent="0.3">
      <c r="A335" s="32"/>
    </row>
    <row r="336" spans="1:1" x14ac:dyDescent="0.3">
      <c r="A336" s="32"/>
    </row>
    <row r="337" spans="1:1" x14ac:dyDescent="0.3">
      <c r="A337" s="32"/>
    </row>
    <row r="338" spans="1:1" x14ac:dyDescent="0.3">
      <c r="A338" s="32"/>
    </row>
    <row r="339" spans="1:1" x14ac:dyDescent="0.3">
      <c r="A339" s="32"/>
    </row>
    <row r="340" spans="1:1" x14ac:dyDescent="0.3">
      <c r="A340" s="32"/>
    </row>
    <row r="341" spans="1:1" x14ac:dyDescent="0.3">
      <c r="A341" s="32"/>
    </row>
    <row r="342" spans="1:1" x14ac:dyDescent="0.3">
      <c r="A342" s="32"/>
    </row>
    <row r="343" spans="1:1" x14ac:dyDescent="0.3">
      <c r="A343" s="32"/>
    </row>
    <row r="344" spans="1:1" x14ac:dyDescent="0.3">
      <c r="A344" s="32"/>
    </row>
    <row r="345" spans="1:1" x14ac:dyDescent="0.3">
      <c r="A345" s="32"/>
    </row>
    <row r="346" spans="1:1" x14ac:dyDescent="0.3">
      <c r="A346" s="32"/>
    </row>
    <row r="347" spans="1:1" x14ac:dyDescent="0.3">
      <c r="A347" s="32"/>
    </row>
    <row r="348" spans="1:1" x14ac:dyDescent="0.3">
      <c r="A348" s="32"/>
    </row>
    <row r="349" spans="1:1" x14ac:dyDescent="0.3">
      <c r="A349" s="32"/>
    </row>
    <row r="350" spans="1:1" x14ac:dyDescent="0.3">
      <c r="A350" s="32"/>
    </row>
    <row r="351" spans="1:1" x14ac:dyDescent="0.3">
      <c r="A351" s="32"/>
    </row>
    <row r="352" spans="1:1" x14ac:dyDescent="0.3">
      <c r="A352" s="32"/>
    </row>
    <row r="353" spans="1:1" x14ac:dyDescent="0.3">
      <c r="A353" s="32"/>
    </row>
    <row r="354" spans="1:1" x14ac:dyDescent="0.3">
      <c r="A354" s="32"/>
    </row>
    <row r="355" spans="1:1" x14ac:dyDescent="0.3">
      <c r="A355" s="32"/>
    </row>
    <row r="356" spans="1:1" x14ac:dyDescent="0.3">
      <c r="A356" s="32"/>
    </row>
    <row r="357" spans="1:1" x14ac:dyDescent="0.3">
      <c r="A357" s="32"/>
    </row>
    <row r="358" spans="1:1" x14ac:dyDescent="0.3">
      <c r="A358" s="32"/>
    </row>
    <row r="359" spans="1:1" x14ac:dyDescent="0.3">
      <c r="A359" s="32"/>
    </row>
    <row r="360" spans="1:1" x14ac:dyDescent="0.3">
      <c r="A360" s="32"/>
    </row>
    <row r="361" spans="1:1" x14ac:dyDescent="0.3">
      <c r="A361" s="32"/>
    </row>
    <row r="362" spans="1:1" x14ac:dyDescent="0.3">
      <c r="A362" s="32"/>
    </row>
    <row r="363" spans="1:1" x14ac:dyDescent="0.3">
      <c r="A363" s="32"/>
    </row>
    <row r="364" spans="1:1" x14ac:dyDescent="0.3">
      <c r="A364" s="32"/>
    </row>
    <row r="365" spans="1:1" x14ac:dyDescent="0.3">
      <c r="A365" s="32"/>
    </row>
    <row r="366" spans="1:1" x14ac:dyDescent="0.3">
      <c r="A366" s="32"/>
    </row>
    <row r="367" spans="1:1" x14ac:dyDescent="0.3">
      <c r="A367" s="32"/>
    </row>
    <row r="368" spans="1:1" x14ac:dyDescent="0.3">
      <c r="A368" s="32"/>
    </row>
    <row r="369" spans="1:1" x14ac:dyDescent="0.3">
      <c r="A369" s="32"/>
    </row>
    <row r="370" spans="1:1" x14ac:dyDescent="0.3">
      <c r="A370" s="32"/>
    </row>
    <row r="371" spans="1:1" x14ac:dyDescent="0.3">
      <c r="A371" s="32"/>
    </row>
    <row r="372" spans="1:1" x14ac:dyDescent="0.3">
      <c r="A372" s="32"/>
    </row>
    <row r="373" spans="1:1" x14ac:dyDescent="0.3">
      <c r="A373" s="32"/>
    </row>
    <row r="374" spans="1:1" x14ac:dyDescent="0.3">
      <c r="A374" s="32"/>
    </row>
    <row r="375" spans="1:1" x14ac:dyDescent="0.3">
      <c r="A375" s="32"/>
    </row>
    <row r="376" spans="1:1" x14ac:dyDescent="0.3">
      <c r="A376" s="32"/>
    </row>
    <row r="377" spans="1:1" x14ac:dyDescent="0.3">
      <c r="A377" s="32"/>
    </row>
    <row r="378" spans="1:1" x14ac:dyDescent="0.3">
      <c r="A378" s="32"/>
    </row>
    <row r="379" spans="1:1" x14ac:dyDescent="0.3">
      <c r="A379" s="32"/>
    </row>
    <row r="380" spans="1:1" x14ac:dyDescent="0.3">
      <c r="A380" s="32"/>
    </row>
    <row r="381" spans="1:1" x14ac:dyDescent="0.3">
      <c r="A381" s="32"/>
    </row>
    <row r="382" spans="1:1" x14ac:dyDescent="0.3">
      <c r="A382" s="32"/>
    </row>
    <row r="383" spans="1:1" x14ac:dyDescent="0.3">
      <c r="A383" s="32"/>
    </row>
    <row r="384" spans="1:1" x14ac:dyDescent="0.3">
      <c r="A384" s="32"/>
    </row>
    <row r="385" spans="1:1" x14ac:dyDescent="0.3">
      <c r="A385" s="32"/>
    </row>
    <row r="386" spans="1:1" x14ac:dyDescent="0.3">
      <c r="A386" s="32"/>
    </row>
    <row r="387" spans="1:1" x14ac:dyDescent="0.3">
      <c r="A387" s="32"/>
    </row>
    <row r="388" spans="1:1" x14ac:dyDescent="0.3">
      <c r="A388" s="32"/>
    </row>
    <row r="389" spans="1:1" x14ac:dyDescent="0.3">
      <c r="A389" s="32"/>
    </row>
    <row r="390" spans="1:1" x14ac:dyDescent="0.3">
      <c r="A390" s="32"/>
    </row>
    <row r="391" spans="1:1" x14ac:dyDescent="0.3">
      <c r="A391" s="32"/>
    </row>
    <row r="392" spans="1:1" x14ac:dyDescent="0.3">
      <c r="A392" s="32"/>
    </row>
    <row r="393" spans="1:1" x14ac:dyDescent="0.3">
      <c r="A393" s="32"/>
    </row>
    <row r="394" spans="1:1" x14ac:dyDescent="0.3">
      <c r="A394" s="32"/>
    </row>
    <row r="395" spans="1:1" x14ac:dyDescent="0.3">
      <c r="A395" s="32"/>
    </row>
    <row r="396" spans="1:1" x14ac:dyDescent="0.3">
      <c r="A396" s="32"/>
    </row>
    <row r="397" spans="1:1" x14ac:dyDescent="0.3">
      <c r="A397" s="32"/>
    </row>
    <row r="398" spans="1:1" x14ac:dyDescent="0.3">
      <c r="A398" s="32"/>
    </row>
    <row r="399" spans="1:1" x14ac:dyDescent="0.3">
      <c r="A399" s="32"/>
    </row>
    <row r="400" spans="1:1" x14ac:dyDescent="0.3">
      <c r="A400" s="32"/>
    </row>
    <row r="401" spans="1:1" x14ac:dyDescent="0.3">
      <c r="A401" s="32"/>
    </row>
    <row r="402" spans="1:1" x14ac:dyDescent="0.3">
      <c r="A402" s="32"/>
    </row>
    <row r="403" spans="1:1" x14ac:dyDescent="0.3">
      <c r="A403" s="32"/>
    </row>
    <row r="404" spans="1:1" x14ac:dyDescent="0.3">
      <c r="A404" s="32"/>
    </row>
    <row r="405" spans="1:1" x14ac:dyDescent="0.3">
      <c r="A405" s="32"/>
    </row>
    <row r="406" spans="1:1" x14ac:dyDescent="0.3">
      <c r="A406" s="32"/>
    </row>
    <row r="407" spans="1:1" x14ac:dyDescent="0.3">
      <c r="A407" s="32"/>
    </row>
    <row r="408" spans="1:1" x14ac:dyDescent="0.3">
      <c r="A408" s="32"/>
    </row>
    <row r="409" spans="1:1" x14ac:dyDescent="0.3">
      <c r="A409" s="32"/>
    </row>
    <row r="410" spans="1:1" x14ac:dyDescent="0.3">
      <c r="A410" s="32"/>
    </row>
    <row r="411" spans="1:1" x14ac:dyDescent="0.3">
      <c r="A411" s="32"/>
    </row>
    <row r="412" spans="1:1" x14ac:dyDescent="0.3">
      <c r="A412" s="32"/>
    </row>
    <row r="413" spans="1:1" x14ac:dyDescent="0.3">
      <c r="A413" s="32"/>
    </row>
    <row r="414" spans="1:1" x14ac:dyDescent="0.3">
      <c r="A414" s="32"/>
    </row>
    <row r="415" spans="1:1" x14ac:dyDescent="0.3">
      <c r="A415" s="32"/>
    </row>
    <row r="416" spans="1:1" x14ac:dyDescent="0.3">
      <c r="A416" s="32"/>
    </row>
    <row r="417" spans="1:1" x14ac:dyDescent="0.3">
      <c r="A417" s="32"/>
    </row>
    <row r="418" spans="1:1" x14ac:dyDescent="0.3">
      <c r="A418" s="32"/>
    </row>
    <row r="419" spans="1:1" x14ac:dyDescent="0.3">
      <c r="A419" s="32"/>
    </row>
    <row r="420" spans="1:1" x14ac:dyDescent="0.3">
      <c r="A420" s="32"/>
    </row>
    <row r="421" spans="1:1" x14ac:dyDescent="0.3">
      <c r="A421" s="32"/>
    </row>
    <row r="422" spans="1:1" x14ac:dyDescent="0.3">
      <c r="A422" s="32"/>
    </row>
    <row r="423" spans="1:1" x14ac:dyDescent="0.3">
      <c r="A423" s="32"/>
    </row>
    <row r="424" spans="1:1" x14ac:dyDescent="0.3">
      <c r="A424" s="32"/>
    </row>
    <row r="425" spans="1:1" x14ac:dyDescent="0.3">
      <c r="A425" s="32"/>
    </row>
    <row r="426" spans="1:1" x14ac:dyDescent="0.3">
      <c r="A426" s="32"/>
    </row>
    <row r="427" spans="1:1" x14ac:dyDescent="0.3">
      <c r="A427" s="32"/>
    </row>
    <row r="428" spans="1:1" x14ac:dyDescent="0.3">
      <c r="A428" s="32"/>
    </row>
    <row r="429" spans="1:1" x14ac:dyDescent="0.3">
      <c r="A429" s="32"/>
    </row>
    <row r="430" spans="1:1" x14ac:dyDescent="0.3">
      <c r="A430" s="32"/>
    </row>
    <row r="431" spans="1:1" x14ac:dyDescent="0.3">
      <c r="A431" s="32"/>
    </row>
    <row r="432" spans="1:1" x14ac:dyDescent="0.3">
      <c r="A432" s="32"/>
    </row>
    <row r="433" spans="1:1" x14ac:dyDescent="0.3">
      <c r="A433" s="32"/>
    </row>
    <row r="434" spans="1:1" x14ac:dyDescent="0.3">
      <c r="A434" s="32"/>
    </row>
    <row r="435" spans="1:1" x14ac:dyDescent="0.3">
      <c r="A435" s="32"/>
    </row>
    <row r="436" spans="1:1" x14ac:dyDescent="0.3">
      <c r="A436" s="32"/>
    </row>
    <row r="437" spans="1:1" x14ac:dyDescent="0.3">
      <c r="A437" s="32"/>
    </row>
    <row r="438" spans="1:1" x14ac:dyDescent="0.3">
      <c r="A438" s="32"/>
    </row>
    <row r="439" spans="1:1" x14ac:dyDescent="0.3">
      <c r="A439" s="32"/>
    </row>
    <row r="440" spans="1:1" x14ac:dyDescent="0.3">
      <c r="A440" s="32"/>
    </row>
    <row r="441" spans="1:1" x14ac:dyDescent="0.3">
      <c r="A441" s="32"/>
    </row>
    <row r="442" spans="1:1" x14ac:dyDescent="0.3">
      <c r="A442" s="32"/>
    </row>
    <row r="443" spans="1:1" x14ac:dyDescent="0.3">
      <c r="A443" s="32"/>
    </row>
    <row r="444" spans="1:1" x14ac:dyDescent="0.3">
      <c r="A444" s="32"/>
    </row>
    <row r="445" spans="1:1" x14ac:dyDescent="0.3">
      <c r="A445" s="32"/>
    </row>
    <row r="446" spans="1:1" x14ac:dyDescent="0.3">
      <c r="A446" s="32"/>
    </row>
    <row r="447" spans="1:1" x14ac:dyDescent="0.3">
      <c r="A447" s="32"/>
    </row>
    <row r="448" spans="1:1" x14ac:dyDescent="0.3">
      <c r="A448" s="32"/>
    </row>
    <row r="449" spans="1:1" x14ac:dyDescent="0.3">
      <c r="A449" s="32"/>
    </row>
    <row r="450" spans="1:1" x14ac:dyDescent="0.3">
      <c r="A450" s="32"/>
    </row>
    <row r="451" spans="1:1" x14ac:dyDescent="0.3">
      <c r="A451" s="32"/>
    </row>
    <row r="452" spans="1:1" x14ac:dyDescent="0.3">
      <c r="A452" s="32"/>
    </row>
    <row r="453" spans="1:1" x14ac:dyDescent="0.3">
      <c r="A453" s="32"/>
    </row>
    <row r="454" spans="1:1" x14ac:dyDescent="0.3">
      <c r="A454" s="32"/>
    </row>
    <row r="455" spans="1:1" x14ac:dyDescent="0.3">
      <c r="A455" s="32"/>
    </row>
    <row r="456" spans="1:1" x14ac:dyDescent="0.3">
      <c r="A456" s="32"/>
    </row>
    <row r="457" spans="1:1" x14ac:dyDescent="0.3">
      <c r="A457" s="32"/>
    </row>
    <row r="458" spans="1:1" x14ac:dyDescent="0.3">
      <c r="A458" s="32"/>
    </row>
    <row r="459" spans="1:1" x14ac:dyDescent="0.3">
      <c r="A459" s="32"/>
    </row>
    <row r="460" spans="1:1" x14ac:dyDescent="0.3">
      <c r="A460" s="32"/>
    </row>
    <row r="461" spans="1:1" x14ac:dyDescent="0.3">
      <c r="A461" s="32"/>
    </row>
    <row r="462" spans="1:1" x14ac:dyDescent="0.3">
      <c r="A462" s="32"/>
    </row>
    <row r="463" spans="1:1" x14ac:dyDescent="0.3">
      <c r="A463" s="32"/>
    </row>
    <row r="464" spans="1:1" x14ac:dyDescent="0.3">
      <c r="A464" s="32"/>
    </row>
    <row r="465" spans="1:1" x14ac:dyDescent="0.3">
      <c r="A465" s="32"/>
    </row>
    <row r="466" spans="1:1" x14ac:dyDescent="0.3">
      <c r="A466" s="32"/>
    </row>
    <row r="467" spans="1:1" x14ac:dyDescent="0.3">
      <c r="A467" s="32"/>
    </row>
    <row r="468" spans="1:1" x14ac:dyDescent="0.3">
      <c r="A468" s="32"/>
    </row>
    <row r="469" spans="1:1" x14ac:dyDescent="0.3">
      <c r="A469" s="32"/>
    </row>
    <row r="470" spans="1:1" x14ac:dyDescent="0.3">
      <c r="A470" s="32"/>
    </row>
    <row r="471" spans="1:1" x14ac:dyDescent="0.3">
      <c r="A471" s="32"/>
    </row>
    <row r="472" spans="1:1" x14ac:dyDescent="0.3">
      <c r="A472" s="32"/>
    </row>
    <row r="473" spans="1:1" x14ac:dyDescent="0.3">
      <c r="A473" s="32"/>
    </row>
    <row r="474" spans="1:1" x14ac:dyDescent="0.3">
      <c r="A474" s="32"/>
    </row>
    <row r="475" spans="1:1" x14ac:dyDescent="0.3">
      <c r="A475" s="32"/>
    </row>
    <row r="476" spans="1:1" x14ac:dyDescent="0.3">
      <c r="A476" s="32"/>
    </row>
    <row r="477" spans="1:1" x14ac:dyDescent="0.3">
      <c r="A477" s="32"/>
    </row>
    <row r="478" spans="1:1" x14ac:dyDescent="0.3">
      <c r="A478" s="32"/>
    </row>
    <row r="479" spans="1:1" x14ac:dyDescent="0.3">
      <c r="A479" s="32"/>
    </row>
    <row r="480" spans="1:1" x14ac:dyDescent="0.3">
      <c r="A480" s="32"/>
    </row>
    <row r="481" spans="1:1" x14ac:dyDescent="0.3">
      <c r="A481" s="32"/>
    </row>
    <row r="482" spans="1:1" x14ac:dyDescent="0.3">
      <c r="A482" s="32"/>
    </row>
    <row r="483" spans="1:1" x14ac:dyDescent="0.3">
      <c r="A483" s="32"/>
    </row>
    <row r="484" spans="1:1" x14ac:dyDescent="0.3">
      <c r="A484" s="32"/>
    </row>
    <row r="485" spans="1:1" x14ac:dyDescent="0.3">
      <c r="A485" s="32"/>
    </row>
    <row r="486" spans="1:1" x14ac:dyDescent="0.3">
      <c r="A486" s="32"/>
    </row>
    <row r="487" spans="1:1" x14ac:dyDescent="0.3">
      <c r="A487" s="32"/>
    </row>
    <row r="488" spans="1:1" x14ac:dyDescent="0.3">
      <c r="A488" s="32"/>
    </row>
    <row r="489" spans="1:1" x14ac:dyDescent="0.3">
      <c r="A489" s="32"/>
    </row>
    <row r="490" spans="1:1" x14ac:dyDescent="0.3">
      <c r="A490" s="32"/>
    </row>
    <row r="491" spans="1:1" x14ac:dyDescent="0.3">
      <c r="A491" s="32"/>
    </row>
    <row r="492" spans="1:1" x14ac:dyDescent="0.3">
      <c r="A492" s="32"/>
    </row>
    <row r="493" spans="1:1" x14ac:dyDescent="0.3">
      <c r="A493" s="32"/>
    </row>
    <row r="494" spans="1:1" x14ac:dyDescent="0.3">
      <c r="A494" s="32"/>
    </row>
    <row r="495" spans="1:1" x14ac:dyDescent="0.3">
      <c r="A495" s="32"/>
    </row>
    <row r="496" spans="1:1" x14ac:dyDescent="0.3">
      <c r="A496" s="32"/>
    </row>
    <row r="497" spans="1:1" x14ac:dyDescent="0.3">
      <c r="A497" s="32"/>
    </row>
    <row r="498" spans="1:1" x14ac:dyDescent="0.3">
      <c r="A498" s="32"/>
    </row>
    <row r="499" spans="1:1" x14ac:dyDescent="0.3">
      <c r="A499" s="32"/>
    </row>
    <row r="500" spans="1:1" x14ac:dyDescent="0.3">
      <c r="A500" s="32"/>
    </row>
    <row r="501" spans="1:1" x14ac:dyDescent="0.3">
      <c r="A501" s="32"/>
    </row>
    <row r="502" spans="1:1" x14ac:dyDescent="0.3">
      <c r="A502" s="32"/>
    </row>
    <row r="503" spans="1:1" x14ac:dyDescent="0.3">
      <c r="A503" s="32"/>
    </row>
    <row r="504" spans="1:1" x14ac:dyDescent="0.3">
      <c r="A504" s="32"/>
    </row>
    <row r="505" spans="1:1" x14ac:dyDescent="0.3">
      <c r="A505" s="32"/>
    </row>
    <row r="506" spans="1:1" x14ac:dyDescent="0.3">
      <c r="A506" s="32"/>
    </row>
    <row r="507" spans="1:1" x14ac:dyDescent="0.3">
      <c r="A507" s="32"/>
    </row>
    <row r="508" spans="1:1" x14ac:dyDescent="0.3">
      <c r="A508" s="32"/>
    </row>
    <row r="509" spans="1:1" x14ac:dyDescent="0.3">
      <c r="A509" s="32"/>
    </row>
    <row r="510" spans="1:1" x14ac:dyDescent="0.3">
      <c r="A510" s="32"/>
    </row>
    <row r="511" spans="1:1" x14ac:dyDescent="0.3">
      <c r="A511" s="32"/>
    </row>
    <row r="512" spans="1:1" x14ac:dyDescent="0.3">
      <c r="A512" s="32"/>
    </row>
    <row r="513" spans="1:1" x14ac:dyDescent="0.3">
      <c r="A513" s="32"/>
    </row>
    <row r="514" spans="1:1" x14ac:dyDescent="0.3">
      <c r="A514" s="32"/>
    </row>
    <row r="515" spans="1:1" x14ac:dyDescent="0.3">
      <c r="A515" s="32"/>
    </row>
    <row r="516" spans="1:1" x14ac:dyDescent="0.3">
      <c r="A516" s="32"/>
    </row>
    <row r="517" spans="1:1" x14ac:dyDescent="0.3">
      <c r="A517" s="32"/>
    </row>
    <row r="518" spans="1:1" x14ac:dyDescent="0.3">
      <c r="A518" s="32"/>
    </row>
    <row r="519" spans="1:1" x14ac:dyDescent="0.3">
      <c r="A519" s="32"/>
    </row>
    <row r="520" spans="1:1" x14ac:dyDescent="0.3">
      <c r="A520" s="32"/>
    </row>
    <row r="521" spans="1:1" x14ac:dyDescent="0.3">
      <c r="A521" s="32"/>
    </row>
    <row r="522" spans="1:1" x14ac:dyDescent="0.3">
      <c r="A522" s="32"/>
    </row>
    <row r="523" spans="1:1" x14ac:dyDescent="0.3">
      <c r="A523" s="32"/>
    </row>
    <row r="524" spans="1:1" x14ac:dyDescent="0.3">
      <c r="A524" s="32"/>
    </row>
    <row r="525" spans="1:1" x14ac:dyDescent="0.3">
      <c r="A525" s="32"/>
    </row>
    <row r="526" spans="1:1" x14ac:dyDescent="0.3">
      <c r="A526" s="32"/>
    </row>
    <row r="527" spans="1:1" x14ac:dyDescent="0.3">
      <c r="A527" s="32"/>
    </row>
    <row r="528" spans="1:1" x14ac:dyDescent="0.3">
      <c r="A528" s="32"/>
    </row>
    <row r="529" spans="1:1" x14ac:dyDescent="0.3">
      <c r="A529" s="32"/>
    </row>
    <row r="530" spans="1:1" x14ac:dyDescent="0.3">
      <c r="A530" s="32"/>
    </row>
    <row r="531" spans="1:1" x14ac:dyDescent="0.3">
      <c r="A531" s="32"/>
    </row>
    <row r="532" spans="1:1" x14ac:dyDescent="0.3">
      <c r="A532" s="32"/>
    </row>
    <row r="533" spans="1:1" x14ac:dyDescent="0.3">
      <c r="A533" s="32"/>
    </row>
    <row r="534" spans="1:1" x14ac:dyDescent="0.3">
      <c r="A534" s="32"/>
    </row>
    <row r="535" spans="1:1" x14ac:dyDescent="0.3">
      <c r="A535" s="32"/>
    </row>
    <row r="536" spans="1:1" x14ac:dyDescent="0.3">
      <c r="A536" s="32"/>
    </row>
    <row r="537" spans="1:1" x14ac:dyDescent="0.3">
      <c r="A537" s="32"/>
    </row>
    <row r="538" spans="1:1" x14ac:dyDescent="0.3">
      <c r="A538" s="32"/>
    </row>
    <row r="539" spans="1:1" x14ac:dyDescent="0.3">
      <c r="A539" s="32"/>
    </row>
    <row r="540" spans="1:1" x14ac:dyDescent="0.3">
      <c r="A540" s="32"/>
    </row>
    <row r="541" spans="1:1" x14ac:dyDescent="0.3">
      <c r="A541" s="32"/>
    </row>
    <row r="542" spans="1:1" x14ac:dyDescent="0.3">
      <c r="A542" s="32"/>
    </row>
    <row r="543" spans="1:1" x14ac:dyDescent="0.3">
      <c r="A543" s="32"/>
    </row>
    <row r="544" spans="1:1" x14ac:dyDescent="0.3">
      <c r="A544" s="32"/>
    </row>
    <row r="545" spans="1:1" x14ac:dyDescent="0.3">
      <c r="A545" s="32"/>
    </row>
    <row r="546" spans="1:1" x14ac:dyDescent="0.3">
      <c r="A546" s="32"/>
    </row>
    <row r="547" spans="1:1" x14ac:dyDescent="0.3">
      <c r="A547" s="32"/>
    </row>
    <row r="548" spans="1:1" x14ac:dyDescent="0.3">
      <c r="A548" s="32"/>
    </row>
    <row r="549" spans="1:1" x14ac:dyDescent="0.3">
      <c r="A549" s="32"/>
    </row>
    <row r="550" spans="1:1" x14ac:dyDescent="0.3">
      <c r="A550" s="32"/>
    </row>
    <row r="551" spans="1:1" x14ac:dyDescent="0.3">
      <c r="A551" s="32"/>
    </row>
    <row r="552" spans="1:1" x14ac:dyDescent="0.3">
      <c r="A552" s="32"/>
    </row>
    <row r="553" spans="1:1" x14ac:dyDescent="0.3">
      <c r="A553" s="32"/>
    </row>
    <row r="554" spans="1:1" x14ac:dyDescent="0.3">
      <c r="A554" s="32"/>
    </row>
    <row r="555" spans="1:1" x14ac:dyDescent="0.3">
      <c r="A555" s="32"/>
    </row>
    <row r="556" spans="1:1" x14ac:dyDescent="0.3">
      <c r="A556" s="32"/>
    </row>
    <row r="557" spans="1:1" x14ac:dyDescent="0.3">
      <c r="A557" s="32"/>
    </row>
    <row r="558" spans="1:1" x14ac:dyDescent="0.3">
      <c r="A558" s="32"/>
    </row>
    <row r="559" spans="1:1" x14ac:dyDescent="0.3">
      <c r="A559" s="32"/>
    </row>
    <row r="560" spans="1:1" x14ac:dyDescent="0.3">
      <c r="A560" s="32"/>
    </row>
    <row r="561" spans="1:1" x14ac:dyDescent="0.3">
      <c r="A561" s="32"/>
    </row>
    <row r="562" spans="1:1" x14ac:dyDescent="0.3">
      <c r="A562" s="32"/>
    </row>
    <row r="563" spans="1:1" x14ac:dyDescent="0.3">
      <c r="A563" s="32"/>
    </row>
    <row r="564" spans="1:1" x14ac:dyDescent="0.3">
      <c r="A564" s="32"/>
    </row>
    <row r="565" spans="1:1" x14ac:dyDescent="0.3">
      <c r="A565" s="32"/>
    </row>
    <row r="566" spans="1:1" x14ac:dyDescent="0.3">
      <c r="A566" s="32"/>
    </row>
    <row r="567" spans="1:1" x14ac:dyDescent="0.3">
      <c r="A567" s="32"/>
    </row>
    <row r="568" spans="1:1" x14ac:dyDescent="0.3">
      <c r="A568" s="32"/>
    </row>
    <row r="569" spans="1:1" x14ac:dyDescent="0.3">
      <c r="A569" s="32"/>
    </row>
    <row r="570" spans="1:1" x14ac:dyDescent="0.3">
      <c r="A570" s="32"/>
    </row>
    <row r="571" spans="1:1" x14ac:dyDescent="0.3">
      <c r="A571" s="32"/>
    </row>
    <row r="572" spans="1:1" x14ac:dyDescent="0.3">
      <c r="A572" s="32"/>
    </row>
    <row r="573" spans="1:1" x14ac:dyDescent="0.3">
      <c r="A573" s="32"/>
    </row>
    <row r="574" spans="1:1" x14ac:dyDescent="0.3">
      <c r="A574" s="32"/>
    </row>
    <row r="575" spans="1:1" x14ac:dyDescent="0.3">
      <c r="A575" s="32"/>
    </row>
    <row r="576" spans="1:1" x14ac:dyDescent="0.3">
      <c r="A576" s="32"/>
    </row>
    <row r="577" spans="1:1" x14ac:dyDescent="0.3">
      <c r="A577" s="32"/>
    </row>
    <row r="578" spans="1:1" x14ac:dyDescent="0.3">
      <c r="A578" s="32"/>
    </row>
    <row r="579" spans="1:1" x14ac:dyDescent="0.3">
      <c r="A579" s="32"/>
    </row>
    <row r="580" spans="1:1" x14ac:dyDescent="0.3">
      <c r="A580" s="32"/>
    </row>
    <row r="581" spans="1:1" x14ac:dyDescent="0.3">
      <c r="A581" s="32"/>
    </row>
    <row r="582" spans="1:1" x14ac:dyDescent="0.3">
      <c r="A582" s="32"/>
    </row>
    <row r="583" spans="1:1" x14ac:dyDescent="0.3">
      <c r="A583" s="32"/>
    </row>
    <row r="584" spans="1:1" x14ac:dyDescent="0.3">
      <c r="A584" s="32"/>
    </row>
    <row r="585" spans="1:1" x14ac:dyDescent="0.3">
      <c r="A585" s="32"/>
    </row>
    <row r="586" spans="1:1" x14ac:dyDescent="0.3">
      <c r="A586" s="32"/>
    </row>
    <row r="587" spans="1:1" x14ac:dyDescent="0.3">
      <c r="A587" s="32"/>
    </row>
    <row r="588" spans="1:1" x14ac:dyDescent="0.3">
      <c r="A588" s="32"/>
    </row>
    <row r="589" spans="1:1" x14ac:dyDescent="0.3">
      <c r="A589" s="32"/>
    </row>
    <row r="590" spans="1:1" x14ac:dyDescent="0.3">
      <c r="A590" s="32"/>
    </row>
    <row r="591" spans="1:1" x14ac:dyDescent="0.3">
      <c r="A591" s="32"/>
    </row>
    <row r="592" spans="1:1" x14ac:dyDescent="0.3">
      <c r="A592" s="32"/>
    </row>
    <row r="593" spans="1:1" x14ac:dyDescent="0.3">
      <c r="A593" s="32"/>
    </row>
    <row r="594" spans="1:1" x14ac:dyDescent="0.3">
      <c r="A594" s="32"/>
    </row>
    <row r="595" spans="1:1" x14ac:dyDescent="0.3">
      <c r="A595" s="32"/>
    </row>
    <row r="596" spans="1:1" x14ac:dyDescent="0.3">
      <c r="A596" s="32"/>
    </row>
    <row r="597" spans="1:1" x14ac:dyDescent="0.3">
      <c r="A597" s="32"/>
    </row>
    <row r="598" spans="1:1" x14ac:dyDescent="0.3">
      <c r="A598" s="32"/>
    </row>
    <row r="599" spans="1:1" x14ac:dyDescent="0.3">
      <c r="A599" s="32"/>
    </row>
    <row r="600" spans="1:1" x14ac:dyDescent="0.3">
      <c r="A600" s="32"/>
    </row>
    <row r="601" spans="1:1" x14ac:dyDescent="0.3">
      <c r="A601" s="32"/>
    </row>
    <row r="602" spans="1:1" x14ac:dyDescent="0.3">
      <c r="A602" s="32"/>
    </row>
    <row r="603" spans="1:1" x14ac:dyDescent="0.3">
      <c r="A603" s="32"/>
    </row>
    <row r="604" spans="1:1" x14ac:dyDescent="0.3">
      <c r="A604" s="32"/>
    </row>
    <row r="605" spans="1:1" x14ac:dyDescent="0.3">
      <c r="A605" s="32"/>
    </row>
    <row r="606" spans="1:1" x14ac:dyDescent="0.3">
      <c r="A606" s="32"/>
    </row>
    <row r="607" spans="1:1" x14ac:dyDescent="0.3">
      <c r="A607" s="32"/>
    </row>
    <row r="608" spans="1:1" x14ac:dyDescent="0.3">
      <c r="A608" s="32"/>
    </row>
    <row r="609" spans="1:1" x14ac:dyDescent="0.3">
      <c r="A609" s="32"/>
    </row>
    <row r="610" spans="1:1" x14ac:dyDescent="0.3">
      <c r="A610" s="32"/>
    </row>
    <row r="611" spans="1:1" x14ac:dyDescent="0.3">
      <c r="A611" s="32"/>
    </row>
    <row r="612" spans="1:1" x14ac:dyDescent="0.3">
      <c r="A612" s="32"/>
    </row>
    <row r="613" spans="1:1" x14ac:dyDescent="0.3">
      <c r="A613" s="32"/>
    </row>
    <row r="614" spans="1:1" x14ac:dyDescent="0.3">
      <c r="A614" s="32"/>
    </row>
    <row r="615" spans="1:1" x14ac:dyDescent="0.3">
      <c r="A615" s="32"/>
    </row>
    <row r="616" spans="1:1" x14ac:dyDescent="0.3">
      <c r="A616" s="32"/>
    </row>
    <row r="617" spans="1:1" x14ac:dyDescent="0.3">
      <c r="A617" s="32"/>
    </row>
    <row r="618" spans="1:1" x14ac:dyDescent="0.3">
      <c r="A618" s="32"/>
    </row>
    <row r="619" spans="1:1" x14ac:dyDescent="0.3">
      <c r="A619" s="32"/>
    </row>
    <row r="620" spans="1:1" x14ac:dyDescent="0.3">
      <c r="A620" s="32"/>
    </row>
    <row r="621" spans="1:1" x14ac:dyDescent="0.3">
      <c r="A621" s="32"/>
    </row>
    <row r="622" spans="1:1" x14ac:dyDescent="0.3">
      <c r="A622" s="32"/>
    </row>
    <row r="623" spans="1:1" x14ac:dyDescent="0.3">
      <c r="A623" s="32"/>
    </row>
    <row r="624" spans="1:1" x14ac:dyDescent="0.3">
      <c r="A624" s="32"/>
    </row>
    <row r="625" spans="1:1" x14ac:dyDescent="0.3">
      <c r="A625" s="32"/>
    </row>
    <row r="626" spans="1:1" x14ac:dyDescent="0.3">
      <c r="A626" s="32"/>
    </row>
    <row r="627" spans="1:1" x14ac:dyDescent="0.3">
      <c r="A627" s="32"/>
    </row>
    <row r="628" spans="1:1" x14ac:dyDescent="0.3">
      <c r="A628" s="32"/>
    </row>
    <row r="629" spans="1:1" x14ac:dyDescent="0.3">
      <c r="A629" s="32"/>
    </row>
    <row r="630" spans="1:1" x14ac:dyDescent="0.3">
      <c r="A630" s="32"/>
    </row>
    <row r="631" spans="1:1" x14ac:dyDescent="0.3">
      <c r="A631" s="32"/>
    </row>
    <row r="632" spans="1:1" x14ac:dyDescent="0.3">
      <c r="A632" s="32"/>
    </row>
    <row r="633" spans="1:1" x14ac:dyDescent="0.3">
      <c r="A633" s="32"/>
    </row>
    <row r="634" spans="1:1" x14ac:dyDescent="0.3">
      <c r="A634" s="32"/>
    </row>
    <row r="635" spans="1:1" x14ac:dyDescent="0.3">
      <c r="A635" s="32"/>
    </row>
    <row r="636" spans="1:1" x14ac:dyDescent="0.3">
      <c r="A636" s="32"/>
    </row>
    <row r="637" spans="1:1" x14ac:dyDescent="0.3">
      <c r="A637" s="32"/>
    </row>
    <row r="638" spans="1:1" x14ac:dyDescent="0.3">
      <c r="A638" s="32"/>
    </row>
    <row r="639" spans="1:1" x14ac:dyDescent="0.3">
      <c r="A639" s="32"/>
    </row>
    <row r="640" spans="1:1" x14ac:dyDescent="0.3">
      <c r="A640" s="32"/>
    </row>
    <row r="641" spans="1:1" x14ac:dyDescent="0.3">
      <c r="A641" s="32"/>
    </row>
    <row r="642" spans="1:1" x14ac:dyDescent="0.3">
      <c r="A642" s="32"/>
    </row>
    <row r="643" spans="1:1" x14ac:dyDescent="0.3">
      <c r="A643" s="32"/>
    </row>
    <row r="644" spans="1:1" x14ac:dyDescent="0.3">
      <c r="A644" s="32"/>
    </row>
    <row r="645" spans="1:1" x14ac:dyDescent="0.3">
      <c r="A645" s="32"/>
    </row>
    <row r="646" spans="1:1" x14ac:dyDescent="0.3">
      <c r="A646" s="32"/>
    </row>
    <row r="647" spans="1:1" x14ac:dyDescent="0.3">
      <c r="A647" s="32"/>
    </row>
    <row r="648" spans="1:1" x14ac:dyDescent="0.3">
      <c r="A648" s="32"/>
    </row>
    <row r="649" spans="1:1" x14ac:dyDescent="0.3">
      <c r="A649" s="32"/>
    </row>
    <row r="650" spans="1:1" x14ac:dyDescent="0.3">
      <c r="A650" s="32"/>
    </row>
    <row r="651" spans="1:1" x14ac:dyDescent="0.3">
      <c r="A651" s="32"/>
    </row>
    <row r="652" spans="1:1" x14ac:dyDescent="0.3">
      <c r="A652" s="32"/>
    </row>
    <row r="653" spans="1:1" x14ac:dyDescent="0.3">
      <c r="A653" s="32"/>
    </row>
    <row r="654" spans="1:1" x14ac:dyDescent="0.3">
      <c r="A654" s="32"/>
    </row>
    <row r="655" spans="1:1" x14ac:dyDescent="0.3">
      <c r="A655" s="32"/>
    </row>
    <row r="656" spans="1:1" x14ac:dyDescent="0.3">
      <c r="A656" s="32"/>
    </row>
    <row r="657" spans="1:1" x14ac:dyDescent="0.3">
      <c r="A657" s="32"/>
    </row>
    <row r="658" spans="1:1" x14ac:dyDescent="0.3">
      <c r="A658" s="32"/>
    </row>
    <row r="659" spans="1:1" x14ac:dyDescent="0.3">
      <c r="A659" s="32"/>
    </row>
    <row r="660" spans="1:1" x14ac:dyDescent="0.3">
      <c r="A660" s="32"/>
    </row>
    <row r="661" spans="1:1" x14ac:dyDescent="0.3">
      <c r="A661" s="32"/>
    </row>
    <row r="662" spans="1:1" x14ac:dyDescent="0.3">
      <c r="A662" s="32"/>
    </row>
    <row r="663" spans="1:1" x14ac:dyDescent="0.3">
      <c r="A663" s="32"/>
    </row>
    <row r="664" spans="1:1" x14ac:dyDescent="0.3">
      <c r="A664" s="32"/>
    </row>
    <row r="665" spans="1:1" x14ac:dyDescent="0.3">
      <c r="A665" s="32"/>
    </row>
    <row r="666" spans="1:1" x14ac:dyDescent="0.3">
      <c r="A666" s="32"/>
    </row>
    <row r="667" spans="1:1" x14ac:dyDescent="0.3">
      <c r="A667" s="32"/>
    </row>
    <row r="668" spans="1:1" x14ac:dyDescent="0.3">
      <c r="A668" s="32"/>
    </row>
    <row r="669" spans="1:1" x14ac:dyDescent="0.3">
      <c r="A669" s="32"/>
    </row>
    <row r="670" spans="1:1" x14ac:dyDescent="0.3">
      <c r="A670" s="32"/>
    </row>
    <row r="671" spans="1:1" x14ac:dyDescent="0.3">
      <c r="A671" s="32"/>
    </row>
    <row r="672" spans="1:1" x14ac:dyDescent="0.3">
      <c r="A672" s="32"/>
    </row>
    <row r="673" spans="1:1" x14ac:dyDescent="0.3">
      <c r="A673" s="32"/>
    </row>
    <row r="674" spans="1:1" x14ac:dyDescent="0.3">
      <c r="A674" s="32"/>
    </row>
    <row r="675" spans="1:1" x14ac:dyDescent="0.3">
      <c r="A675" s="32"/>
    </row>
    <row r="676" spans="1:1" x14ac:dyDescent="0.3">
      <c r="A676" s="32"/>
    </row>
    <row r="677" spans="1:1" x14ac:dyDescent="0.3">
      <c r="A677" s="32"/>
    </row>
    <row r="678" spans="1:1" x14ac:dyDescent="0.3">
      <c r="A678" s="32"/>
    </row>
    <row r="679" spans="1:1" x14ac:dyDescent="0.3">
      <c r="A679" s="32"/>
    </row>
    <row r="680" spans="1:1" x14ac:dyDescent="0.3">
      <c r="A680" s="32"/>
    </row>
    <row r="681" spans="1:1" x14ac:dyDescent="0.3">
      <c r="A681" s="32"/>
    </row>
    <row r="682" spans="1:1" x14ac:dyDescent="0.3">
      <c r="A682" s="32"/>
    </row>
    <row r="683" spans="1:1" x14ac:dyDescent="0.3">
      <c r="A683" s="32"/>
    </row>
    <row r="684" spans="1:1" x14ac:dyDescent="0.3">
      <c r="A684" s="32"/>
    </row>
    <row r="685" spans="1:1" x14ac:dyDescent="0.3">
      <c r="A685" s="32"/>
    </row>
    <row r="686" spans="1:1" x14ac:dyDescent="0.3">
      <c r="A686" s="32"/>
    </row>
    <row r="687" spans="1:1" x14ac:dyDescent="0.3">
      <c r="A687" s="32"/>
    </row>
    <row r="688" spans="1:1" x14ac:dyDescent="0.3">
      <c r="A688" s="32"/>
    </row>
    <row r="689" spans="1:1" x14ac:dyDescent="0.3">
      <c r="A689" s="32"/>
    </row>
    <row r="690" spans="1:1" x14ac:dyDescent="0.3">
      <c r="A690" s="32"/>
    </row>
    <row r="691" spans="1:1" x14ac:dyDescent="0.3">
      <c r="A691" s="32"/>
    </row>
    <row r="692" spans="1:1" x14ac:dyDescent="0.3">
      <c r="A692" s="32"/>
    </row>
    <row r="693" spans="1:1" x14ac:dyDescent="0.3">
      <c r="A693" s="32"/>
    </row>
    <row r="694" spans="1:1" x14ac:dyDescent="0.3">
      <c r="A694" s="32"/>
    </row>
    <row r="695" spans="1:1" x14ac:dyDescent="0.3">
      <c r="A695" s="32"/>
    </row>
    <row r="696" spans="1:1" x14ac:dyDescent="0.3">
      <c r="A696" s="32"/>
    </row>
    <row r="697" spans="1:1" x14ac:dyDescent="0.3">
      <c r="A697" s="32"/>
    </row>
    <row r="698" spans="1:1" x14ac:dyDescent="0.3">
      <c r="A698" s="32"/>
    </row>
    <row r="699" spans="1:1" x14ac:dyDescent="0.3">
      <c r="A699" s="32"/>
    </row>
    <row r="700" spans="1:1" x14ac:dyDescent="0.3">
      <c r="A700" s="32"/>
    </row>
    <row r="701" spans="1:1" x14ac:dyDescent="0.3">
      <c r="A701" s="32"/>
    </row>
    <row r="702" spans="1:1" x14ac:dyDescent="0.3">
      <c r="A702" s="32"/>
    </row>
    <row r="703" spans="1:1" x14ac:dyDescent="0.3">
      <c r="A703" s="32"/>
    </row>
    <row r="704" spans="1:1" x14ac:dyDescent="0.3">
      <c r="A704" s="32"/>
    </row>
    <row r="705" spans="1:1" x14ac:dyDescent="0.3">
      <c r="A705" s="32"/>
    </row>
    <row r="706" spans="1:1" x14ac:dyDescent="0.3">
      <c r="A706" s="32"/>
    </row>
    <row r="707" spans="1:1" x14ac:dyDescent="0.3">
      <c r="A707" s="32"/>
    </row>
    <row r="708" spans="1:1" x14ac:dyDescent="0.3">
      <c r="A708" s="32"/>
    </row>
    <row r="709" spans="1:1" x14ac:dyDescent="0.3">
      <c r="A709" s="32"/>
    </row>
    <row r="710" spans="1:1" x14ac:dyDescent="0.3">
      <c r="A710" s="32"/>
    </row>
    <row r="711" spans="1:1" x14ac:dyDescent="0.3">
      <c r="A711" s="32"/>
    </row>
    <row r="712" spans="1:1" x14ac:dyDescent="0.3">
      <c r="A712" s="32"/>
    </row>
    <row r="713" spans="1:1" x14ac:dyDescent="0.3">
      <c r="A713" s="32"/>
    </row>
    <row r="714" spans="1:1" x14ac:dyDescent="0.3">
      <c r="A714" s="32"/>
    </row>
    <row r="715" spans="1:1" x14ac:dyDescent="0.3">
      <c r="A715" s="32"/>
    </row>
    <row r="716" spans="1:1" x14ac:dyDescent="0.3">
      <c r="A716" s="32"/>
    </row>
    <row r="717" spans="1:1" x14ac:dyDescent="0.3">
      <c r="A717" s="32"/>
    </row>
    <row r="718" spans="1:1" x14ac:dyDescent="0.3">
      <c r="A718" s="32"/>
    </row>
    <row r="719" spans="1:1" x14ac:dyDescent="0.3">
      <c r="A719" s="32"/>
    </row>
    <row r="720" spans="1:1" x14ac:dyDescent="0.3">
      <c r="A720" s="32"/>
    </row>
    <row r="721" spans="1:1" x14ac:dyDescent="0.3">
      <c r="A721" s="32"/>
    </row>
    <row r="722" spans="1:1" x14ac:dyDescent="0.3">
      <c r="A722" s="32"/>
    </row>
    <row r="723" spans="1:1" x14ac:dyDescent="0.3">
      <c r="A723" s="32"/>
    </row>
    <row r="724" spans="1:1" x14ac:dyDescent="0.3">
      <c r="A724" s="32"/>
    </row>
    <row r="725" spans="1:1" x14ac:dyDescent="0.3">
      <c r="A725" s="32"/>
    </row>
    <row r="726" spans="1:1" x14ac:dyDescent="0.3">
      <c r="A726" s="32"/>
    </row>
    <row r="727" spans="1:1" x14ac:dyDescent="0.3">
      <c r="A727" s="32"/>
    </row>
    <row r="728" spans="1:1" x14ac:dyDescent="0.3">
      <c r="A728" s="32"/>
    </row>
    <row r="729" spans="1:1" x14ac:dyDescent="0.3">
      <c r="A729" s="32"/>
    </row>
    <row r="730" spans="1:1" x14ac:dyDescent="0.3">
      <c r="A730" s="32"/>
    </row>
    <row r="731" spans="1:1" x14ac:dyDescent="0.3">
      <c r="A731" s="32"/>
    </row>
    <row r="732" spans="1:1" x14ac:dyDescent="0.3">
      <c r="A732" s="32"/>
    </row>
    <row r="733" spans="1:1" x14ac:dyDescent="0.3">
      <c r="A733" s="32"/>
    </row>
    <row r="734" spans="1:1" x14ac:dyDescent="0.3">
      <c r="A734" s="32"/>
    </row>
    <row r="735" spans="1:1" x14ac:dyDescent="0.3">
      <c r="A735" s="32"/>
    </row>
    <row r="736" spans="1:1" x14ac:dyDescent="0.3">
      <c r="A736" s="32"/>
    </row>
    <row r="737" spans="1:1" x14ac:dyDescent="0.3">
      <c r="A737" s="32"/>
    </row>
    <row r="738" spans="1:1" x14ac:dyDescent="0.3">
      <c r="A738" s="32"/>
    </row>
    <row r="739" spans="1:1" x14ac:dyDescent="0.3">
      <c r="A739" s="32"/>
    </row>
    <row r="740" spans="1:1" x14ac:dyDescent="0.3">
      <c r="A740" s="32"/>
    </row>
    <row r="741" spans="1:1" x14ac:dyDescent="0.3">
      <c r="A741" s="32"/>
    </row>
    <row r="742" spans="1:1" x14ac:dyDescent="0.3">
      <c r="A742" s="32"/>
    </row>
    <row r="743" spans="1:1" x14ac:dyDescent="0.3">
      <c r="A743" s="32"/>
    </row>
    <row r="744" spans="1:1" x14ac:dyDescent="0.3">
      <c r="A744" s="32"/>
    </row>
    <row r="745" spans="1:1" x14ac:dyDescent="0.3">
      <c r="A745" s="32"/>
    </row>
    <row r="746" spans="1:1" x14ac:dyDescent="0.3">
      <c r="A746" s="32"/>
    </row>
    <row r="747" spans="1:1" x14ac:dyDescent="0.3">
      <c r="A747" s="32"/>
    </row>
    <row r="748" spans="1:1" x14ac:dyDescent="0.3">
      <c r="A748" s="32"/>
    </row>
    <row r="749" spans="1:1" x14ac:dyDescent="0.3">
      <c r="A749" s="32"/>
    </row>
    <row r="750" spans="1:1" x14ac:dyDescent="0.3">
      <c r="A750" s="32"/>
    </row>
    <row r="751" spans="1:1" x14ac:dyDescent="0.3">
      <c r="A751" s="32"/>
    </row>
    <row r="752" spans="1:1" x14ac:dyDescent="0.3">
      <c r="A752" s="32"/>
    </row>
    <row r="753" spans="1:1" x14ac:dyDescent="0.3">
      <c r="A753" s="32"/>
    </row>
    <row r="754" spans="1:1" x14ac:dyDescent="0.3">
      <c r="A754" s="32"/>
    </row>
    <row r="755" spans="1:1" x14ac:dyDescent="0.3">
      <c r="A755" s="32"/>
    </row>
    <row r="756" spans="1:1" x14ac:dyDescent="0.3">
      <c r="A756" s="32"/>
    </row>
    <row r="757" spans="1:1" x14ac:dyDescent="0.3">
      <c r="A757" s="32"/>
    </row>
    <row r="758" spans="1:1" x14ac:dyDescent="0.3">
      <c r="A758" s="32"/>
    </row>
    <row r="759" spans="1:1" x14ac:dyDescent="0.3">
      <c r="A759" s="32"/>
    </row>
    <row r="760" spans="1:1" x14ac:dyDescent="0.3">
      <c r="A760" s="32"/>
    </row>
    <row r="761" spans="1:1" x14ac:dyDescent="0.3">
      <c r="A761" s="32"/>
    </row>
    <row r="762" spans="1:1" x14ac:dyDescent="0.3">
      <c r="A762" s="32"/>
    </row>
    <row r="763" spans="1:1" x14ac:dyDescent="0.3">
      <c r="A763" s="32"/>
    </row>
    <row r="764" spans="1:1" x14ac:dyDescent="0.3">
      <c r="A764" s="32"/>
    </row>
    <row r="765" spans="1:1" x14ac:dyDescent="0.3">
      <c r="A765" s="32"/>
    </row>
    <row r="766" spans="1:1" x14ac:dyDescent="0.3">
      <c r="A766" s="32"/>
    </row>
    <row r="767" spans="1:1" x14ac:dyDescent="0.3">
      <c r="A767" s="32"/>
    </row>
    <row r="768" spans="1:1" x14ac:dyDescent="0.3">
      <c r="A768" s="32"/>
    </row>
    <row r="769" spans="1:1" x14ac:dyDescent="0.3">
      <c r="A769" s="32"/>
    </row>
    <row r="770" spans="1:1" x14ac:dyDescent="0.3">
      <c r="A770" s="32"/>
    </row>
    <row r="771" spans="1:1" x14ac:dyDescent="0.3">
      <c r="A771" s="32"/>
    </row>
    <row r="772" spans="1:1" x14ac:dyDescent="0.3">
      <c r="A772" s="32"/>
    </row>
    <row r="773" spans="1:1" x14ac:dyDescent="0.3">
      <c r="A773" s="32"/>
    </row>
    <row r="774" spans="1:1" x14ac:dyDescent="0.3">
      <c r="A774" s="32"/>
    </row>
    <row r="775" spans="1:1" x14ac:dyDescent="0.3">
      <c r="A775" s="32"/>
    </row>
    <row r="776" spans="1:1" x14ac:dyDescent="0.3">
      <c r="A776" s="32"/>
    </row>
    <row r="777" spans="1:1" x14ac:dyDescent="0.3">
      <c r="A777" s="32"/>
    </row>
    <row r="778" spans="1:1" x14ac:dyDescent="0.3">
      <c r="A778" s="32"/>
    </row>
    <row r="779" spans="1:1" x14ac:dyDescent="0.3">
      <c r="A779" s="32"/>
    </row>
    <row r="780" spans="1:1" x14ac:dyDescent="0.3">
      <c r="A780" s="32"/>
    </row>
    <row r="781" spans="1:1" x14ac:dyDescent="0.3">
      <c r="A781" s="32"/>
    </row>
    <row r="782" spans="1:1" x14ac:dyDescent="0.3">
      <c r="A782" s="32"/>
    </row>
    <row r="783" spans="1:1" x14ac:dyDescent="0.3">
      <c r="A783" s="32"/>
    </row>
    <row r="784" spans="1:1" x14ac:dyDescent="0.3">
      <c r="A784" s="32"/>
    </row>
    <row r="785" spans="1:1" x14ac:dyDescent="0.3">
      <c r="A785" s="32"/>
    </row>
    <row r="786" spans="1:1" x14ac:dyDescent="0.3">
      <c r="A786" s="32"/>
    </row>
    <row r="787" spans="1:1" x14ac:dyDescent="0.3">
      <c r="A787" s="32"/>
    </row>
    <row r="788" spans="1:1" x14ac:dyDescent="0.3">
      <c r="A788" s="32"/>
    </row>
    <row r="789" spans="1:1" x14ac:dyDescent="0.3">
      <c r="A789" s="32"/>
    </row>
    <row r="790" spans="1:1" x14ac:dyDescent="0.3">
      <c r="A790" s="32"/>
    </row>
    <row r="791" spans="1:1" x14ac:dyDescent="0.3">
      <c r="A791" s="32"/>
    </row>
    <row r="792" spans="1:1" x14ac:dyDescent="0.3">
      <c r="A792" s="32"/>
    </row>
    <row r="793" spans="1:1" x14ac:dyDescent="0.3">
      <c r="A793" s="32"/>
    </row>
    <row r="794" spans="1:1" x14ac:dyDescent="0.3">
      <c r="A794" s="32"/>
    </row>
    <row r="795" spans="1:1" x14ac:dyDescent="0.3">
      <c r="A795" s="32"/>
    </row>
    <row r="796" spans="1:1" x14ac:dyDescent="0.3">
      <c r="A796" s="32"/>
    </row>
    <row r="797" spans="1:1" x14ac:dyDescent="0.3">
      <c r="A797" s="32"/>
    </row>
    <row r="798" spans="1:1" x14ac:dyDescent="0.3">
      <c r="A798" s="32"/>
    </row>
    <row r="799" spans="1:1" x14ac:dyDescent="0.3">
      <c r="A799" s="32"/>
    </row>
    <row r="800" spans="1:1" x14ac:dyDescent="0.3">
      <c r="A800" s="32"/>
    </row>
    <row r="801" spans="1:1" x14ac:dyDescent="0.3">
      <c r="A801" s="32"/>
    </row>
    <row r="802" spans="1:1" x14ac:dyDescent="0.3">
      <c r="A802" s="32"/>
    </row>
    <row r="803" spans="1:1" x14ac:dyDescent="0.3">
      <c r="A803" s="32"/>
    </row>
    <row r="804" spans="1:1" x14ac:dyDescent="0.3">
      <c r="A804" s="32"/>
    </row>
    <row r="805" spans="1:1" x14ac:dyDescent="0.3">
      <c r="A805" s="32"/>
    </row>
    <row r="806" spans="1:1" x14ac:dyDescent="0.3">
      <c r="A806" s="32"/>
    </row>
    <row r="807" spans="1:1" x14ac:dyDescent="0.3">
      <c r="A807" s="32"/>
    </row>
    <row r="808" spans="1:1" x14ac:dyDescent="0.3">
      <c r="A808" s="32"/>
    </row>
    <row r="809" spans="1:1" x14ac:dyDescent="0.3">
      <c r="A809" s="32"/>
    </row>
    <row r="810" spans="1:1" x14ac:dyDescent="0.3">
      <c r="A810" s="32"/>
    </row>
    <row r="811" spans="1:1" x14ac:dyDescent="0.3">
      <c r="A811" s="32"/>
    </row>
    <row r="812" spans="1:1" x14ac:dyDescent="0.3">
      <c r="A812" s="32"/>
    </row>
    <row r="813" spans="1:1" x14ac:dyDescent="0.3">
      <c r="A813" s="32"/>
    </row>
    <row r="814" spans="1:1" x14ac:dyDescent="0.3">
      <c r="A814" s="32"/>
    </row>
    <row r="815" spans="1:1" x14ac:dyDescent="0.3">
      <c r="A815" s="32"/>
    </row>
    <row r="816" spans="1:1" x14ac:dyDescent="0.3">
      <c r="A816" s="32"/>
    </row>
    <row r="817" spans="1:1" x14ac:dyDescent="0.3">
      <c r="A817" s="32"/>
    </row>
    <row r="818" spans="1:1" x14ac:dyDescent="0.3">
      <c r="A818" s="32"/>
    </row>
    <row r="819" spans="1:1" x14ac:dyDescent="0.3">
      <c r="A819" s="32"/>
    </row>
    <row r="820" spans="1:1" x14ac:dyDescent="0.3">
      <c r="A820" s="32"/>
    </row>
    <row r="821" spans="1:1" x14ac:dyDescent="0.3">
      <c r="A821" s="32"/>
    </row>
    <row r="822" spans="1:1" x14ac:dyDescent="0.3">
      <c r="A822" s="32"/>
    </row>
    <row r="823" spans="1:1" x14ac:dyDescent="0.3">
      <c r="A823" s="32"/>
    </row>
    <row r="824" spans="1:1" x14ac:dyDescent="0.3">
      <c r="A824" s="32"/>
    </row>
    <row r="825" spans="1:1" x14ac:dyDescent="0.3">
      <c r="A825" s="32"/>
    </row>
    <row r="826" spans="1:1" x14ac:dyDescent="0.3">
      <c r="A826" s="32"/>
    </row>
    <row r="827" spans="1:1" x14ac:dyDescent="0.3">
      <c r="A827" s="32"/>
    </row>
    <row r="828" spans="1:1" x14ac:dyDescent="0.3">
      <c r="A828" s="32"/>
    </row>
    <row r="829" spans="1:1" x14ac:dyDescent="0.3">
      <c r="A829" s="32"/>
    </row>
    <row r="830" spans="1:1" x14ac:dyDescent="0.3">
      <c r="A830" s="32"/>
    </row>
    <row r="831" spans="1:1" x14ac:dyDescent="0.3">
      <c r="A831" s="32"/>
    </row>
    <row r="832" spans="1:1" x14ac:dyDescent="0.3">
      <c r="A832" s="32"/>
    </row>
    <row r="833" spans="1:1" x14ac:dyDescent="0.3">
      <c r="A833" s="32"/>
    </row>
    <row r="834" spans="1:1" x14ac:dyDescent="0.3">
      <c r="A834" s="32"/>
    </row>
    <row r="835" spans="1:1" x14ac:dyDescent="0.3">
      <c r="A835" s="32"/>
    </row>
    <row r="836" spans="1:1" x14ac:dyDescent="0.3">
      <c r="A836" s="32"/>
    </row>
    <row r="837" spans="1:1" x14ac:dyDescent="0.3">
      <c r="A837" s="32"/>
    </row>
    <row r="838" spans="1:1" x14ac:dyDescent="0.3">
      <c r="A838" s="32"/>
    </row>
    <row r="839" spans="1:1" x14ac:dyDescent="0.3">
      <c r="A839" s="32"/>
    </row>
    <row r="840" spans="1:1" x14ac:dyDescent="0.3">
      <c r="A840" s="32"/>
    </row>
    <row r="841" spans="1:1" x14ac:dyDescent="0.3">
      <c r="A841" s="32"/>
    </row>
    <row r="842" spans="1:1" x14ac:dyDescent="0.3">
      <c r="A842" s="32"/>
    </row>
    <row r="843" spans="1:1" x14ac:dyDescent="0.3">
      <c r="A843" s="32"/>
    </row>
    <row r="844" spans="1:1" x14ac:dyDescent="0.3">
      <c r="A844" s="32"/>
    </row>
    <row r="845" spans="1:1" x14ac:dyDescent="0.3">
      <c r="A845" s="32"/>
    </row>
    <row r="846" spans="1:1" x14ac:dyDescent="0.3">
      <c r="A846" s="32"/>
    </row>
    <row r="847" spans="1:1" x14ac:dyDescent="0.3">
      <c r="A847" s="32"/>
    </row>
    <row r="848" spans="1:1" x14ac:dyDescent="0.3">
      <c r="A848" s="32"/>
    </row>
    <row r="849" spans="1:1" x14ac:dyDescent="0.3">
      <c r="A849" s="32"/>
    </row>
    <row r="850" spans="1:1" x14ac:dyDescent="0.3">
      <c r="A850" s="32"/>
    </row>
    <row r="851" spans="1:1" x14ac:dyDescent="0.3">
      <c r="A851" s="32"/>
    </row>
    <row r="852" spans="1:1" x14ac:dyDescent="0.3">
      <c r="A852" s="32"/>
    </row>
    <row r="853" spans="1:1" x14ac:dyDescent="0.3">
      <c r="A853" s="32"/>
    </row>
    <row r="854" spans="1:1" x14ac:dyDescent="0.3">
      <c r="A854" s="32"/>
    </row>
    <row r="855" spans="1:1" x14ac:dyDescent="0.3">
      <c r="A855" s="32"/>
    </row>
    <row r="856" spans="1:1" x14ac:dyDescent="0.3">
      <c r="A856" s="32"/>
    </row>
    <row r="857" spans="1:1" x14ac:dyDescent="0.3">
      <c r="A857" s="32"/>
    </row>
    <row r="858" spans="1:1" x14ac:dyDescent="0.3">
      <c r="A858" s="32"/>
    </row>
    <row r="859" spans="1:1" x14ac:dyDescent="0.3">
      <c r="A859" s="32"/>
    </row>
    <row r="860" spans="1:1" x14ac:dyDescent="0.3">
      <c r="A860" s="32"/>
    </row>
    <row r="861" spans="1:1" x14ac:dyDescent="0.3">
      <c r="A861" s="32"/>
    </row>
    <row r="862" spans="1:1" x14ac:dyDescent="0.3">
      <c r="A862" s="32"/>
    </row>
    <row r="863" spans="1:1" x14ac:dyDescent="0.3">
      <c r="A863" s="32"/>
    </row>
    <row r="864" spans="1:1" x14ac:dyDescent="0.3">
      <c r="A864" s="32"/>
    </row>
    <row r="865" spans="1:1" x14ac:dyDescent="0.3">
      <c r="A865" s="32"/>
    </row>
    <row r="866" spans="1:1" x14ac:dyDescent="0.3">
      <c r="A866" s="32"/>
    </row>
    <row r="867" spans="1:1" x14ac:dyDescent="0.3">
      <c r="A867" s="32"/>
    </row>
    <row r="868" spans="1:1" x14ac:dyDescent="0.3">
      <c r="A868" s="32"/>
    </row>
    <row r="869" spans="1:1" x14ac:dyDescent="0.3">
      <c r="A869" s="32"/>
    </row>
    <row r="870" spans="1:1" x14ac:dyDescent="0.3">
      <c r="A870" s="32"/>
    </row>
    <row r="871" spans="1:1" x14ac:dyDescent="0.3">
      <c r="A871" s="32"/>
    </row>
    <row r="872" spans="1:1" x14ac:dyDescent="0.3">
      <c r="A872" s="32"/>
    </row>
    <row r="873" spans="1:1" x14ac:dyDescent="0.3">
      <c r="A873" s="32"/>
    </row>
    <row r="874" spans="1:1" x14ac:dyDescent="0.3">
      <c r="A874" s="32"/>
    </row>
    <row r="875" spans="1:1" x14ac:dyDescent="0.3">
      <c r="A875" s="32"/>
    </row>
    <row r="876" spans="1:1" x14ac:dyDescent="0.3">
      <c r="A876" s="32"/>
    </row>
    <row r="877" spans="1:1" x14ac:dyDescent="0.3">
      <c r="A877" s="32"/>
    </row>
    <row r="878" spans="1:1" x14ac:dyDescent="0.3">
      <c r="A878" s="32"/>
    </row>
    <row r="879" spans="1:1" x14ac:dyDescent="0.3">
      <c r="A879" s="32"/>
    </row>
    <row r="880" spans="1:1" x14ac:dyDescent="0.3">
      <c r="A880" s="32"/>
    </row>
    <row r="881" spans="1:1" x14ac:dyDescent="0.3">
      <c r="A881" s="32"/>
    </row>
    <row r="882" spans="1:1" x14ac:dyDescent="0.3">
      <c r="A882" s="32"/>
    </row>
    <row r="883" spans="1:1" x14ac:dyDescent="0.3">
      <c r="A883" s="32"/>
    </row>
    <row r="884" spans="1:1" x14ac:dyDescent="0.3">
      <c r="A884" s="32"/>
    </row>
    <row r="885" spans="1:1" x14ac:dyDescent="0.3">
      <c r="A885" s="32"/>
    </row>
    <row r="886" spans="1:1" x14ac:dyDescent="0.3">
      <c r="A886" s="32"/>
    </row>
    <row r="887" spans="1:1" x14ac:dyDescent="0.3">
      <c r="A887" s="32"/>
    </row>
    <row r="888" spans="1:1" x14ac:dyDescent="0.3">
      <c r="A888" s="32"/>
    </row>
    <row r="889" spans="1:1" x14ac:dyDescent="0.3">
      <c r="A889" s="32"/>
    </row>
    <row r="890" spans="1:1" x14ac:dyDescent="0.3">
      <c r="A890" s="32"/>
    </row>
    <row r="891" spans="1:1" x14ac:dyDescent="0.3">
      <c r="A891" s="32"/>
    </row>
    <row r="892" spans="1:1" x14ac:dyDescent="0.3">
      <c r="A892" s="32"/>
    </row>
    <row r="893" spans="1:1" x14ac:dyDescent="0.3">
      <c r="A893" s="32"/>
    </row>
    <row r="894" spans="1:1" x14ac:dyDescent="0.3">
      <c r="A894" s="32"/>
    </row>
    <row r="895" spans="1:1" x14ac:dyDescent="0.3">
      <c r="A895" s="32"/>
    </row>
    <row r="896" spans="1:1" x14ac:dyDescent="0.3">
      <c r="A896" s="32"/>
    </row>
    <row r="897" spans="1:1" x14ac:dyDescent="0.3">
      <c r="A897" s="32"/>
    </row>
    <row r="898" spans="1:1" x14ac:dyDescent="0.3">
      <c r="A898" s="32"/>
    </row>
    <row r="899" spans="1:1" x14ac:dyDescent="0.3">
      <c r="A899" s="32"/>
    </row>
    <row r="900" spans="1:1" x14ac:dyDescent="0.3">
      <c r="A900" s="32"/>
    </row>
    <row r="901" spans="1:1" x14ac:dyDescent="0.3">
      <c r="A901" s="32"/>
    </row>
    <row r="902" spans="1:1" x14ac:dyDescent="0.3">
      <c r="A902" s="32"/>
    </row>
    <row r="903" spans="1:1" x14ac:dyDescent="0.3">
      <c r="A903" s="32"/>
    </row>
    <row r="904" spans="1:1" x14ac:dyDescent="0.3">
      <c r="A904" s="32"/>
    </row>
    <row r="905" spans="1:1" x14ac:dyDescent="0.3">
      <c r="A905" s="32"/>
    </row>
    <row r="906" spans="1:1" x14ac:dyDescent="0.3">
      <c r="A906" s="32"/>
    </row>
    <row r="907" spans="1:1" x14ac:dyDescent="0.3">
      <c r="A907" s="32"/>
    </row>
    <row r="908" spans="1:1" x14ac:dyDescent="0.3">
      <c r="A908" s="32"/>
    </row>
    <row r="909" spans="1:1" x14ac:dyDescent="0.3">
      <c r="A909" s="32"/>
    </row>
    <row r="910" spans="1:1" x14ac:dyDescent="0.3">
      <c r="A910" s="32"/>
    </row>
    <row r="911" spans="1:1" x14ac:dyDescent="0.3">
      <c r="A911" s="32"/>
    </row>
    <row r="912" spans="1:1" x14ac:dyDescent="0.3">
      <c r="A912" s="32"/>
    </row>
    <row r="913" spans="1:1" x14ac:dyDescent="0.3">
      <c r="A913" s="32"/>
    </row>
    <row r="914" spans="1:1" x14ac:dyDescent="0.3">
      <c r="A914" s="32"/>
    </row>
    <row r="915" spans="1:1" x14ac:dyDescent="0.3">
      <c r="A915" s="32"/>
    </row>
    <row r="916" spans="1:1" x14ac:dyDescent="0.3">
      <c r="A916" s="32"/>
    </row>
    <row r="917" spans="1:1" x14ac:dyDescent="0.3">
      <c r="A917" s="32"/>
    </row>
    <row r="918" spans="1:1" x14ac:dyDescent="0.3">
      <c r="A918" s="32"/>
    </row>
    <row r="919" spans="1:1" x14ac:dyDescent="0.3">
      <c r="A919" s="32"/>
    </row>
    <row r="920" spans="1:1" x14ac:dyDescent="0.3">
      <c r="A920" s="32"/>
    </row>
    <row r="921" spans="1:1" x14ac:dyDescent="0.3">
      <c r="A921" s="32"/>
    </row>
    <row r="922" spans="1:1" x14ac:dyDescent="0.3">
      <c r="A922" s="32"/>
    </row>
    <row r="923" spans="1:1" x14ac:dyDescent="0.3">
      <c r="A923" s="32"/>
    </row>
    <row r="924" spans="1:1" x14ac:dyDescent="0.3">
      <c r="A924" s="32"/>
    </row>
    <row r="925" spans="1:1" x14ac:dyDescent="0.3">
      <c r="A925" s="32"/>
    </row>
    <row r="926" spans="1:1" x14ac:dyDescent="0.3">
      <c r="A926" s="32"/>
    </row>
    <row r="927" spans="1:1" x14ac:dyDescent="0.3">
      <c r="A927" s="32"/>
    </row>
    <row r="928" spans="1:1" x14ac:dyDescent="0.3">
      <c r="A928" s="32"/>
    </row>
    <row r="929" spans="1:1" x14ac:dyDescent="0.3">
      <c r="A929" s="32"/>
    </row>
    <row r="930" spans="1:1" x14ac:dyDescent="0.3">
      <c r="A930" s="32"/>
    </row>
    <row r="931" spans="1:1" x14ac:dyDescent="0.3">
      <c r="A931" s="32"/>
    </row>
    <row r="932" spans="1:1" x14ac:dyDescent="0.3">
      <c r="A932" s="32"/>
    </row>
    <row r="933" spans="1:1" x14ac:dyDescent="0.3">
      <c r="A933" s="32"/>
    </row>
    <row r="934" spans="1:1" x14ac:dyDescent="0.3">
      <c r="A934" s="32"/>
    </row>
    <row r="935" spans="1:1" x14ac:dyDescent="0.3">
      <c r="A935" s="32"/>
    </row>
    <row r="936" spans="1:1" x14ac:dyDescent="0.3">
      <c r="A936" s="32"/>
    </row>
    <row r="937" spans="1:1" x14ac:dyDescent="0.3">
      <c r="A937" s="32"/>
    </row>
    <row r="938" spans="1:1" x14ac:dyDescent="0.3">
      <c r="A938" s="32"/>
    </row>
    <row r="939" spans="1:1" x14ac:dyDescent="0.3">
      <c r="A939" s="32"/>
    </row>
    <row r="940" spans="1:1" x14ac:dyDescent="0.3">
      <c r="A940" s="32"/>
    </row>
    <row r="941" spans="1:1" x14ac:dyDescent="0.3">
      <c r="A941" s="32"/>
    </row>
    <row r="942" spans="1:1" x14ac:dyDescent="0.3">
      <c r="A942" s="32"/>
    </row>
    <row r="943" spans="1:1" x14ac:dyDescent="0.3">
      <c r="A943" s="32"/>
    </row>
    <row r="944" spans="1:1" x14ac:dyDescent="0.3">
      <c r="A944" s="32"/>
    </row>
    <row r="945" spans="1:1" x14ac:dyDescent="0.3">
      <c r="A945" s="32"/>
    </row>
    <row r="946" spans="1:1" x14ac:dyDescent="0.3">
      <c r="A946" s="32"/>
    </row>
    <row r="947" spans="1:1" x14ac:dyDescent="0.3">
      <c r="A947" s="32"/>
    </row>
    <row r="948" spans="1:1" x14ac:dyDescent="0.3">
      <c r="A948" s="32"/>
    </row>
    <row r="949" spans="1:1" x14ac:dyDescent="0.3">
      <c r="A949" s="32"/>
    </row>
    <row r="950" spans="1:1" x14ac:dyDescent="0.3">
      <c r="A950" s="32"/>
    </row>
    <row r="951" spans="1:1" x14ac:dyDescent="0.3">
      <c r="A951" s="32"/>
    </row>
    <row r="952" spans="1:1" x14ac:dyDescent="0.3">
      <c r="A952" s="32"/>
    </row>
    <row r="953" spans="1:1" x14ac:dyDescent="0.3">
      <c r="A953" s="32"/>
    </row>
    <row r="954" spans="1:1" x14ac:dyDescent="0.3">
      <c r="A954" s="32"/>
    </row>
    <row r="955" spans="1:1" x14ac:dyDescent="0.3">
      <c r="A955" s="32"/>
    </row>
    <row r="956" spans="1:1" x14ac:dyDescent="0.3">
      <c r="A956" s="32"/>
    </row>
    <row r="957" spans="1:1" x14ac:dyDescent="0.3">
      <c r="A957" s="32"/>
    </row>
    <row r="958" spans="1:1" x14ac:dyDescent="0.3">
      <c r="A958" s="32"/>
    </row>
    <row r="959" spans="1:1" x14ac:dyDescent="0.3">
      <c r="A959" s="32"/>
    </row>
    <row r="960" spans="1:1" x14ac:dyDescent="0.3">
      <c r="A960" s="32"/>
    </row>
    <row r="961" spans="1:1" x14ac:dyDescent="0.3">
      <c r="A961" s="32"/>
    </row>
    <row r="962" spans="1:1" x14ac:dyDescent="0.3">
      <c r="A962" s="32"/>
    </row>
    <row r="963" spans="1:1" x14ac:dyDescent="0.3">
      <c r="A963" s="32"/>
    </row>
    <row r="964" spans="1:1" x14ac:dyDescent="0.3">
      <c r="A964" s="32"/>
    </row>
    <row r="965" spans="1:1" x14ac:dyDescent="0.3">
      <c r="A965" s="32"/>
    </row>
    <row r="966" spans="1:1" x14ac:dyDescent="0.3">
      <c r="A966" s="32"/>
    </row>
    <row r="967" spans="1:1" x14ac:dyDescent="0.3">
      <c r="A967" s="32"/>
    </row>
    <row r="968" spans="1:1" x14ac:dyDescent="0.3">
      <c r="A968" s="32"/>
    </row>
    <row r="969" spans="1:1" x14ac:dyDescent="0.3">
      <c r="A969" s="32"/>
    </row>
    <row r="970" spans="1:1" x14ac:dyDescent="0.3">
      <c r="A970" s="32"/>
    </row>
    <row r="971" spans="1:1" x14ac:dyDescent="0.3">
      <c r="A971" s="32"/>
    </row>
    <row r="972" spans="1:1" x14ac:dyDescent="0.3">
      <c r="A972" s="32"/>
    </row>
    <row r="973" spans="1:1" x14ac:dyDescent="0.3">
      <c r="A973" s="32"/>
    </row>
    <row r="974" spans="1:1" x14ac:dyDescent="0.3">
      <c r="A974" s="32"/>
    </row>
    <row r="975" spans="1:1" x14ac:dyDescent="0.3">
      <c r="A975" s="32"/>
    </row>
    <row r="976" spans="1:1" x14ac:dyDescent="0.3">
      <c r="A976" s="32"/>
    </row>
    <row r="977" spans="1:1" x14ac:dyDescent="0.3">
      <c r="A977" s="32"/>
    </row>
    <row r="978" spans="1:1" x14ac:dyDescent="0.3">
      <c r="A978" s="32"/>
    </row>
    <row r="979" spans="1:1" x14ac:dyDescent="0.3">
      <c r="A979" s="32"/>
    </row>
    <row r="980" spans="1:1" x14ac:dyDescent="0.3">
      <c r="A980" s="32"/>
    </row>
    <row r="981" spans="1:1" x14ac:dyDescent="0.3">
      <c r="A981" s="32"/>
    </row>
    <row r="982" spans="1:1" x14ac:dyDescent="0.3">
      <c r="A982" s="32"/>
    </row>
    <row r="983" spans="1:1" x14ac:dyDescent="0.3">
      <c r="A983" s="32"/>
    </row>
    <row r="984" spans="1:1" x14ac:dyDescent="0.3">
      <c r="A984" s="32"/>
    </row>
    <row r="985" spans="1:1" x14ac:dyDescent="0.3">
      <c r="A985" s="32"/>
    </row>
    <row r="986" spans="1:1" x14ac:dyDescent="0.3">
      <c r="A986" s="32"/>
    </row>
    <row r="987" spans="1:1" x14ac:dyDescent="0.3">
      <c r="A987" s="32"/>
    </row>
    <row r="988" spans="1:1" x14ac:dyDescent="0.3">
      <c r="A988" s="32"/>
    </row>
    <row r="989" spans="1:1" x14ac:dyDescent="0.3">
      <c r="A989" s="32"/>
    </row>
    <row r="990" spans="1:1" x14ac:dyDescent="0.3">
      <c r="A990" s="32"/>
    </row>
    <row r="991" spans="1:1" x14ac:dyDescent="0.3">
      <c r="A991" s="32"/>
    </row>
    <row r="992" spans="1:1" x14ac:dyDescent="0.3">
      <c r="A992" s="32"/>
    </row>
    <row r="993" spans="1:1" x14ac:dyDescent="0.3">
      <c r="A993" s="32"/>
    </row>
    <row r="994" spans="1:1" x14ac:dyDescent="0.3">
      <c r="A994" s="32"/>
    </row>
    <row r="995" spans="1:1" x14ac:dyDescent="0.3">
      <c r="A995" s="32"/>
    </row>
    <row r="996" spans="1:1" x14ac:dyDescent="0.3">
      <c r="A996" s="32"/>
    </row>
    <row r="997" spans="1:1" x14ac:dyDescent="0.3">
      <c r="A997" s="32"/>
    </row>
    <row r="998" spans="1:1" x14ac:dyDescent="0.3">
      <c r="A998" s="32"/>
    </row>
    <row r="999" spans="1:1" x14ac:dyDescent="0.3">
      <c r="A999" s="32"/>
    </row>
    <row r="1000" spans="1:1" x14ac:dyDescent="0.3">
      <c r="A1000" s="32"/>
    </row>
    <row r="1001" spans="1:1" x14ac:dyDescent="0.3">
      <c r="A1001" s="32"/>
    </row>
    <row r="1002" spans="1:1" x14ac:dyDescent="0.3">
      <c r="A1002" s="32"/>
    </row>
    <row r="1003" spans="1:1" x14ac:dyDescent="0.3">
      <c r="A1003" s="32"/>
    </row>
    <row r="1004" spans="1:1" x14ac:dyDescent="0.3">
      <c r="A1004" s="32"/>
    </row>
    <row r="1005" spans="1:1" x14ac:dyDescent="0.3">
      <c r="A1005" s="32"/>
    </row>
    <row r="1006" spans="1:1" x14ac:dyDescent="0.3">
      <c r="A1006" s="32"/>
    </row>
    <row r="1007" spans="1:1" x14ac:dyDescent="0.3">
      <c r="A1007" s="32"/>
    </row>
    <row r="1008" spans="1:1" x14ac:dyDescent="0.3">
      <c r="A1008" s="32"/>
    </row>
    <row r="1009" spans="1:1" x14ac:dyDescent="0.3">
      <c r="A1009" s="32"/>
    </row>
    <row r="1010" spans="1:1" x14ac:dyDescent="0.3">
      <c r="A1010" s="32"/>
    </row>
    <row r="1011" spans="1:1" x14ac:dyDescent="0.3">
      <c r="A1011" s="32"/>
    </row>
    <row r="1012" spans="1:1" x14ac:dyDescent="0.3">
      <c r="A1012" s="32"/>
    </row>
    <row r="1013" spans="1:1" x14ac:dyDescent="0.3">
      <c r="A1013" s="32"/>
    </row>
    <row r="1014" spans="1:1" x14ac:dyDescent="0.3">
      <c r="A1014" s="32"/>
    </row>
    <row r="1015" spans="1:1" x14ac:dyDescent="0.3">
      <c r="A1015" s="32"/>
    </row>
    <row r="1016" spans="1:1" x14ac:dyDescent="0.3">
      <c r="A1016" s="32"/>
    </row>
    <row r="1017" spans="1:1" x14ac:dyDescent="0.3">
      <c r="A1017" s="32"/>
    </row>
    <row r="1018" spans="1:1" x14ac:dyDescent="0.3">
      <c r="A1018" s="32"/>
    </row>
    <row r="1019" spans="1:1" x14ac:dyDescent="0.3">
      <c r="A1019" s="32"/>
    </row>
    <row r="1020" spans="1:1" x14ac:dyDescent="0.3">
      <c r="A1020" s="32"/>
    </row>
    <row r="1021" spans="1:1" x14ac:dyDescent="0.3">
      <c r="A1021" s="32"/>
    </row>
    <row r="1022" spans="1:1" x14ac:dyDescent="0.3">
      <c r="A1022" s="32"/>
    </row>
    <row r="1023" spans="1:1" x14ac:dyDescent="0.3">
      <c r="A1023" s="32"/>
    </row>
    <row r="1024" spans="1:1" x14ac:dyDescent="0.3">
      <c r="A1024" s="32"/>
    </row>
    <row r="1025" spans="1:1" x14ac:dyDescent="0.3">
      <c r="A1025" s="32"/>
    </row>
    <row r="1026" spans="1:1" x14ac:dyDescent="0.3">
      <c r="A1026" s="32"/>
    </row>
    <row r="1027" spans="1:1" x14ac:dyDescent="0.3">
      <c r="A1027" s="32"/>
    </row>
    <row r="1028" spans="1:1" x14ac:dyDescent="0.3">
      <c r="A1028" s="32"/>
    </row>
    <row r="1029" spans="1:1" x14ac:dyDescent="0.3">
      <c r="A1029" s="32"/>
    </row>
    <row r="1030" spans="1:1" x14ac:dyDescent="0.3">
      <c r="A1030" s="32"/>
    </row>
    <row r="1031" spans="1:1" x14ac:dyDescent="0.3">
      <c r="A1031" s="32"/>
    </row>
    <row r="1032" spans="1:1" x14ac:dyDescent="0.3">
      <c r="A1032" s="32"/>
    </row>
    <row r="1033" spans="1:1" x14ac:dyDescent="0.3">
      <c r="A1033" s="32"/>
    </row>
    <row r="1034" spans="1:1" x14ac:dyDescent="0.3">
      <c r="A1034" s="32"/>
    </row>
    <row r="1035" spans="1:1" x14ac:dyDescent="0.3">
      <c r="A1035" s="32"/>
    </row>
    <row r="1036" spans="1:1" x14ac:dyDescent="0.3">
      <c r="A1036" s="32"/>
    </row>
    <row r="1037" spans="1:1" x14ac:dyDescent="0.3">
      <c r="A1037" s="32"/>
    </row>
    <row r="1038" spans="1:1" x14ac:dyDescent="0.3">
      <c r="A1038" s="32"/>
    </row>
    <row r="1039" spans="1:1" x14ac:dyDescent="0.3">
      <c r="A1039" s="32"/>
    </row>
    <row r="1040" spans="1:1" x14ac:dyDescent="0.3">
      <c r="A1040" s="32"/>
    </row>
    <row r="1041" spans="1:1" x14ac:dyDescent="0.3">
      <c r="A1041" s="32"/>
    </row>
    <row r="1042" spans="1:1" x14ac:dyDescent="0.3">
      <c r="A1042" s="32"/>
    </row>
    <row r="1043" spans="1:1" x14ac:dyDescent="0.3">
      <c r="A1043" s="32"/>
    </row>
    <row r="1044" spans="1:1" x14ac:dyDescent="0.3">
      <c r="A1044" s="32"/>
    </row>
    <row r="1045" spans="1:1" x14ac:dyDescent="0.3">
      <c r="A1045" s="32"/>
    </row>
    <row r="1046" spans="1:1" x14ac:dyDescent="0.3">
      <c r="A1046" s="32"/>
    </row>
    <row r="1047" spans="1:1" x14ac:dyDescent="0.3">
      <c r="A1047" s="32"/>
    </row>
    <row r="1048" spans="1:1" x14ac:dyDescent="0.3">
      <c r="A1048" s="32"/>
    </row>
    <row r="1049" spans="1:1" x14ac:dyDescent="0.3">
      <c r="A1049" s="32"/>
    </row>
    <row r="1050" spans="1:1" x14ac:dyDescent="0.3">
      <c r="A1050" s="32"/>
    </row>
    <row r="1051" spans="1:1" x14ac:dyDescent="0.3">
      <c r="A1051" s="32"/>
    </row>
    <row r="1052" spans="1:1" x14ac:dyDescent="0.3">
      <c r="A1052" s="32"/>
    </row>
    <row r="1053" spans="1:1" x14ac:dyDescent="0.3">
      <c r="A1053" s="32"/>
    </row>
    <row r="1054" spans="1:1" x14ac:dyDescent="0.3">
      <c r="A1054" s="32"/>
    </row>
    <row r="1055" spans="1:1" x14ac:dyDescent="0.3">
      <c r="A1055" s="32"/>
    </row>
    <row r="1056" spans="1:1" x14ac:dyDescent="0.3">
      <c r="A1056" s="32"/>
    </row>
    <row r="1057" spans="1:1" x14ac:dyDescent="0.3">
      <c r="A1057" s="32"/>
    </row>
    <row r="1058" spans="1:1" x14ac:dyDescent="0.3">
      <c r="A1058" s="32"/>
    </row>
    <row r="1059" spans="1:1" x14ac:dyDescent="0.3">
      <c r="A1059" s="32"/>
    </row>
    <row r="1060" spans="1:1" x14ac:dyDescent="0.3">
      <c r="A1060" s="32"/>
    </row>
    <row r="1061" spans="1:1" x14ac:dyDescent="0.3">
      <c r="A1061" s="32"/>
    </row>
    <row r="1062" spans="1:1" x14ac:dyDescent="0.3">
      <c r="A1062" s="32"/>
    </row>
    <row r="1063" spans="1:1" x14ac:dyDescent="0.3">
      <c r="A1063" s="32"/>
    </row>
    <row r="1064" spans="1:1" x14ac:dyDescent="0.3">
      <c r="A1064" s="32"/>
    </row>
    <row r="1065" spans="1:1" x14ac:dyDescent="0.3">
      <c r="A1065" s="32"/>
    </row>
    <row r="1066" spans="1:1" x14ac:dyDescent="0.3">
      <c r="A1066" s="32"/>
    </row>
    <row r="1067" spans="1:1" x14ac:dyDescent="0.3">
      <c r="A1067" s="32"/>
    </row>
    <row r="1068" spans="1:1" x14ac:dyDescent="0.3">
      <c r="A1068" s="32"/>
    </row>
    <row r="1069" spans="1:1" x14ac:dyDescent="0.3">
      <c r="A1069" s="32"/>
    </row>
    <row r="1070" spans="1:1" x14ac:dyDescent="0.3">
      <c r="A1070" s="32"/>
    </row>
    <row r="1071" spans="1:1" x14ac:dyDescent="0.3">
      <c r="A1071" s="32"/>
    </row>
    <row r="1072" spans="1:1" x14ac:dyDescent="0.3">
      <c r="A1072" s="32"/>
    </row>
    <row r="1073" spans="1:1" x14ac:dyDescent="0.3">
      <c r="A1073" s="32"/>
    </row>
    <row r="1074" spans="1:1" x14ac:dyDescent="0.3">
      <c r="A1074" s="32"/>
    </row>
    <row r="1075" spans="1:1" x14ac:dyDescent="0.3">
      <c r="A1075" s="32"/>
    </row>
    <row r="1076" spans="1:1" x14ac:dyDescent="0.3">
      <c r="A1076" s="32"/>
    </row>
    <row r="1077" spans="1:1" x14ac:dyDescent="0.3">
      <c r="A1077" s="32"/>
    </row>
    <row r="1078" spans="1:1" x14ac:dyDescent="0.3">
      <c r="A1078" s="32"/>
    </row>
    <row r="1079" spans="1:1" x14ac:dyDescent="0.3">
      <c r="A1079" s="32"/>
    </row>
    <row r="1080" spans="1:1" x14ac:dyDescent="0.3">
      <c r="A1080" s="32"/>
    </row>
    <row r="1081" spans="1:1" x14ac:dyDescent="0.3">
      <c r="A1081" s="32"/>
    </row>
    <row r="1082" spans="1:1" x14ac:dyDescent="0.3">
      <c r="A1082" s="32"/>
    </row>
    <row r="1083" spans="1:1" x14ac:dyDescent="0.3">
      <c r="A1083" s="32"/>
    </row>
    <row r="1084" spans="1:1" x14ac:dyDescent="0.3">
      <c r="A1084" s="32"/>
    </row>
    <row r="1085" spans="1:1" x14ac:dyDescent="0.3">
      <c r="A1085" s="32"/>
    </row>
    <row r="1086" spans="1:1" x14ac:dyDescent="0.3">
      <c r="A1086" s="32"/>
    </row>
    <row r="1087" spans="1:1" x14ac:dyDescent="0.3">
      <c r="A1087" s="32"/>
    </row>
    <row r="1088" spans="1:1" x14ac:dyDescent="0.3">
      <c r="A1088" s="32"/>
    </row>
    <row r="1089" spans="1:1" x14ac:dyDescent="0.3">
      <c r="A1089" s="32"/>
    </row>
    <row r="1090" spans="1:1" x14ac:dyDescent="0.3">
      <c r="A1090" s="32"/>
    </row>
    <row r="1091" spans="1:1" x14ac:dyDescent="0.3">
      <c r="A1091" s="32"/>
    </row>
    <row r="1092" spans="1:1" x14ac:dyDescent="0.3">
      <c r="A1092" s="32"/>
    </row>
    <row r="1093" spans="1:1" x14ac:dyDescent="0.3">
      <c r="A1093" s="32"/>
    </row>
    <row r="1094" spans="1:1" x14ac:dyDescent="0.3">
      <c r="A1094" s="32"/>
    </row>
    <row r="1095" spans="1:1" x14ac:dyDescent="0.3">
      <c r="A1095" s="32"/>
    </row>
    <row r="1096" spans="1:1" x14ac:dyDescent="0.3">
      <c r="A1096" s="32"/>
    </row>
    <row r="1097" spans="1:1" x14ac:dyDescent="0.3">
      <c r="A1097" s="32"/>
    </row>
    <row r="1098" spans="1:1" x14ac:dyDescent="0.3">
      <c r="A1098" s="32"/>
    </row>
    <row r="1099" spans="1:1" x14ac:dyDescent="0.3">
      <c r="A1099" s="32"/>
    </row>
    <row r="1100" spans="1:1" x14ac:dyDescent="0.3">
      <c r="A1100" s="32"/>
    </row>
    <row r="1101" spans="1:1" x14ac:dyDescent="0.3">
      <c r="A1101" s="32"/>
    </row>
    <row r="1102" spans="1:1" x14ac:dyDescent="0.3">
      <c r="A1102" s="32"/>
    </row>
    <row r="1103" spans="1:1" x14ac:dyDescent="0.3">
      <c r="A1103" s="32"/>
    </row>
    <row r="1104" spans="1:1" x14ac:dyDescent="0.3">
      <c r="A1104" s="32"/>
    </row>
    <row r="1105" spans="1:1" x14ac:dyDescent="0.3">
      <c r="A1105" s="32"/>
    </row>
    <row r="1106" spans="1:1" x14ac:dyDescent="0.3">
      <c r="A1106" s="32"/>
    </row>
    <row r="1107" spans="1:1" x14ac:dyDescent="0.3">
      <c r="A1107" s="32"/>
    </row>
    <row r="1108" spans="1:1" x14ac:dyDescent="0.3">
      <c r="A1108" s="32"/>
    </row>
    <row r="1109" spans="1:1" x14ac:dyDescent="0.3">
      <c r="A1109" s="32"/>
    </row>
    <row r="1110" spans="1:1" x14ac:dyDescent="0.3">
      <c r="A1110" s="32"/>
    </row>
    <row r="1111" spans="1:1" x14ac:dyDescent="0.3">
      <c r="A1111" s="32"/>
    </row>
    <row r="1112" spans="1:1" x14ac:dyDescent="0.3">
      <c r="A1112" s="32"/>
    </row>
    <row r="1113" spans="1:1" x14ac:dyDescent="0.3">
      <c r="A1113" s="32"/>
    </row>
    <row r="1114" spans="1:1" x14ac:dyDescent="0.3">
      <c r="A1114" s="32"/>
    </row>
    <row r="1115" spans="1:1" x14ac:dyDescent="0.3">
      <c r="A1115" s="32"/>
    </row>
    <row r="1116" spans="1:1" x14ac:dyDescent="0.3">
      <c r="A1116" s="32"/>
    </row>
    <row r="1117" spans="1:1" x14ac:dyDescent="0.3">
      <c r="A1117" s="32"/>
    </row>
    <row r="1118" spans="1:1" x14ac:dyDescent="0.3">
      <c r="A1118" s="32"/>
    </row>
    <row r="1119" spans="1:1" x14ac:dyDescent="0.3">
      <c r="A1119" s="32"/>
    </row>
    <row r="1120" spans="1:1" x14ac:dyDescent="0.3">
      <c r="A1120" s="32"/>
    </row>
    <row r="1121" spans="1:1" x14ac:dyDescent="0.3">
      <c r="A1121" s="32"/>
    </row>
    <row r="1122" spans="1:1" x14ac:dyDescent="0.3">
      <c r="A1122" s="32"/>
    </row>
    <row r="1123" spans="1:1" x14ac:dyDescent="0.3">
      <c r="A1123" s="32"/>
    </row>
    <row r="1124" spans="1:1" x14ac:dyDescent="0.3">
      <c r="A1124" s="32"/>
    </row>
    <row r="1125" spans="1:1" x14ac:dyDescent="0.3">
      <c r="A1125" s="32"/>
    </row>
    <row r="1126" spans="1:1" x14ac:dyDescent="0.3">
      <c r="A1126" s="32"/>
    </row>
    <row r="1127" spans="1:1" x14ac:dyDescent="0.3">
      <c r="A1127" s="32"/>
    </row>
    <row r="1128" spans="1:1" x14ac:dyDescent="0.3">
      <c r="A1128" s="32"/>
    </row>
    <row r="1129" spans="1:1" x14ac:dyDescent="0.3">
      <c r="A1129" s="32"/>
    </row>
    <row r="1130" spans="1:1" x14ac:dyDescent="0.3">
      <c r="A1130" s="32"/>
    </row>
    <row r="1131" spans="1:1" x14ac:dyDescent="0.3">
      <c r="A1131" s="32"/>
    </row>
    <row r="1132" spans="1:1" x14ac:dyDescent="0.3">
      <c r="A1132" s="32"/>
    </row>
    <row r="1133" spans="1:1" x14ac:dyDescent="0.3">
      <c r="A1133" s="32"/>
    </row>
    <row r="1134" spans="1:1" x14ac:dyDescent="0.3">
      <c r="A1134" s="32"/>
    </row>
    <row r="1135" spans="1:1" x14ac:dyDescent="0.3">
      <c r="A1135" s="32"/>
    </row>
    <row r="1136" spans="1:1" x14ac:dyDescent="0.3">
      <c r="A1136" s="32"/>
    </row>
    <row r="1137" spans="1:1" x14ac:dyDescent="0.3">
      <c r="A1137" s="32"/>
    </row>
    <row r="1138" spans="1:1" x14ac:dyDescent="0.3">
      <c r="A1138" s="32"/>
    </row>
    <row r="1139" spans="1:1" x14ac:dyDescent="0.3">
      <c r="A1139" s="32"/>
    </row>
    <row r="1140" spans="1:1" x14ac:dyDescent="0.3">
      <c r="A1140" s="32"/>
    </row>
    <row r="1141" spans="1:1" x14ac:dyDescent="0.3">
      <c r="A1141" s="32"/>
    </row>
    <row r="1142" spans="1:1" x14ac:dyDescent="0.3">
      <c r="A1142" s="32"/>
    </row>
    <row r="1143" spans="1:1" x14ac:dyDescent="0.3">
      <c r="A1143" s="32"/>
    </row>
    <row r="1144" spans="1:1" x14ac:dyDescent="0.3">
      <c r="A1144" s="32"/>
    </row>
    <row r="1145" spans="1:1" x14ac:dyDescent="0.3">
      <c r="A1145" s="32"/>
    </row>
    <row r="1146" spans="1:1" x14ac:dyDescent="0.3">
      <c r="A1146" s="32"/>
    </row>
    <row r="1147" spans="1:1" x14ac:dyDescent="0.3">
      <c r="A1147" s="32"/>
    </row>
    <row r="1148" spans="1:1" x14ac:dyDescent="0.3">
      <c r="A1148" s="32"/>
    </row>
    <row r="1149" spans="1:1" x14ac:dyDescent="0.3">
      <c r="A1149" s="32"/>
    </row>
    <row r="1150" spans="1:1" x14ac:dyDescent="0.3">
      <c r="A1150" s="32"/>
    </row>
    <row r="1151" spans="1:1" x14ac:dyDescent="0.3">
      <c r="A1151" s="32"/>
    </row>
    <row r="1152" spans="1:1" x14ac:dyDescent="0.3">
      <c r="A1152" s="32"/>
    </row>
    <row r="1153" spans="1:1" x14ac:dyDescent="0.3">
      <c r="A1153" s="32"/>
    </row>
    <row r="1154" spans="1:1" x14ac:dyDescent="0.3">
      <c r="A1154" s="32"/>
    </row>
    <row r="1155" spans="1:1" x14ac:dyDescent="0.3">
      <c r="A1155" s="32"/>
    </row>
    <row r="1156" spans="1:1" x14ac:dyDescent="0.3">
      <c r="A1156" s="32"/>
    </row>
    <row r="1157" spans="1:1" x14ac:dyDescent="0.3">
      <c r="A1157" s="32"/>
    </row>
    <row r="1158" spans="1:1" x14ac:dyDescent="0.3">
      <c r="A1158" s="32"/>
    </row>
    <row r="1159" spans="1:1" x14ac:dyDescent="0.3">
      <c r="A1159" s="32"/>
    </row>
    <row r="1160" spans="1:1" x14ac:dyDescent="0.3">
      <c r="A1160" s="32"/>
    </row>
    <row r="1161" spans="1:1" x14ac:dyDescent="0.3">
      <c r="A1161" s="32"/>
    </row>
    <row r="1162" spans="1:1" x14ac:dyDescent="0.3">
      <c r="A1162" s="32"/>
    </row>
    <row r="1163" spans="1:1" x14ac:dyDescent="0.3">
      <c r="A1163" s="32"/>
    </row>
    <row r="1164" spans="1:1" x14ac:dyDescent="0.3">
      <c r="A1164" s="32"/>
    </row>
    <row r="1165" spans="1:1" x14ac:dyDescent="0.3">
      <c r="A1165" s="32"/>
    </row>
    <row r="1166" spans="1:1" x14ac:dyDescent="0.3">
      <c r="A1166" s="32"/>
    </row>
    <row r="1167" spans="1:1" x14ac:dyDescent="0.3">
      <c r="A1167" s="32"/>
    </row>
    <row r="1168" spans="1:1" x14ac:dyDescent="0.3">
      <c r="A1168" s="32"/>
    </row>
    <row r="1169" spans="1:1" x14ac:dyDescent="0.3">
      <c r="A1169" s="32"/>
    </row>
    <row r="1170" spans="1:1" x14ac:dyDescent="0.3">
      <c r="A1170" s="32"/>
    </row>
    <row r="1171" spans="1:1" x14ac:dyDescent="0.3">
      <c r="A1171" s="32"/>
    </row>
    <row r="1172" spans="1:1" x14ac:dyDescent="0.3">
      <c r="A1172" s="32"/>
    </row>
    <row r="1173" spans="1:1" x14ac:dyDescent="0.3">
      <c r="A1173" s="32"/>
    </row>
    <row r="1174" spans="1:1" x14ac:dyDescent="0.3">
      <c r="A1174" s="32"/>
    </row>
    <row r="1175" spans="1:1" x14ac:dyDescent="0.3">
      <c r="A1175" s="32"/>
    </row>
    <row r="1176" spans="1:1" x14ac:dyDescent="0.3">
      <c r="A1176" s="32"/>
    </row>
    <row r="1177" spans="1:1" x14ac:dyDescent="0.3">
      <c r="A1177" s="32"/>
    </row>
    <row r="1178" spans="1:1" x14ac:dyDescent="0.3">
      <c r="A1178" s="32"/>
    </row>
    <row r="1179" spans="1:1" x14ac:dyDescent="0.3">
      <c r="A1179" s="32"/>
    </row>
    <row r="1180" spans="1:1" x14ac:dyDescent="0.3">
      <c r="A1180" s="32"/>
    </row>
    <row r="1181" spans="1:1" x14ac:dyDescent="0.3">
      <c r="A1181" s="32"/>
    </row>
    <row r="1182" spans="1:1" x14ac:dyDescent="0.3">
      <c r="A1182" s="32"/>
    </row>
    <row r="1183" spans="1:1" x14ac:dyDescent="0.3">
      <c r="A1183" s="32"/>
    </row>
    <row r="1184" spans="1:1" x14ac:dyDescent="0.3">
      <c r="A1184" s="32"/>
    </row>
    <row r="1185" spans="1:1" x14ac:dyDescent="0.3">
      <c r="A1185" s="32"/>
    </row>
    <row r="1186" spans="1:1" x14ac:dyDescent="0.3">
      <c r="A1186" s="32"/>
    </row>
    <row r="1187" spans="1:1" x14ac:dyDescent="0.3">
      <c r="A1187" s="32"/>
    </row>
    <row r="1188" spans="1:1" x14ac:dyDescent="0.3">
      <c r="A1188" s="32"/>
    </row>
    <row r="1189" spans="1:1" x14ac:dyDescent="0.3">
      <c r="A1189" s="32"/>
    </row>
    <row r="1190" spans="1:1" x14ac:dyDescent="0.3">
      <c r="A1190" s="32"/>
    </row>
    <row r="1191" spans="1:1" x14ac:dyDescent="0.3">
      <c r="A1191" s="32"/>
    </row>
    <row r="1192" spans="1:1" x14ac:dyDescent="0.3">
      <c r="A1192" s="32"/>
    </row>
    <row r="1193" spans="1:1" x14ac:dyDescent="0.3">
      <c r="A1193" s="32"/>
    </row>
    <row r="1194" spans="1:1" x14ac:dyDescent="0.3">
      <c r="A1194" s="32"/>
    </row>
    <row r="1195" spans="1:1" x14ac:dyDescent="0.3">
      <c r="A1195" s="32"/>
    </row>
    <row r="1196" spans="1:1" x14ac:dyDescent="0.3">
      <c r="A1196" s="32"/>
    </row>
    <row r="1197" spans="1:1" x14ac:dyDescent="0.3">
      <c r="A1197" s="32"/>
    </row>
    <row r="1198" spans="1:1" x14ac:dyDescent="0.3">
      <c r="A1198" s="32"/>
    </row>
    <row r="1199" spans="1:1" x14ac:dyDescent="0.3">
      <c r="A1199" s="32"/>
    </row>
    <row r="1200" spans="1:1" x14ac:dyDescent="0.3">
      <c r="A1200" s="32"/>
    </row>
    <row r="1201" spans="1:1" x14ac:dyDescent="0.3">
      <c r="A1201" s="32"/>
    </row>
    <row r="1202" spans="1:1" x14ac:dyDescent="0.3">
      <c r="A1202" s="32"/>
    </row>
    <row r="1203" spans="1:1" x14ac:dyDescent="0.3">
      <c r="A1203" s="32"/>
    </row>
    <row r="1204" spans="1:1" x14ac:dyDescent="0.3">
      <c r="A1204" s="32"/>
    </row>
    <row r="1205" spans="1:1" x14ac:dyDescent="0.3">
      <c r="A1205" s="32"/>
    </row>
    <row r="1206" spans="1:1" x14ac:dyDescent="0.3">
      <c r="A1206" s="32"/>
    </row>
    <row r="1207" spans="1:1" x14ac:dyDescent="0.3">
      <c r="A1207" s="32"/>
    </row>
    <row r="1208" spans="1:1" x14ac:dyDescent="0.3">
      <c r="A1208" s="32"/>
    </row>
    <row r="1209" spans="1:1" x14ac:dyDescent="0.3">
      <c r="A1209" s="32"/>
    </row>
    <row r="1210" spans="1:1" x14ac:dyDescent="0.3">
      <c r="A1210" s="32"/>
    </row>
    <row r="1211" spans="1:1" x14ac:dyDescent="0.3">
      <c r="A1211" s="32"/>
    </row>
    <row r="1212" spans="1:1" x14ac:dyDescent="0.3">
      <c r="A1212" s="32"/>
    </row>
    <row r="1213" spans="1:1" x14ac:dyDescent="0.3">
      <c r="A1213" s="32"/>
    </row>
    <row r="1214" spans="1:1" x14ac:dyDescent="0.3">
      <c r="A1214" s="32"/>
    </row>
    <row r="1215" spans="1:1" x14ac:dyDescent="0.3">
      <c r="A1215" s="32"/>
    </row>
    <row r="1216" spans="1:1" x14ac:dyDescent="0.3">
      <c r="A1216" s="32"/>
    </row>
    <row r="1217" spans="1:1" x14ac:dyDescent="0.3">
      <c r="A1217" s="32"/>
    </row>
    <row r="1218" spans="1:1" x14ac:dyDescent="0.3">
      <c r="A1218" s="32"/>
    </row>
    <row r="1219" spans="1:1" x14ac:dyDescent="0.3">
      <c r="A1219" s="32"/>
    </row>
    <row r="1220" spans="1:1" x14ac:dyDescent="0.3">
      <c r="A1220" s="32"/>
    </row>
    <row r="1221" spans="1:1" x14ac:dyDescent="0.3">
      <c r="A1221" s="32"/>
    </row>
    <row r="1222" spans="1:1" x14ac:dyDescent="0.3">
      <c r="A1222" s="32"/>
    </row>
    <row r="1223" spans="1:1" x14ac:dyDescent="0.3">
      <c r="A1223" s="32"/>
    </row>
    <row r="1224" spans="1:1" x14ac:dyDescent="0.3">
      <c r="A1224" s="32"/>
    </row>
    <row r="1225" spans="1:1" x14ac:dyDescent="0.3">
      <c r="A1225" s="32"/>
    </row>
    <row r="1226" spans="1:1" x14ac:dyDescent="0.3">
      <c r="A1226" s="32"/>
    </row>
    <row r="1227" spans="1:1" x14ac:dyDescent="0.3">
      <c r="A1227" s="32"/>
    </row>
    <row r="1228" spans="1:1" x14ac:dyDescent="0.3">
      <c r="A1228" s="32"/>
    </row>
    <row r="1229" spans="1:1" x14ac:dyDescent="0.3">
      <c r="A1229" s="32"/>
    </row>
    <row r="1230" spans="1:1" x14ac:dyDescent="0.3">
      <c r="A1230" s="32"/>
    </row>
    <row r="1231" spans="1:1" x14ac:dyDescent="0.3">
      <c r="A1231" s="32"/>
    </row>
    <row r="1232" spans="1:1" x14ac:dyDescent="0.3">
      <c r="A1232" s="32"/>
    </row>
    <row r="1233" spans="1:1" x14ac:dyDescent="0.3">
      <c r="A1233" s="32"/>
    </row>
    <row r="1234" spans="1:1" x14ac:dyDescent="0.3">
      <c r="A1234" s="32"/>
    </row>
    <row r="1235" spans="1:1" x14ac:dyDescent="0.3">
      <c r="A1235" s="32"/>
    </row>
    <row r="1236" spans="1:1" x14ac:dyDescent="0.3">
      <c r="A1236" s="32"/>
    </row>
    <row r="1237" spans="1:1" x14ac:dyDescent="0.3">
      <c r="A1237" s="32"/>
    </row>
    <row r="1238" spans="1:1" x14ac:dyDescent="0.3">
      <c r="A1238" s="32"/>
    </row>
    <row r="1239" spans="1:1" x14ac:dyDescent="0.3">
      <c r="A1239" s="32"/>
    </row>
    <row r="1240" spans="1:1" x14ac:dyDescent="0.3">
      <c r="A1240" s="32"/>
    </row>
    <row r="1241" spans="1:1" x14ac:dyDescent="0.3">
      <c r="A1241" s="32"/>
    </row>
    <row r="1242" spans="1:1" x14ac:dyDescent="0.3">
      <c r="A1242" s="32"/>
    </row>
    <row r="1243" spans="1:1" x14ac:dyDescent="0.3">
      <c r="A1243" s="32"/>
    </row>
    <row r="1244" spans="1:1" x14ac:dyDescent="0.3">
      <c r="A1244" s="32"/>
    </row>
    <row r="1245" spans="1:1" x14ac:dyDescent="0.3">
      <c r="A1245" s="32"/>
    </row>
    <row r="1246" spans="1:1" x14ac:dyDescent="0.3">
      <c r="A1246" s="32"/>
    </row>
    <row r="1247" spans="1:1" x14ac:dyDescent="0.3">
      <c r="A1247" s="32"/>
    </row>
    <row r="1248" spans="1:1" x14ac:dyDescent="0.3">
      <c r="A1248" s="32"/>
    </row>
    <row r="1249" spans="1:1" x14ac:dyDescent="0.3">
      <c r="A1249" s="32"/>
    </row>
    <row r="1250" spans="1:1" x14ac:dyDescent="0.3">
      <c r="A1250" s="32"/>
    </row>
    <row r="1251" spans="1:1" x14ac:dyDescent="0.3">
      <c r="A1251" s="32"/>
    </row>
    <row r="1252" spans="1:1" x14ac:dyDescent="0.3">
      <c r="A1252" s="32"/>
    </row>
    <row r="1253" spans="1:1" x14ac:dyDescent="0.3">
      <c r="A1253" s="32"/>
    </row>
    <row r="1254" spans="1:1" x14ac:dyDescent="0.3">
      <c r="A1254" s="32"/>
    </row>
    <row r="1255" spans="1:1" x14ac:dyDescent="0.3">
      <c r="A1255" s="32"/>
    </row>
    <row r="1256" spans="1:1" x14ac:dyDescent="0.3">
      <c r="A1256" s="32"/>
    </row>
    <row r="1257" spans="1:1" x14ac:dyDescent="0.3">
      <c r="A1257" s="32"/>
    </row>
    <row r="1258" spans="1:1" x14ac:dyDescent="0.3">
      <c r="A1258" s="32"/>
    </row>
    <row r="1259" spans="1:1" x14ac:dyDescent="0.3">
      <c r="A1259" s="32"/>
    </row>
    <row r="1260" spans="1:1" x14ac:dyDescent="0.3">
      <c r="A1260" s="32"/>
    </row>
    <row r="1261" spans="1:1" x14ac:dyDescent="0.3">
      <c r="A1261" s="32"/>
    </row>
    <row r="1262" spans="1:1" x14ac:dyDescent="0.3">
      <c r="A1262" s="32"/>
    </row>
    <row r="1263" spans="1:1" x14ac:dyDescent="0.3">
      <c r="A1263" s="32"/>
    </row>
    <row r="1264" spans="1:1" x14ac:dyDescent="0.3">
      <c r="A1264" s="32"/>
    </row>
    <row r="1265" spans="1:1" x14ac:dyDescent="0.3">
      <c r="A1265" s="32"/>
    </row>
    <row r="1266" spans="1:1" x14ac:dyDescent="0.3">
      <c r="A1266" s="32"/>
    </row>
    <row r="1267" spans="1:1" x14ac:dyDescent="0.3">
      <c r="A1267" s="32"/>
    </row>
    <row r="1268" spans="1:1" x14ac:dyDescent="0.3">
      <c r="A1268" s="32"/>
    </row>
    <row r="1269" spans="1:1" x14ac:dyDescent="0.3">
      <c r="A1269" s="32"/>
    </row>
    <row r="1270" spans="1:1" x14ac:dyDescent="0.3">
      <c r="A1270" s="32"/>
    </row>
    <row r="1271" spans="1:1" x14ac:dyDescent="0.3">
      <c r="A1271" s="32"/>
    </row>
    <row r="1272" spans="1:1" x14ac:dyDescent="0.3">
      <c r="A1272" s="32"/>
    </row>
    <row r="1273" spans="1:1" x14ac:dyDescent="0.3">
      <c r="A1273" s="32"/>
    </row>
    <row r="1274" spans="1:1" x14ac:dyDescent="0.3">
      <c r="A1274" s="32"/>
    </row>
    <row r="1275" spans="1:1" x14ac:dyDescent="0.3">
      <c r="A1275" s="32"/>
    </row>
    <row r="1276" spans="1:1" x14ac:dyDescent="0.3">
      <c r="A1276" s="32"/>
    </row>
    <row r="1277" spans="1:1" x14ac:dyDescent="0.3">
      <c r="A1277" s="32"/>
    </row>
    <row r="1278" spans="1:1" x14ac:dyDescent="0.3">
      <c r="A1278" s="32"/>
    </row>
    <row r="1279" spans="1:1" x14ac:dyDescent="0.3">
      <c r="A1279" s="32"/>
    </row>
    <row r="1280" spans="1:1" x14ac:dyDescent="0.3">
      <c r="A1280" s="32"/>
    </row>
    <row r="1281" spans="1:1" x14ac:dyDescent="0.3">
      <c r="A1281" s="32"/>
    </row>
    <row r="1282" spans="1:1" x14ac:dyDescent="0.3">
      <c r="A1282" s="32"/>
    </row>
    <row r="1283" spans="1:1" x14ac:dyDescent="0.3">
      <c r="A1283" s="32"/>
    </row>
    <row r="1284" spans="1:1" x14ac:dyDescent="0.3">
      <c r="A1284" s="32"/>
    </row>
    <row r="1285" spans="1:1" x14ac:dyDescent="0.3">
      <c r="A1285" s="32"/>
    </row>
    <row r="1286" spans="1:1" x14ac:dyDescent="0.3">
      <c r="A1286" s="32"/>
    </row>
    <row r="1287" spans="1:1" x14ac:dyDescent="0.3">
      <c r="A1287" s="32"/>
    </row>
    <row r="1288" spans="1:1" x14ac:dyDescent="0.3">
      <c r="A1288" s="32"/>
    </row>
    <row r="1289" spans="1:1" x14ac:dyDescent="0.3">
      <c r="A1289" s="32"/>
    </row>
    <row r="1290" spans="1:1" x14ac:dyDescent="0.3">
      <c r="A1290" s="32"/>
    </row>
    <row r="1291" spans="1:1" x14ac:dyDescent="0.3">
      <c r="A1291" s="32"/>
    </row>
    <row r="1292" spans="1:1" x14ac:dyDescent="0.3">
      <c r="A1292" s="32"/>
    </row>
    <row r="1293" spans="1:1" x14ac:dyDescent="0.3">
      <c r="A1293" s="32"/>
    </row>
    <row r="1294" spans="1:1" x14ac:dyDescent="0.3">
      <c r="A1294" s="32"/>
    </row>
    <row r="1295" spans="1:1" x14ac:dyDescent="0.3">
      <c r="A1295" s="32"/>
    </row>
    <row r="1296" spans="1:1" x14ac:dyDescent="0.3">
      <c r="A1296" s="32"/>
    </row>
    <row r="1297" spans="1:1" x14ac:dyDescent="0.3">
      <c r="A1297" s="32"/>
    </row>
    <row r="1298" spans="1:1" x14ac:dyDescent="0.3">
      <c r="A1298" s="32"/>
    </row>
    <row r="1299" spans="1:1" x14ac:dyDescent="0.3">
      <c r="A1299" s="32"/>
    </row>
    <row r="1300" spans="1:1" x14ac:dyDescent="0.3">
      <c r="A1300" s="32"/>
    </row>
    <row r="1301" spans="1:1" x14ac:dyDescent="0.3">
      <c r="A1301" s="32"/>
    </row>
    <row r="1302" spans="1:1" x14ac:dyDescent="0.3">
      <c r="A1302" s="32"/>
    </row>
    <row r="1303" spans="1:1" x14ac:dyDescent="0.3">
      <c r="A1303" s="32"/>
    </row>
    <row r="1304" spans="1:1" x14ac:dyDescent="0.3">
      <c r="A1304" s="32"/>
    </row>
    <row r="1305" spans="1:1" x14ac:dyDescent="0.3">
      <c r="A1305" s="32"/>
    </row>
    <row r="1306" spans="1:1" x14ac:dyDescent="0.3">
      <c r="A1306" s="32"/>
    </row>
    <row r="1307" spans="1:1" x14ac:dyDescent="0.3">
      <c r="A1307" s="32"/>
    </row>
    <row r="1308" spans="1:1" x14ac:dyDescent="0.3">
      <c r="A1308" s="32"/>
    </row>
    <row r="1309" spans="1:1" x14ac:dyDescent="0.3">
      <c r="A1309" s="32"/>
    </row>
    <row r="1310" spans="1:1" x14ac:dyDescent="0.3">
      <c r="A1310" s="32"/>
    </row>
    <row r="1311" spans="1:1" x14ac:dyDescent="0.3">
      <c r="A1311" s="32"/>
    </row>
    <row r="1312" spans="1:1" x14ac:dyDescent="0.3">
      <c r="A1312" s="32"/>
    </row>
    <row r="1313" spans="1:1" x14ac:dyDescent="0.3">
      <c r="A1313" s="32"/>
    </row>
    <row r="1314" spans="1:1" x14ac:dyDescent="0.3">
      <c r="A1314" s="32"/>
    </row>
    <row r="1315" spans="1:1" x14ac:dyDescent="0.3">
      <c r="A1315" s="32"/>
    </row>
    <row r="1316" spans="1:1" x14ac:dyDescent="0.3">
      <c r="A1316" s="32"/>
    </row>
    <row r="1317" spans="1:1" x14ac:dyDescent="0.3">
      <c r="A1317" s="32"/>
    </row>
    <row r="1318" spans="1:1" x14ac:dyDescent="0.3">
      <c r="A1318" s="32"/>
    </row>
    <row r="1319" spans="1:1" x14ac:dyDescent="0.3">
      <c r="A1319" s="32"/>
    </row>
    <row r="1320" spans="1:1" x14ac:dyDescent="0.3">
      <c r="A1320" s="32"/>
    </row>
    <row r="1321" spans="1:1" x14ac:dyDescent="0.3">
      <c r="A1321" s="32"/>
    </row>
    <row r="1322" spans="1:1" x14ac:dyDescent="0.3">
      <c r="A1322" s="32"/>
    </row>
    <row r="1323" spans="1:1" x14ac:dyDescent="0.3">
      <c r="A1323" s="32"/>
    </row>
    <row r="1324" spans="1:1" x14ac:dyDescent="0.3">
      <c r="A1324" s="32"/>
    </row>
    <row r="1325" spans="1:1" x14ac:dyDescent="0.3">
      <c r="A1325" s="32"/>
    </row>
    <row r="1326" spans="1:1" x14ac:dyDescent="0.3">
      <c r="A1326" s="32"/>
    </row>
    <row r="1327" spans="1:1" x14ac:dyDescent="0.3">
      <c r="A1327" s="32"/>
    </row>
    <row r="1328" spans="1:1" x14ac:dyDescent="0.3">
      <c r="A1328" s="32"/>
    </row>
    <row r="1329" spans="1:1" x14ac:dyDescent="0.3">
      <c r="A1329" s="32"/>
    </row>
    <row r="1330" spans="1:1" x14ac:dyDescent="0.3">
      <c r="A1330" s="32"/>
    </row>
    <row r="1331" spans="1:1" x14ac:dyDescent="0.3">
      <c r="A1331" s="32"/>
    </row>
    <row r="1332" spans="1:1" x14ac:dyDescent="0.3">
      <c r="A1332" s="32"/>
    </row>
    <row r="1333" spans="1:1" x14ac:dyDescent="0.3">
      <c r="A1333" s="32"/>
    </row>
    <row r="1334" spans="1:1" x14ac:dyDescent="0.3">
      <c r="A1334" s="32"/>
    </row>
    <row r="1335" spans="1:1" x14ac:dyDescent="0.3">
      <c r="A1335" s="32"/>
    </row>
    <row r="1336" spans="1:1" x14ac:dyDescent="0.3">
      <c r="A1336" s="32"/>
    </row>
    <row r="1337" spans="1:1" x14ac:dyDescent="0.3">
      <c r="A1337" s="32"/>
    </row>
    <row r="1338" spans="1:1" x14ac:dyDescent="0.3">
      <c r="A1338" s="32"/>
    </row>
    <row r="1339" spans="1:1" x14ac:dyDescent="0.3">
      <c r="A1339" s="32"/>
    </row>
    <row r="1340" spans="1:1" x14ac:dyDescent="0.3">
      <c r="A1340" s="32"/>
    </row>
    <row r="1341" spans="1:1" x14ac:dyDescent="0.3">
      <c r="A1341" s="32"/>
    </row>
    <row r="1342" spans="1:1" x14ac:dyDescent="0.3">
      <c r="A1342" s="32"/>
    </row>
    <row r="1343" spans="1:1" x14ac:dyDescent="0.3">
      <c r="A1343" s="32"/>
    </row>
    <row r="1344" spans="1:1" x14ac:dyDescent="0.3">
      <c r="A1344" s="32"/>
    </row>
    <row r="1345" spans="1:1" x14ac:dyDescent="0.3">
      <c r="A1345" s="32"/>
    </row>
    <row r="1346" spans="1:1" x14ac:dyDescent="0.3">
      <c r="A1346" s="32"/>
    </row>
    <row r="1347" spans="1:1" x14ac:dyDescent="0.3">
      <c r="A1347" s="32"/>
    </row>
    <row r="1348" spans="1:1" x14ac:dyDescent="0.3">
      <c r="A1348" s="32"/>
    </row>
    <row r="1349" spans="1:1" x14ac:dyDescent="0.3">
      <c r="A1349" s="32"/>
    </row>
    <row r="1350" spans="1:1" x14ac:dyDescent="0.3">
      <c r="A1350" s="32"/>
    </row>
    <row r="1351" spans="1:1" x14ac:dyDescent="0.3">
      <c r="A1351" s="32"/>
    </row>
    <row r="1352" spans="1:1" x14ac:dyDescent="0.3">
      <c r="A1352" s="32"/>
    </row>
    <row r="1353" spans="1:1" x14ac:dyDescent="0.3">
      <c r="A1353" s="32"/>
    </row>
    <row r="1354" spans="1:1" x14ac:dyDescent="0.3">
      <c r="A1354" s="32"/>
    </row>
    <row r="1355" spans="1:1" x14ac:dyDescent="0.3">
      <c r="A1355" s="32"/>
    </row>
    <row r="1356" spans="1:1" x14ac:dyDescent="0.3">
      <c r="A1356" s="32"/>
    </row>
    <row r="1357" spans="1:1" x14ac:dyDescent="0.3">
      <c r="A1357" s="32"/>
    </row>
    <row r="1358" spans="1:1" x14ac:dyDescent="0.3">
      <c r="A1358" s="32"/>
    </row>
    <row r="1359" spans="1:1" x14ac:dyDescent="0.3">
      <c r="A1359" s="32"/>
    </row>
  </sheetData>
  <sortState ref="A3:A19">
    <sortCondition descending="1" ref="A2"/>
  </sortState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V503"/>
  <sheetViews>
    <sheetView workbookViewId="0">
      <selection activeCell="S100" sqref="S100"/>
    </sheetView>
  </sheetViews>
  <sheetFormatPr defaultRowHeight="16.5" x14ac:dyDescent="0.3"/>
  <cols>
    <col min="2" max="2" width="11.125" bestFit="1" customWidth="1"/>
    <col min="3" max="3" width="14.875" bestFit="1" customWidth="1"/>
    <col min="4" max="4" width="22.25" bestFit="1" customWidth="1"/>
    <col min="5" max="5" width="5.875" bestFit="1" customWidth="1"/>
    <col min="6" max="7" width="5.25" bestFit="1" customWidth="1"/>
    <col min="8" max="8" width="11" bestFit="1" customWidth="1"/>
    <col min="9" max="9" width="9.25" bestFit="1" customWidth="1"/>
    <col min="10" max="10" width="10.25" bestFit="1" customWidth="1"/>
    <col min="12" max="12" width="9.25" bestFit="1" customWidth="1"/>
    <col min="13" max="13" width="7.5" bestFit="1" customWidth="1"/>
    <col min="14" max="16" width="11" bestFit="1" customWidth="1"/>
    <col min="19" max="19" width="9" style="31"/>
    <col min="20" max="21" width="11.125" bestFit="1" customWidth="1"/>
  </cols>
  <sheetData>
    <row r="2" spans="1:22" x14ac:dyDescent="0.3">
      <c r="B2" s="31" t="s">
        <v>13</v>
      </c>
      <c r="C2" s="31" t="s">
        <v>14</v>
      </c>
      <c r="D2" s="31" t="s">
        <v>15</v>
      </c>
      <c r="E2" s="31" t="s">
        <v>16</v>
      </c>
      <c r="F2" s="31" t="s">
        <v>17</v>
      </c>
      <c r="G2" s="31" t="s">
        <v>178</v>
      </c>
      <c r="H2" s="31" t="s">
        <v>179</v>
      </c>
      <c r="I2" s="31" t="s">
        <v>180</v>
      </c>
      <c r="J2" s="31" t="s">
        <v>181</v>
      </c>
      <c r="K2" s="31" t="s">
        <v>182</v>
      </c>
      <c r="L2" s="31" t="s">
        <v>183</v>
      </c>
      <c r="M2" s="31" t="s">
        <v>184</v>
      </c>
      <c r="N2" s="31" t="s">
        <v>185</v>
      </c>
      <c r="O2" s="31" t="s">
        <v>186</v>
      </c>
      <c r="P2" s="31" t="s">
        <v>187</v>
      </c>
      <c r="Q2" s="31"/>
      <c r="R2" s="31" t="s">
        <v>330</v>
      </c>
    </row>
    <row r="3" spans="1:22" s="31" customFormat="1" hidden="1" x14ac:dyDescent="0.3">
      <c r="A3" s="31" t="str">
        <f>TEXT(B3,"DDD")</f>
        <v>Mon</v>
      </c>
      <c r="B3" s="32">
        <v>44046</v>
      </c>
      <c r="F3" s="31">
        <v>3</v>
      </c>
    </row>
    <row r="4" spans="1:22" s="31" customFormat="1" hidden="1" x14ac:dyDescent="0.3">
      <c r="A4" s="31" t="str">
        <f t="shared" ref="A4:A67" si="0">TEXT(B4,"DDD")</f>
        <v>Mon</v>
      </c>
      <c r="B4" s="32">
        <v>44032</v>
      </c>
      <c r="F4" s="31">
        <v>20</v>
      </c>
      <c r="R4" s="33">
        <f>+B3-B4</f>
        <v>14</v>
      </c>
      <c r="S4" s="33"/>
      <c r="T4" s="32">
        <v>44039</v>
      </c>
      <c r="U4" s="31" t="str">
        <f>TEXT(T4,"DDD")</f>
        <v>Mon</v>
      </c>
      <c r="V4" s="31" t="e">
        <f>VLOOKUP(T4,$B$3:$F$503,5,FALSE)</f>
        <v>#N/A</v>
      </c>
    </row>
    <row r="5" spans="1:22" s="31" customFormat="1" hidden="1" x14ac:dyDescent="0.3">
      <c r="A5" s="31" t="str">
        <f t="shared" si="0"/>
        <v>Mon</v>
      </c>
      <c r="B5" s="32">
        <v>44025</v>
      </c>
      <c r="C5" s="31" t="s">
        <v>313</v>
      </c>
      <c r="D5" s="31" t="s">
        <v>314</v>
      </c>
      <c r="E5" s="31">
        <v>6</v>
      </c>
      <c r="F5" s="31">
        <v>10</v>
      </c>
      <c r="G5" s="31" t="s">
        <v>190</v>
      </c>
      <c r="H5" s="33">
        <v>3300000</v>
      </c>
      <c r="I5" s="33">
        <v>3600000</v>
      </c>
      <c r="J5" s="33">
        <v>10926000</v>
      </c>
      <c r="K5" s="31">
        <v>1.42</v>
      </c>
      <c r="L5" s="33">
        <v>9786000</v>
      </c>
      <c r="M5" s="31">
        <v>296.5</v>
      </c>
      <c r="N5" s="31">
        <v>82.7</v>
      </c>
      <c r="O5" s="31">
        <v>1.39</v>
      </c>
      <c r="P5" s="31">
        <v>1.44</v>
      </c>
      <c r="R5" s="33">
        <f t="shared" ref="R5:R68" si="1">+B4-B5</f>
        <v>7</v>
      </c>
      <c r="S5" s="33"/>
      <c r="T5" s="32">
        <f>+T4-7</f>
        <v>44032</v>
      </c>
      <c r="U5" s="31" t="str">
        <f>TEXT(T5,"DDD")</f>
        <v>Mon</v>
      </c>
      <c r="V5" s="31">
        <f t="shared" ref="V5:V68" si="2">VLOOKUP(T5,$B$3:$F$503,5,FALSE)</f>
        <v>20</v>
      </c>
    </row>
    <row r="6" spans="1:22" s="31" customFormat="1" x14ac:dyDescent="0.3">
      <c r="A6" s="31" t="str">
        <f t="shared" si="0"/>
        <v>Mon</v>
      </c>
      <c r="B6" s="32">
        <v>44018</v>
      </c>
      <c r="C6" s="31" t="s">
        <v>331</v>
      </c>
      <c r="D6" s="31" t="s">
        <v>332</v>
      </c>
      <c r="E6" s="31" t="s">
        <v>20</v>
      </c>
      <c r="F6" s="31">
        <v>5</v>
      </c>
      <c r="G6" s="31" t="s">
        <v>190</v>
      </c>
      <c r="H6" s="33">
        <v>1100000</v>
      </c>
      <c r="I6" s="33">
        <v>1174000</v>
      </c>
      <c r="J6" s="33">
        <v>1174000</v>
      </c>
      <c r="K6" s="31">
        <v>1.125</v>
      </c>
      <c r="L6" s="33">
        <v>3077000</v>
      </c>
      <c r="M6" s="31">
        <v>279.7</v>
      </c>
      <c r="N6" s="31">
        <v>100</v>
      </c>
      <c r="O6" s="31">
        <v>1.1000000000000001</v>
      </c>
      <c r="P6" s="31">
        <v>1.1599999999999999</v>
      </c>
      <c r="R6" s="33">
        <f t="shared" si="1"/>
        <v>7</v>
      </c>
      <c r="S6" s="33"/>
      <c r="T6" s="32">
        <f t="shared" ref="T6:T69" si="3">+T5-7</f>
        <v>44025</v>
      </c>
      <c r="U6" s="31" t="str">
        <f t="shared" ref="U6:U69" si="4">TEXT(T6,"DDD")</f>
        <v>Mon</v>
      </c>
      <c r="V6" s="31">
        <f t="shared" si="2"/>
        <v>10</v>
      </c>
    </row>
    <row r="7" spans="1:22" s="31" customFormat="1" x14ac:dyDescent="0.3">
      <c r="A7" s="31" t="str">
        <f t="shared" si="0"/>
        <v>Mon</v>
      </c>
      <c r="B7" s="32">
        <v>44018</v>
      </c>
      <c r="C7" s="31" t="s">
        <v>315</v>
      </c>
      <c r="D7" s="31" t="s">
        <v>316</v>
      </c>
      <c r="E7" s="31">
        <v>12</v>
      </c>
      <c r="F7" s="31">
        <v>5</v>
      </c>
      <c r="G7" s="31" t="s">
        <v>190</v>
      </c>
      <c r="H7" s="33">
        <v>1600000</v>
      </c>
      <c r="I7" s="33">
        <v>1678000</v>
      </c>
      <c r="J7" s="33">
        <v>16076000</v>
      </c>
      <c r="K7" s="31">
        <v>1.1299999999999999</v>
      </c>
      <c r="L7" s="33">
        <v>5426000</v>
      </c>
      <c r="M7" s="31">
        <v>339.1</v>
      </c>
      <c r="N7" s="31">
        <v>100</v>
      </c>
      <c r="O7" s="31">
        <v>1.1100000000000001</v>
      </c>
      <c r="P7" s="31">
        <v>1.155</v>
      </c>
      <c r="R7" s="33">
        <f t="shared" si="1"/>
        <v>0</v>
      </c>
      <c r="S7" s="33"/>
      <c r="T7" s="32">
        <f t="shared" si="3"/>
        <v>44018</v>
      </c>
      <c r="U7" s="31" t="str">
        <f t="shared" si="4"/>
        <v>Mon</v>
      </c>
      <c r="V7" s="31">
        <f t="shared" si="2"/>
        <v>5</v>
      </c>
    </row>
    <row r="8" spans="1:22" hidden="1" x14ac:dyDescent="0.3">
      <c r="A8" s="31" t="str">
        <f t="shared" si="0"/>
        <v>Tue</v>
      </c>
      <c r="B8" s="32">
        <v>44012</v>
      </c>
      <c r="C8" s="31" t="s">
        <v>309</v>
      </c>
      <c r="D8" s="31" t="s">
        <v>310</v>
      </c>
      <c r="E8" s="31">
        <v>11</v>
      </c>
      <c r="F8" s="31">
        <v>30</v>
      </c>
      <c r="G8" s="31" t="s">
        <v>190</v>
      </c>
      <c r="H8" s="33">
        <v>3300000</v>
      </c>
      <c r="I8" s="33">
        <v>3300000</v>
      </c>
      <c r="J8" s="33">
        <v>20181000</v>
      </c>
      <c r="K8" s="31">
        <v>1.595</v>
      </c>
      <c r="L8" s="33">
        <v>9520000</v>
      </c>
      <c r="M8" s="31">
        <v>288.5</v>
      </c>
      <c r="N8" s="31">
        <v>8.5</v>
      </c>
      <c r="O8" s="31">
        <v>1.5649999999999999</v>
      </c>
      <c r="P8" s="31">
        <v>1.62</v>
      </c>
      <c r="Q8" s="31">
        <f t="shared" ref="Q8:Q71" si="5">MONTH(B8)</f>
        <v>6</v>
      </c>
      <c r="R8" s="33">
        <f t="shared" si="1"/>
        <v>6</v>
      </c>
      <c r="S8" s="33"/>
      <c r="T8" s="32">
        <f t="shared" si="3"/>
        <v>44011</v>
      </c>
      <c r="U8" s="31" t="str">
        <f t="shared" si="4"/>
        <v>Mon</v>
      </c>
      <c r="V8" s="31">
        <f t="shared" si="2"/>
        <v>3</v>
      </c>
    </row>
    <row r="9" spans="1:22" hidden="1" x14ac:dyDescent="0.3">
      <c r="A9" s="31" t="str">
        <f t="shared" si="0"/>
        <v>Mon</v>
      </c>
      <c r="B9" s="32">
        <v>44011</v>
      </c>
      <c r="C9" s="31" t="s">
        <v>311</v>
      </c>
      <c r="D9" s="31" t="s">
        <v>312</v>
      </c>
      <c r="E9" s="31">
        <v>6</v>
      </c>
      <c r="F9" s="31">
        <v>3</v>
      </c>
      <c r="G9" s="31" t="s">
        <v>190</v>
      </c>
      <c r="H9" s="33">
        <v>3100000</v>
      </c>
      <c r="I9" s="33">
        <v>3331000</v>
      </c>
      <c r="J9" s="33">
        <v>8885000</v>
      </c>
      <c r="K9" s="31">
        <v>0.81</v>
      </c>
      <c r="L9" s="33">
        <v>8814000</v>
      </c>
      <c r="M9" s="31">
        <v>284.3</v>
      </c>
      <c r="N9" s="31">
        <v>100</v>
      </c>
      <c r="O9" s="31">
        <v>0.8</v>
      </c>
      <c r="P9" s="31">
        <v>0.85</v>
      </c>
      <c r="Q9" s="31">
        <f t="shared" si="5"/>
        <v>6</v>
      </c>
      <c r="R9" s="33">
        <f t="shared" si="1"/>
        <v>1</v>
      </c>
      <c r="S9" s="33"/>
      <c r="T9" s="32">
        <f t="shared" si="3"/>
        <v>44004</v>
      </c>
      <c r="U9" s="31" t="str">
        <f t="shared" si="4"/>
        <v>Mon</v>
      </c>
      <c r="V9" s="31">
        <f t="shared" si="2"/>
        <v>20</v>
      </c>
    </row>
    <row r="10" spans="1:22" hidden="1" x14ac:dyDescent="0.3">
      <c r="A10" s="31" t="str">
        <f t="shared" si="0"/>
        <v>Mon</v>
      </c>
      <c r="B10" s="32">
        <v>44004</v>
      </c>
      <c r="C10" s="31" t="s">
        <v>195</v>
      </c>
      <c r="D10" s="31" t="s">
        <v>196</v>
      </c>
      <c r="E10" s="31">
        <v>19</v>
      </c>
      <c r="F10" s="31">
        <v>20</v>
      </c>
      <c r="G10" s="31" t="s">
        <v>190</v>
      </c>
      <c r="H10" s="33">
        <v>850000</v>
      </c>
      <c r="I10" s="33">
        <v>905000</v>
      </c>
      <c r="J10" s="33">
        <v>8328000</v>
      </c>
      <c r="K10" s="31">
        <v>1.56</v>
      </c>
      <c r="L10" s="33">
        <v>2722000</v>
      </c>
      <c r="M10" s="31">
        <v>320.2</v>
      </c>
      <c r="N10" s="31">
        <v>100</v>
      </c>
      <c r="O10" s="31">
        <v>1.54</v>
      </c>
      <c r="P10" s="31">
        <v>1.59</v>
      </c>
      <c r="Q10" s="31">
        <f t="shared" si="5"/>
        <v>6</v>
      </c>
      <c r="R10" s="33">
        <f t="shared" si="1"/>
        <v>7</v>
      </c>
      <c r="S10" s="33"/>
      <c r="T10" s="32">
        <f t="shared" si="3"/>
        <v>43997</v>
      </c>
      <c r="U10" s="31" t="str">
        <f t="shared" si="4"/>
        <v>Mon</v>
      </c>
      <c r="V10" s="31">
        <f t="shared" si="2"/>
        <v>10</v>
      </c>
    </row>
    <row r="11" spans="1:22" hidden="1" x14ac:dyDescent="0.3">
      <c r="A11" s="31" t="str">
        <f t="shared" si="0"/>
        <v>Mon</v>
      </c>
      <c r="B11" s="32">
        <v>43997</v>
      </c>
      <c r="C11" s="31" t="s">
        <v>313</v>
      </c>
      <c r="D11" s="31" t="s">
        <v>314</v>
      </c>
      <c r="E11" s="31">
        <v>4</v>
      </c>
      <c r="F11" s="31">
        <v>10</v>
      </c>
      <c r="G11" s="31" t="s">
        <v>190</v>
      </c>
      <c r="H11" s="33">
        <v>3150000</v>
      </c>
      <c r="I11" s="33">
        <v>3150000</v>
      </c>
      <c r="J11" s="33">
        <v>6252000</v>
      </c>
      <c r="K11" s="31">
        <v>1.39</v>
      </c>
      <c r="L11" s="33">
        <v>8944000</v>
      </c>
      <c r="M11" s="31">
        <v>283.89999999999998</v>
      </c>
      <c r="N11" s="31">
        <v>11.8</v>
      </c>
      <c r="O11" s="31">
        <v>1.36</v>
      </c>
      <c r="P11" s="31">
        <v>1.41</v>
      </c>
      <c r="Q11" s="31">
        <f t="shared" si="5"/>
        <v>6</v>
      </c>
      <c r="R11" s="33">
        <f t="shared" si="1"/>
        <v>7</v>
      </c>
      <c r="S11" s="33"/>
      <c r="T11" s="32">
        <f t="shared" si="3"/>
        <v>43990</v>
      </c>
      <c r="U11" s="31" t="str">
        <f t="shared" si="4"/>
        <v>Mon</v>
      </c>
      <c r="V11" s="31">
        <f t="shared" si="2"/>
        <v>5</v>
      </c>
    </row>
    <row r="12" spans="1:22" hidden="1" x14ac:dyDescent="0.3">
      <c r="A12" s="31" t="str">
        <f t="shared" si="0"/>
        <v>Fri</v>
      </c>
      <c r="B12" s="32">
        <v>43994</v>
      </c>
      <c r="C12" s="31" t="s">
        <v>199</v>
      </c>
      <c r="D12" s="31" t="s">
        <v>200</v>
      </c>
      <c r="E12" s="31">
        <v>12</v>
      </c>
      <c r="F12" s="31">
        <v>50</v>
      </c>
      <c r="G12" s="31" t="s">
        <v>190</v>
      </c>
      <c r="H12" s="33">
        <v>750000</v>
      </c>
      <c r="I12" s="33">
        <v>773000</v>
      </c>
      <c r="J12" s="33">
        <v>6730000</v>
      </c>
      <c r="K12" s="31">
        <v>1.57</v>
      </c>
      <c r="L12" s="33">
        <v>983000</v>
      </c>
      <c r="M12" s="31">
        <v>131.1</v>
      </c>
      <c r="N12" s="31">
        <v>100</v>
      </c>
      <c r="O12" s="31">
        <v>0.99</v>
      </c>
      <c r="P12" s="31">
        <v>1.7</v>
      </c>
      <c r="Q12" s="31">
        <f t="shared" si="5"/>
        <v>6</v>
      </c>
      <c r="R12" s="33">
        <f t="shared" si="1"/>
        <v>3</v>
      </c>
      <c r="S12" s="33"/>
      <c r="T12" s="32">
        <f t="shared" si="3"/>
        <v>43983</v>
      </c>
      <c r="U12" s="31" t="str">
        <f t="shared" si="4"/>
        <v>Mon</v>
      </c>
      <c r="V12" s="31">
        <f t="shared" si="2"/>
        <v>3</v>
      </c>
    </row>
    <row r="13" spans="1:22" x14ac:dyDescent="0.3">
      <c r="A13" s="31" t="str">
        <f t="shared" si="0"/>
        <v>Mon</v>
      </c>
      <c r="B13" s="32">
        <v>43990</v>
      </c>
      <c r="C13" s="31" t="s">
        <v>315</v>
      </c>
      <c r="D13" s="31" t="s">
        <v>316</v>
      </c>
      <c r="E13" s="31">
        <v>10</v>
      </c>
      <c r="F13" s="31">
        <v>5</v>
      </c>
      <c r="G13" s="31" t="s">
        <v>190</v>
      </c>
      <c r="H13" s="33">
        <v>2600000</v>
      </c>
      <c r="I13" s="33">
        <v>2600000</v>
      </c>
      <c r="J13" s="33">
        <v>13534000</v>
      </c>
      <c r="K13" s="31">
        <v>1.175</v>
      </c>
      <c r="L13" s="33">
        <v>7908000</v>
      </c>
      <c r="M13" s="31">
        <v>304.2</v>
      </c>
      <c r="N13" s="31">
        <v>4.7</v>
      </c>
      <c r="O13" s="31">
        <v>1.1499999999999999</v>
      </c>
      <c r="P13" s="31">
        <v>1.1950000000000001</v>
      </c>
      <c r="Q13" s="31">
        <f t="shared" si="5"/>
        <v>6</v>
      </c>
      <c r="R13" s="33">
        <f t="shared" si="1"/>
        <v>4</v>
      </c>
      <c r="S13" s="33"/>
      <c r="T13" s="32">
        <f t="shared" si="3"/>
        <v>43976</v>
      </c>
      <c r="U13" s="31" t="str">
        <f t="shared" si="4"/>
        <v>Mon</v>
      </c>
      <c r="V13" s="31">
        <f t="shared" si="2"/>
        <v>20</v>
      </c>
    </row>
    <row r="14" spans="1:22" hidden="1" x14ac:dyDescent="0.3">
      <c r="A14" s="31" t="str">
        <f t="shared" si="0"/>
        <v>Tue</v>
      </c>
      <c r="B14" s="32">
        <v>43984</v>
      </c>
      <c r="C14" s="31" t="s">
        <v>309</v>
      </c>
      <c r="D14" s="31" t="s">
        <v>310</v>
      </c>
      <c r="E14" s="31">
        <v>9</v>
      </c>
      <c r="F14" s="31">
        <v>30</v>
      </c>
      <c r="G14" s="31" t="s">
        <v>190</v>
      </c>
      <c r="H14" s="33">
        <v>3100000</v>
      </c>
      <c r="I14" s="33">
        <v>3165000</v>
      </c>
      <c r="J14" s="33">
        <v>16460000</v>
      </c>
      <c r="K14" s="31">
        <v>1.585</v>
      </c>
      <c r="L14" s="33">
        <v>8701000</v>
      </c>
      <c r="M14" s="31">
        <v>280.7</v>
      </c>
      <c r="N14" s="31">
        <v>100</v>
      </c>
      <c r="O14" s="31">
        <v>1.56</v>
      </c>
      <c r="P14" s="31">
        <v>1.61</v>
      </c>
      <c r="Q14" s="31">
        <f t="shared" si="5"/>
        <v>6</v>
      </c>
      <c r="R14" s="33">
        <f t="shared" si="1"/>
        <v>6</v>
      </c>
      <c r="S14" s="33"/>
      <c r="T14" s="32">
        <f t="shared" si="3"/>
        <v>43969</v>
      </c>
      <c r="U14" s="31" t="str">
        <f t="shared" si="4"/>
        <v>Mon</v>
      </c>
      <c r="V14" s="31">
        <f t="shared" si="2"/>
        <v>10</v>
      </c>
    </row>
    <row r="15" spans="1:22" hidden="1" x14ac:dyDescent="0.3">
      <c r="A15" s="31" t="str">
        <f t="shared" si="0"/>
        <v>Mon</v>
      </c>
      <c r="B15" s="32">
        <v>43983</v>
      </c>
      <c r="C15" s="31" t="s">
        <v>311</v>
      </c>
      <c r="D15" s="31" t="s">
        <v>312</v>
      </c>
      <c r="E15" s="31">
        <v>4</v>
      </c>
      <c r="F15" s="31">
        <v>3</v>
      </c>
      <c r="G15" s="31" t="s">
        <v>190</v>
      </c>
      <c r="H15" s="33">
        <v>2950000</v>
      </c>
      <c r="I15" s="33">
        <v>3205000</v>
      </c>
      <c r="J15" s="33">
        <v>5554000</v>
      </c>
      <c r="K15" s="31">
        <v>0.81499999999999995</v>
      </c>
      <c r="L15" s="33">
        <v>8829000</v>
      </c>
      <c r="M15" s="31">
        <v>299.3</v>
      </c>
      <c r="N15" s="31">
        <v>100</v>
      </c>
      <c r="O15" s="31">
        <v>0.79</v>
      </c>
      <c r="P15" s="31">
        <v>0.84499999999999997</v>
      </c>
      <c r="Q15" s="31">
        <f t="shared" si="5"/>
        <v>6</v>
      </c>
      <c r="R15" s="33">
        <f t="shared" si="1"/>
        <v>1</v>
      </c>
      <c r="S15" s="33"/>
      <c r="T15" s="32">
        <f t="shared" si="3"/>
        <v>43962</v>
      </c>
      <c r="U15" s="31" t="str">
        <f t="shared" si="4"/>
        <v>Mon</v>
      </c>
      <c r="V15" s="31">
        <f t="shared" si="2"/>
        <v>5</v>
      </c>
    </row>
    <row r="16" spans="1:22" hidden="1" x14ac:dyDescent="0.3">
      <c r="A16" s="31" t="str">
        <f t="shared" si="0"/>
        <v>Mon</v>
      </c>
      <c r="B16" s="32">
        <v>43976</v>
      </c>
      <c r="C16" s="31" t="s">
        <v>195</v>
      </c>
      <c r="D16" s="31" t="s">
        <v>196</v>
      </c>
      <c r="E16" s="31">
        <v>17</v>
      </c>
      <c r="F16" s="31">
        <v>20</v>
      </c>
      <c r="G16" s="31" t="s">
        <v>190</v>
      </c>
      <c r="H16" s="33">
        <v>900000</v>
      </c>
      <c r="I16" s="33">
        <v>900000</v>
      </c>
      <c r="J16" s="33">
        <v>7252000</v>
      </c>
      <c r="K16" s="31">
        <v>1.46</v>
      </c>
      <c r="L16" s="33">
        <v>3050000</v>
      </c>
      <c r="M16" s="31">
        <v>338.9</v>
      </c>
      <c r="N16" s="31">
        <v>53.5</v>
      </c>
      <c r="O16" s="31">
        <v>1.45</v>
      </c>
      <c r="P16" s="31">
        <v>1.53</v>
      </c>
      <c r="Q16" s="31">
        <f t="shared" si="5"/>
        <v>5</v>
      </c>
      <c r="R16" s="33">
        <f t="shared" si="1"/>
        <v>7</v>
      </c>
      <c r="S16" s="33"/>
      <c r="T16" s="32">
        <f t="shared" si="3"/>
        <v>43955</v>
      </c>
      <c r="U16" s="31" t="str">
        <f t="shared" si="4"/>
        <v>Mon</v>
      </c>
      <c r="V16" s="31" t="e">
        <f t="shared" si="2"/>
        <v>#N/A</v>
      </c>
    </row>
    <row r="17" spans="1:22" hidden="1" x14ac:dyDescent="0.3">
      <c r="A17" s="31" t="str">
        <f t="shared" si="0"/>
        <v>Mon</v>
      </c>
      <c r="B17" s="32">
        <v>43969</v>
      </c>
      <c r="C17" s="31" t="s">
        <v>313</v>
      </c>
      <c r="D17" s="31" t="s">
        <v>314</v>
      </c>
      <c r="E17" s="31">
        <v>2</v>
      </c>
      <c r="F17" s="31">
        <v>10</v>
      </c>
      <c r="G17" s="31" t="s">
        <v>190</v>
      </c>
      <c r="H17" s="33">
        <v>1200000</v>
      </c>
      <c r="I17" s="33">
        <v>1258000</v>
      </c>
      <c r="J17" s="33">
        <v>2746000</v>
      </c>
      <c r="K17" s="31">
        <v>1.385</v>
      </c>
      <c r="L17" s="33">
        <v>3584000</v>
      </c>
      <c r="M17" s="31">
        <v>298.7</v>
      </c>
      <c r="N17" s="31">
        <v>100</v>
      </c>
      <c r="O17" s="31">
        <v>1.365</v>
      </c>
      <c r="P17" s="31">
        <v>1.425</v>
      </c>
      <c r="Q17" s="31">
        <f t="shared" si="5"/>
        <v>5</v>
      </c>
      <c r="R17" s="33">
        <f t="shared" si="1"/>
        <v>7</v>
      </c>
      <c r="S17" s="33"/>
      <c r="T17" s="32">
        <f t="shared" si="3"/>
        <v>43948</v>
      </c>
      <c r="U17" s="31" t="str">
        <f t="shared" si="4"/>
        <v>Mon</v>
      </c>
      <c r="V17" s="31">
        <f t="shared" si="2"/>
        <v>3</v>
      </c>
    </row>
    <row r="18" spans="1:22" hidden="1" x14ac:dyDescent="0.3">
      <c r="A18" s="31" t="str">
        <f t="shared" si="0"/>
        <v>Mon</v>
      </c>
      <c r="B18" s="32">
        <v>43969</v>
      </c>
      <c r="C18" s="31" t="s">
        <v>197</v>
      </c>
      <c r="D18" s="31" t="s">
        <v>317</v>
      </c>
      <c r="E18" s="31">
        <v>15</v>
      </c>
      <c r="F18" s="31">
        <v>10</v>
      </c>
      <c r="G18" s="31" t="s">
        <v>190</v>
      </c>
      <c r="H18" s="33">
        <v>1800000</v>
      </c>
      <c r="I18" s="33">
        <v>1820000</v>
      </c>
      <c r="J18" s="33">
        <v>16407000</v>
      </c>
      <c r="K18" s="31">
        <v>1.39</v>
      </c>
      <c r="L18" s="33">
        <v>5218000</v>
      </c>
      <c r="M18" s="31">
        <v>289.89999999999998</v>
      </c>
      <c r="N18" s="31">
        <v>100</v>
      </c>
      <c r="O18" s="31">
        <v>1.37</v>
      </c>
      <c r="P18" s="31">
        <v>1.415</v>
      </c>
      <c r="Q18" s="31">
        <f t="shared" si="5"/>
        <v>5</v>
      </c>
      <c r="R18" s="33">
        <f t="shared" si="1"/>
        <v>0</v>
      </c>
      <c r="S18" s="33"/>
      <c r="T18" s="32">
        <f t="shared" si="3"/>
        <v>43941</v>
      </c>
      <c r="U18" s="31" t="str">
        <f t="shared" si="4"/>
        <v>Mon</v>
      </c>
      <c r="V18" s="31">
        <f t="shared" si="2"/>
        <v>20</v>
      </c>
    </row>
    <row r="19" spans="1:22" x14ac:dyDescent="0.3">
      <c r="A19" s="31" t="str">
        <f t="shared" si="0"/>
        <v>Mon</v>
      </c>
      <c r="B19" s="32">
        <v>43962</v>
      </c>
      <c r="C19" s="31" t="s">
        <v>315</v>
      </c>
      <c r="D19" s="31" t="s">
        <v>316</v>
      </c>
      <c r="E19" s="31">
        <v>8</v>
      </c>
      <c r="F19" s="31">
        <v>5</v>
      </c>
      <c r="G19" s="31" t="s">
        <v>190</v>
      </c>
      <c r="H19" s="33">
        <v>2500000</v>
      </c>
      <c r="I19" s="33">
        <v>2611000</v>
      </c>
      <c r="J19" s="33">
        <v>10061000</v>
      </c>
      <c r="K19" s="31">
        <v>1.175</v>
      </c>
      <c r="L19" s="33">
        <v>7598000</v>
      </c>
      <c r="M19" s="31">
        <v>303.89999999999998</v>
      </c>
      <c r="N19" s="31">
        <v>100</v>
      </c>
      <c r="O19" s="31">
        <v>1.1399999999999999</v>
      </c>
      <c r="P19" s="31">
        <v>1.2050000000000001</v>
      </c>
      <c r="Q19" s="31">
        <f t="shared" si="5"/>
        <v>5</v>
      </c>
      <c r="R19" s="33">
        <f t="shared" si="1"/>
        <v>7</v>
      </c>
      <c r="S19" s="33"/>
      <c r="T19" s="32">
        <f t="shared" si="3"/>
        <v>43934</v>
      </c>
      <c r="U19" s="31" t="str">
        <f t="shared" si="4"/>
        <v>Mon</v>
      </c>
      <c r="V19" s="31">
        <f t="shared" si="2"/>
        <v>10</v>
      </c>
    </row>
    <row r="20" spans="1:22" hidden="1" x14ac:dyDescent="0.3">
      <c r="A20" s="31" t="str">
        <f t="shared" si="0"/>
        <v>Tue</v>
      </c>
      <c r="B20" s="32">
        <v>43949</v>
      </c>
      <c r="C20" s="31" t="s">
        <v>309</v>
      </c>
      <c r="D20" s="31" t="s">
        <v>310</v>
      </c>
      <c r="E20" s="31">
        <v>6</v>
      </c>
      <c r="F20" s="31">
        <v>30</v>
      </c>
      <c r="G20" s="31" t="s">
        <v>190</v>
      </c>
      <c r="H20" s="33">
        <v>3000000</v>
      </c>
      <c r="I20" s="33">
        <v>3059000</v>
      </c>
      <c r="J20" s="33">
        <v>12134000</v>
      </c>
      <c r="K20" s="31">
        <v>1.69</v>
      </c>
      <c r="L20" s="33">
        <v>8671000</v>
      </c>
      <c r="M20" s="31">
        <v>289</v>
      </c>
      <c r="N20" s="31"/>
      <c r="O20" s="31">
        <v>1.665</v>
      </c>
      <c r="P20" s="31">
        <v>1.72</v>
      </c>
      <c r="Q20" s="31">
        <f t="shared" si="5"/>
        <v>4</v>
      </c>
      <c r="R20" s="33">
        <f t="shared" si="1"/>
        <v>13</v>
      </c>
      <c r="S20" s="33"/>
      <c r="T20" s="32">
        <f t="shared" si="3"/>
        <v>43927</v>
      </c>
      <c r="U20" s="31" t="str">
        <f t="shared" si="4"/>
        <v>Mon</v>
      </c>
      <c r="V20" s="31">
        <f t="shared" si="2"/>
        <v>5</v>
      </c>
    </row>
    <row r="21" spans="1:22" hidden="1" x14ac:dyDescent="0.3">
      <c r="A21" s="31" t="str">
        <f t="shared" si="0"/>
        <v>Mon</v>
      </c>
      <c r="B21" s="32">
        <v>43948</v>
      </c>
      <c r="C21" s="31" t="s">
        <v>311</v>
      </c>
      <c r="D21" s="31" t="s">
        <v>312</v>
      </c>
      <c r="E21" s="31">
        <v>2</v>
      </c>
      <c r="F21" s="31">
        <v>3</v>
      </c>
      <c r="G21" s="31" t="s">
        <v>190</v>
      </c>
      <c r="H21" s="33">
        <v>1100000</v>
      </c>
      <c r="I21" s="33">
        <v>1100000</v>
      </c>
      <c r="J21" s="33">
        <v>2050000</v>
      </c>
      <c r="K21" s="31">
        <v>1.0349999999999999</v>
      </c>
      <c r="L21" s="33">
        <v>3456000</v>
      </c>
      <c r="M21" s="31">
        <v>314.2</v>
      </c>
      <c r="N21" s="31">
        <v>8.1</v>
      </c>
      <c r="O21" s="31">
        <v>1.01</v>
      </c>
      <c r="P21" s="31">
        <v>1.06</v>
      </c>
      <c r="Q21" s="31">
        <f t="shared" si="5"/>
        <v>4</v>
      </c>
      <c r="R21" s="33">
        <f t="shared" si="1"/>
        <v>1</v>
      </c>
      <c r="S21" s="33"/>
      <c r="T21" s="32">
        <f t="shared" si="3"/>
        <v>43920</v>
      </c>
      <c r="U21" s="31" t="str">
        <f t="shared" si="4"/>
        <v>Mon</v>
      </c>
      <c r="V21" s="31">
        <f t="shared" si="2"/>
        <v>3</v>
      </c>
    </row>
    <row r="22" spans="1:22" hidden="1" x14ac:dyDescent="0.3">
      <c r="A22" s="31" t="str">
        <f t="shared" si="0"/>
        <v>Mon</v>
      </c>
      <c r="B22" s="32">
        <v>43948</v>
      </c>
      <c r="C22" s="31" t="s">
        <v>191</v>
      </c>
      <c r="D22" s="31" t="s">
        <v>192</v>
      </c>
      <c r="E22" s="31">
        <v>13</v>
      </c>
      <c r="F22" s="31">
        <v>3</v>
      </c>
      <c r="G22" s="31" t="s">
        <v>190</v>
      </c>
      <c r="H22" s="33">
        <v>1600000</v>
      </c>
      <c r="I22" s="33">
        <v>1600000</v>
      </c>
      <c r="J22" s="33">
        <v>12911000</v>
      </c>
      <c r="K22" s="31">
        <v>1.03</v>
      </c>
      <c r="L22" s="33">
        <v>4780000</v>
      </c>
      <c r="M22" s="31">
        <v>298.8</v>
      </c>
      <c r="N22" s="31">
        <v>36.4</v>
      </c>
      <c r="O22" s="31">
        <v>1.01</v>
      </c>
      <c r="P22" s="31">
        <v>1.0549999999999999</v>
      </c>
      <c r="Q22" s="31">
        <f t="shared" si="5"/>
        <v>4</v>
      </c>
      <c r="R22" s="33">
        <f t="shared" si="1"/>
        <v>0</v>
      </c>
      <c r="S22" s="33"/>
      <c r="T22" s="32">
        <f t="shared" si="3"/>
        <v>43913</v>
      </c>
      <c r="U22" s="31" t="str">
        <f t="shared" si="4"/>
        <v>Mon</v>
      </c>
      <c r="V22" s="31">
        <f t="shared" si="2"/>
        <v>20</v>
      </c>
    </row>
    <row r="23" spans="1:22" hidden="1" x14ac:dyDescent="0.3">
      <c r="A23" s="31" t="str">
        <f t="shared" si="0"/>
        <v>Mon</v>
      </c>
      <c r="B23" s="32">
        <v>43941</v>
      </c>
      <c r="C23" s="31" t="s">
        <v>195</v>
      </c>
      <c r="D23" s="31" t="s">
        <v>196</v>
      </c>
      <c r="E23" s="31">
        <v>15</v>
      </c>
      <c r="F23" s="31">
        <v>20</v>
      </c>
      <c r="G23" s="31" t="s">
        <v>190</v>
      </c>
      <c r="H23" s="33">
        <v>700000</v>
      </c>
      <c r="I23" s="33">
        <v>700000</v>
      </c>
      <c r="J23" s="33">
        <v>6352000</v>
      </c>
      <c r="K23" s="31">
        <v>1.55</v>
      </c>
      <c r="L23" s="33">
        <v>2356000</v>
      </c>
      <c r="M23" s="31">
        <v>336.6</v>
      </c>
      <c r="N23" s="31">
        <v>12.7</v>
      </c>
      <c r="O23" s="31">
        <v>1.5349999999999999</v>
      </c>
      <c r="P23" s="31">
        <v>1.59</v>
      </c>
      <c r="Q23" s="31">
        <f t="shared" si="5"/>
        <v>4</v>
      </c>
      <c r="R23" s="33">
        <f t="shared" si="1"/>
        <v>7</v>
      </c>
      <c r="S23" s="33"/>
      <c r="T23" s="32">
        <f t="shared" si="3"/>
        <v>43906</v>
      </c>
      <c r="U23" s="31" t="str">
        <f t="shared" si="4"/>
        <v>Mon</v>
      </c>
      <c r="V23" s="31">
        <f t="shared" si="2"/>
        <v>10</v>
      </c>
    </row>
    <row r="24" spans="1:22" hidden="1" x14ac:dyDescent="0.3">
      <c r="A24" s="31" t="str">
        <f t="shared" si="0"/>
        <v>Mon</v>
      </c>
      <c r="B24" s="32">
        <v>43934</v>
      </c>
      <c r="C24" s="31" t="s">
        <v>313</v>
      </c>
      <c r="D24" s="31" t="s">
        <v>314</v>
      </c>
      <c r="E24" s="31" t="s">
        <v>20</v>
      </c>
      <c r="F24" s="31">
        <v>10</v>
      </c>
      <c r="G24" s="31" t="s">
        <v>190</v>
      </c>
      <c r="H24" s="33">
        <v>1200000</v>
      </c>
      <c r="I24" s="33">
        <v>1208000</v>
      </c>
      <c r="J24" s="33">
        <v>1208000</v>
      </c>
      <c r="K24" s="31">
        <v>1.4450000000000001</v>
      </c>
      <c r="L24" s="33">
        <v>3280000</v>
      </c>
      <c r="M24" s="31">
        <v>273.3</v>
      </c>
      <c r="N24" s="31">
        <v>100</v>
      </c>
      <c r="O24" s="31">
        <v>1.415</v>
      </c>
      <c r="P24" s="31">
        <v>1.4850000000000001</v>
      </c>
      <c r="Q24" s="31">
        <f t="shared" si="5"/>
        <v>4</v>
      </c>
      <c r="R24" s="33">
        <f t="shared" si="1"/>
        <v>7</v>
      </c>
      <c r="S24" s="33"/>
      <c r="T24" s="32">
        <f t="shared" si="3"/>
        <v>43899</v>
      </c>
      <c r="U24" s="31" t="str">
        <f t="shared" si="4"/>
        <v>Mon</v>
      </c>
      <c r="V24" s="31">
        <f t="shared" si="2"/>
        <v>5</v>
      </c>
    </row>
    <row r="25" spans="1:22" hidden="1" x14ac:dyDescent="0.3">
      <c r="A25" s="31" t="str">
        <f t="shared" si="0"/>
        <v>Mon</v>
      </c>
      <c r="B25" s="32">
        <v>43934</v>
      </c>
      <c r="C25" s="31" t="s">
        <v>197</v>
      </c>
      <c r="D25" s="31" t="s">
        <v>317</v>
      </c>
      <c r="E25" s="31">
        <v>12</v>
      </c>
      <c r="F25" s="31">
        <v>10</v>
      </c>
      <c r="G25" s="31" t="s">
        <v>190</v>
      </c>
      <c r="H25" s="33">
        <v>1800000</v>
      </c>
      <c r="I25" s="33">
        <v>1818000</v>
      </c>
      <c r="J25" s="33">
        <v>14135000</v>
      </c>
      <c r="K25" s="31">
        <v>1.44</v>
      </c>
      <c r="L25" s="33">
        <v>6159000</v>
      </c>
      <c r="M25" s="31">
        <v>342.2</v>
      </c>
      <c r="N25" s="31">
        <v>100</v>
      </c>
      <c r="O25" s="31">
        <v>1.43</v>
      </c>
      <c r="P25" s="31">
        <v>1.48</v>
      </c>
      <c r="Q25" s="31">
        <f t="shared" si="5"/>
        <v>4</v>
      </c>
      <c r="R25" s="33">
        <f t="shared" si="1"/>
        <v>0</v>
      </c>
      <c r="S25" s="33"/>
      <c r="T25" s="32">
        <f t="shared" si="3"/>
        <v>43892</v>
      </c>
      <c r="U25" s="31" t="str">
        <f t="shared" si="4"/>
        <v>Mon</v>
      </c>
      <c r="V25" s="31">
        <f t="shared" si="2"/>
        <v>3</v>
      </c>
    </row>
    <row r="26" spans="1:22" hidden="1" x14ac:dyDescent="0.3">
      <c r="A26" s="31" t="str">
        <f t="shared" si="0"/>
        <v>Fri</v>
      </c>
      <c r="B26" s="32">
        <v>43931</v>
      </c>
      <c r="C26" s="31" t="s">
        <v>199</v>
      </c>
      <c r="D26" s="31" t="s">
        <v>200</v>
      </c>
      <c r="E26" s="31">
        <v>11</v>
      </c>
      <c r="F26" s="31">
        <v>50</v>
      </c>
      <c r="G26" s="31" t="s">
        <v>190</v>
      </c>
      <c r="H26" s="33">
        <v>750000</v>
      </c>
      <c r="I26" s="33">
        <v>747000</v>
      </c>
      <c r="J26" s="33">
        <v>5957000</v>
      </c>
      <c r="K26" s="31">
        <v>1.55</v>
      </c>
      <c r="L26" s="33">
        <v>819000</v>
      </c>
      <c r="M26" s="31">
        <v>109.2</v>
      </c>
      <c r="N26" s="31">
        <v>100</v>
      </c>
      <c r="O26" s="31">
        <v>0.8</v>
      </c>
      <c r="P26" s="31">
        <v>1.62</v>
      </c>
      <c r="Q26" s="31">
        <f t="shared" si="5"/>
        <v>4</v>
      </c>
      <c r="R26" s="33">
        <f t="shared" si="1"/>
        <v>3</v>
      </c>
      <c r="S26" s="33"/>
      <c r="T26" s="32">
        <f t="shared" si="3"/>
        <v>43885</v>
      </c>
      <c r="U26" s="31" t="str">
        <f t="shared" si="4"/>
        <v>Mon</v>
      </c>
      <c r="V26" s="31">
        <f t="shared" si="2"/>
        <v>20</v>
      </c>
    </row>
    <row r="27" spans="1:22" x14ac:dyDescent="0.3">
      <c r="A27" s="31" t="str">
        <f t="shared" si="0"/>
        <v>Mon</v>
      </c>
      <c r="B27" s="32">
        <v>43927</v>
      </c>
      <c r="C27" s="31" t="s">
        <v>315</v>
      </c>
      <c r="D27" s="31" t="s">
        <v>316</v>
      </c>
      <c r="E27" s="31">
        <v>6</v>
      </c>
      <c r="F27" s="31">
        <v>5</v>
      </c>
      <c r="G27" s="31" t="s">
        <v>190</v>
      </c>
      <c r="H27" s="33">
        <v>2200000</v>
      </c>
      <c r="I27" s="33">
        <v>2200000</v>
      </c>
      <c r="J27" s="33">
        <v>6623000</v>
      </c>
      <c r="K27" s="31">
        <v>1.3149999999999999</v>
      </c>
      <c r="L27" s="33">
        <v>6937000</v>
      </c>
      <c r="M27" s="31">
        <v>315.3</v>
      </c>
      <c r="N27" s="31">
        <v>81.5</v>
      </c>
      <c r="O27" s="31">
        <v>1.3</v>
      </c>
      <c r="P27" s="31">
        <v>1.355</v>
      </c>
      <c r="Q27" s="31">
        <f t="shared" si="5"/>
        <v>4</v>
      </c>
      <c r="R27" s="33">
        <f t="shared" si="1"/>
        <v>4</v>
      </c>
      <c r="S27" s="33"/>
      <c r="T27" s="32">
        <f t="shared" si="3"/>
        <v>43878</v>
      </c>
      <c r="U27" s="31" t="str">
        <f t="shared" si="4"/>
        <v>Mon</v>
      </c>
      <c r="V27" s="31">
        <f t="shared" si="2"/>
        <v>10</v>
      </c>
    </row>
    <row r="28" spans="1:22" hidden="1" x14ac:dyDescent="0.3">
      <c r="A28" s="31" t="str">
        <f t="shared" si="0"/>
        <v>Tue</v>
      </c>
      <c r="B28" s="32">
        <v>43921</v>
      </c>
      <c r="C28" s="31" t="s">
        <v>309</v>
      </c>
      <c r="D28" s="31" t="s">
        <v>310</v>
      </c>
      <c r="E28" s="31">
        <v>4</v>
      </c>
      <c r="F28" s="31">
        <v>30</v>
      </c>
      <c r="G28" s="31" t="s">
        <v>190</v>
      </c>
      <c r="H28" s="33">
        <v>2900000</v>
      </c>
      <c r="I28" s="33">
        <v>2900000</v>
      </c>
      <c r="J28" s="33">
        <v>8027000</v>
      </c>
      <c r="K28" s="31">
        <v>1.7</v>
      </c>
      <c r="L28" s="33">
        <v>8041000</v>
      </c>
      <c r="M28" s="31">
        <v>277.3</v>
      </c>
      <c r="N28" s="31">
        <v>16.399999999999999</v>
      </c>
      <c r="O28" s="31">
        <v>1.69</v>
      </c>
      <c r="P28" s="31">
        <v>1.74</v>
      </c>
      <c r="Q28" s="31">
        <f t="shared" si="5"/>
        <v>3</v>
      </c>
      <c r="R28" s="33">
        <f t="shared" si="1"/>
        <v>6</v>
      </c>
      <c r="S28" s="33"/>
      <c r="T28" s="32">
        <f t="shared" si="3"/>
        <v>43871</v>
      </c>
      <c r="U28" s="31" t="str">
        <f t="shared" si="4"/>
        <v>Mon</v>
      </c>
      <c r="V28" s="31">
        <f t="shared" si="2"/>
        <v>5</v>
      </c>
    </row>
    <row r="29" spans="1:22" hidden="1" x14ac:dyDescent="0.3">
      <c r="A29" s="31" t="str">
        <f t="shared" si="0"/>
        <v>Mon</v>
      </c>
      <c r="B29" s="32">
        <v>43920</v>
      </c>
      <c r="C29" s="31" t="s">
        <v>311</v>
      </c>
      <c r="D29" s="31" t="s">
        <v>312</v>
      </c>
      <c r="E29" s="31" t="s">
        <v>20</v>
      </c>
      <c r="F29" s="31">
        <v>3</v>
      </c>
      <c r="G29" s="31" t="s">
        <v>190</v>
      </c>
      <c r="H29" s="33">
        <v>950000</v>
      </c>
      <c r="I29" s="33">
        <v>950000</v>
      </c>
      <c r="J29" s="33">
        <v>950000</v>
      </c>
      <c r="K29" s="31">
        <v>1.0649999999999999</v>
      </c>
      <c r="L29" s="33">
        <v>2404000</v>
      </c>
      <c r="M29" s="31">
        <v>253.1</v>
      </c>
      <c r="N29" s="31">
        <v>25</v>
      </c>
      <c r="O29" s="31">
        <v>1.0349999999999999</v>
      </c>
      <c r="P29" s="31">
        <v>1.1499999999999999</v>
      </c>
      <c r="Q29" s="31">
        <f t="shared" si="5"/>
        <v>3</v>
      </c>
      <c r="R29" s="33">
        <f t="shared" si="1"/>
        <v>1</v>
      </c>
      <c r="S29" s="33"/>
      <c r="T29" s="32">
        <f t="shared" si="3"/>
        <v>43864</v>
      </c>
      <c r="U29" s="31" t="str">
        <f t="shared" si="4"/>
        <v>Mon</v>
      </c>
      <c r="V29" s="31">
        <f t="shared" si="2"/>
        <v>3</v>
      </c>
    </row>
    <row r="30" spans="1:22" hidden="1" x14ac:dyDescent="0.3">
      <c r="A30" s="31" t="str">
        <f t="shared" si="0"/>
        <v>Mon</v>
      </c>
      <c r="B30" s="32">
        <v>43920</v>
      </c>
      <c r="C30" s="31" t="s">
        <v>191</v>
      </c>
      <c r="D30" s="31" t="s">
        <v>192</v>
      </c>
      <c r="E30" s="31">
        <v>11</v>
      </c>
      <c r="F30" s="31">
        <v>3</v>
      </c>
      <c r="G30" s="31" t="s">
        <v>190</v>
      </c>
      <c r="H30" s="33">
        <v>1400000</v>
      </c>
      <c r="I30" s="33">
        <v>1448000</v>
      </c>
      <c r="J30" s="33">
        <v>11279000</v>
      </c>
      <c r="K30" s="31">
        <v>1.06</v>
      </c>
      <c r="L30" s="33">
        <v>4834000</v>
      </c>
      <c r="M30" s="31">
        <v>345.3</v>
      </c>
      <c r="N30" s="31">
        <v>100</v>
      </c>
      <c r="O30" s="31">
        <v>1.05</v>
      </c>
      <c r="P30" s="31">
        <v>1.1000000000000001</v>
      </c>
      <c r="Q30" s="31">
        <f t="shared" si="5"/>
        <v>3</v>
      </c>
      <c r="R30" s="33">
        <f t="shared" si="1"/>
        <v>0</v>
      </c>
      <c r="S30" s="33"/>
      <c r="T30" s="32">
        <f t="shared" si="3"/>
        <v>43857</v>
      </c>
      <c r="U30" s="31" t="str">
        <f t="shared" si="4"/>
        <v>Mon</v>
      </c>
      <c r="V30" s="31" t="e">
        <f t="shared" si="2"/>
        <v>#N/A</v>
      </c>
    </row>
    <row r="31" spans="1:22" hidden="1" x14ac:dyDescent="0.3">
      <c r="A31" s="31" t="str">
        <f t="shared" si="0"/>
        <v>Mon</v>
      </c>
      <c r="B31" s="32">
        <v>43913</v>
      </c>
      <c r="C31" s="31" t="s">
        <v>195</v>
      </c>
      <c r="D31" s="31" t="s">
        <v>196</v>
      </c>
      <c r="E31" s="31">
        <v>13</v>
      </c>
      <c r="F31" s="31">
        <v>20</v>
      </c>
      <c r="G31" s="31" t="s">
        <v>190</v>
      </c>
      <c r="H31" s="33">
        <v>1100000</v>
      </c>
      <c r="I31" s="33">
        <v>1046000</v>
      </c>
      <c r="J31" s="33">
        <v>5252000</v>
      </c>
      <c r="K31" s="31">
        <v>1.7949999999999999</v>
      </c>
      <c r="L31" s="33">
        <v>3021000</v>
      </c>
      <c r="M31" s="31">
        <v>274.60000000000002</v>
      </c>
      <c r="N31" s="31">
        <v>100</v>
      </c>
      <c r="O31" s="31">
        <v>1.7649999999999999</v>
      </c>
      <c r="P31" s="31">
        <v>1.83</v>
      </c>
      <c r="Q31" s="31">
        <f t="shared" si="5"/>
        <v>3</v>
      </c>
      <c r="R31" s="33">
        <f t="shared" si="1"/>
        <v>7</v>
      </c>
      <c r="S31" s="33"/>
      <c r="T31" s="32">
        <f t="shared" si="3"/>
        <v>43850</v>
      </c>
      <c r="U31" s="31" t="str">
        <f t="shared" si="4"/>
        <v>Mon</v>
      </c>
      <c r="V31" s="31">
        <f t="shared" si="2"/>
        <v>10</v>
      </c>
    </row>
    <row r="32" spans="1:22" hidden="1" x14ac:dyDescent="0.3">
      <c r="A32" s="31" t="str">
        <f t="shared" si="0"/>
        <v>Mon</v>
      </c>
      <c r="B32" s="32">
        <v>43906</v>
      </c>
      <c r="C32" s="31" t="s">
        <v>197</v>
      </c>
      <c r="D32" s="31" t="s">
        <v>317</v>
      </c>
      <c r="E32" s="31">
        <v>10</v>
      </c>
      <c r="F32" s="31">
        <v>10</v>
      </c>
      <c r="G32" s="31" t="s">
        <v>190</v>
      </c>
      <c r="H32" s="33">
        <v>3050000</v>
      </c>
      <c r="I32" s="33">
        <v>3229000</v>
      </c>
      <c r="J32" s="33">
        <v>12018000</v>
      </c>
      <c r="K32" s="31">
        <v>1.5249999999999999</v>
      </c>
      <c r="L32" s="33">
        <v>3050000</v>
      </c>
      <c r="M32" s="31">
        <v>285</v>
      </c>
      <c r="N32" s="31">
        <v>100</v>
      </c>
      <c r="O32" s="31">
        <v>1.5049999999999999</v>
      </c>
      <c r="P32" s="31">
        <v>1.58</v>
      </c>
      <c r="Q32" s="31">
        <f t="shared" si="5"/>
        <v>3</v>
      </c>
      <c r="R32" s="33">
        <f t="shared" si="1"/>
        <v>7</v>
      </c>
      <c r="S32" s="33"/>
      <c r="T32" s="32">
        <f t="shared" si="3"/>
        <v>43843</v>
      </c>
      <c r="U32" s="31" t="str">
        <f t="shared" si="4"/>
        <v>Mon</v>
      </c>
      <c r="V32" s="31">
        <f t="shared" si="2"/>
        <v>5</v>
      </c>
    </row>
    <row r="33" spans="1:22" x14ac:dyDescent="0.3">
      <c r="A33" s="31" t="str">
        <f t="shared" si="0"/>
        <v>Mon</v>
      </c>
      <c r="B33" s="32">
        <v>43899</v>
      </c>
      <c r="C33" s="31" t="s">
        <v>315</v>
      </c>
      <c r="D33" s="31" t="s">
        <v>316</v>
      </c>
      <c r="E33" s="31">
        <v>4</v>
      </c>
      <c r="F33" s="31">
        <v>5</v>
      </c>
      <c r="G33" s="31" t="s">
        <v>190</v>
      </c>
      <c r="H33" s="33">
        <v>2450000</v>
      </c>
      <c r="I33" s="33">
        <v>2631000</v>
      </c>
      <c r="J33" s="33">
        <v>4423000</v>
      </c>
      <c r="K33" s="31">
        <v>1.0900000000000001</v>
      </c>
      <c r="L33" s="33">
        <v>7533000</v>
      </c>
      <c r="M33" s="31">
        <v>307.5</v>
      </c>
      <c r="N33" s="31">
        <v>100</v>
      </c>
      <c r="O33" s="31">
        <v>1.075</v>
      </c>
      <c r="P33" s="31">
        <v>1.1200000000000001</v>
      </c>
      <c r="Q33" s="31">
        <f t="shared" si="5"/>
        <v>3</v>
      </c>
      <c r="R33" s="33">
        <f t="shared" si="1"/>
        <v>7</v>
      </c>
      <c r="S33" s="33"/>
      <c r="T33" s="32">
        <f t="shared" si="3"/>
        <v>43836</v>
      </c>
      <c r="U33" s="31" t="str">
        <f t="shared" si="4"/>
        <v>Mon</v>
      </c>
      <c r="V33" s="31">
        <f t="shared" si="2"/>
        <v>3</v>
      </c>
    </row>
    <row r="34" spans="1:22" hidden="1" x14ac:dyDescent="0.3">
      <c r="A34" s="31" t="str">
        <f t="shared" si="0"/>
        <v>Tue</v>
      </c>
      <c r="B34" s="32">
        <v>43893</v>
      </c>
      <c r="C34" s="31" t="s">
        <v>309</v>
      </c>
      <c r="D34" s="31" t="s">
        <v>310</v>
      </c>
      <c r="E34" s="31">
        <v>2</v>
      </c>
      <c r="F34" s="31">
        <v>30</v>
      </c>
      <c r="G34" s="31" t="s">
        <v>190</v>
      </c>
      <c r="H34" s="33">
        <v>3000000</v>
      </c>
      <c r="I34" s="33">
        <v>3076000</v>
      </c>
      <c r="J34" s="33">
        <v>4177000</v>
      </c>
      <c r="K34" s="31">
        <v>1.47</v>
      </c>
      <c r="L34" s="33">
        <v>8142000</v>
      </c>
      <c r="M34" s="31">
        <v>271.39999999999998</v>
      </c>
      <c r="N34" s="31">
        <v>100</v>
      </c>
      <c r="O34" s="31">
        <v>1.4450000000000001</v>
      </c>
      <c r="P34" s="31">
        <v>1.5</v>
      </c>
      <c r="Q34" s="31">
        <f t="shared" si="5"/>
        <v>3</v>
      </c>
      <c r="R34" s="33">
        <f t="shared" si="1"/>
        <v>6</v>
      </c>
      <c r="S34" s="33"/>
      <c r="T34" s="32">
        <f t="shared" si="3"/>
        <v>43829</v>
      </c>
      <c r="U34" s="31" t="str">
        <f t="shared" si="4"/>
        <v>Mon</v>
      </c>
      <c r="V34" s="31" t="e">
        <f t="shared" si="2"/>
        <v>#N/A</v>
      </c>
    </row>
    <row r="35" spans="1:22" hidden="1" x14ac:dyDescent="0.3">
      <c r="A35" s="31" t="str">
        <f t="shared" si="0"/>
        <v>Mon</v>
      </c>
      <c r="B35" s="32">
        <v>43892</v>
      </c>
      <c r="C35" s="31" t="s">
        <v>191</v>
      </c>
      <c r="D35" s="31" t="s">
        <v>192</v>
      </c>
      <c r="E35" s="31">
        <v>9</v>
      </c>
      <c r="F35" s="31">
        <v>3</v>
      </c>
      <c r="G35" s="31" t="s">
        <v>190</v>
      </c>
      <c r="H35" s="33">
        <v>2500000</v>
      </c>
      <c r="I35" s="33">
        <v>2538000</v>
      </c>
      <c r="J35" s="33">
        <v>9089000</v>
      </c>
      <c r="K35" s="31">
        <v>1.07</v>
      </c>
      <c r="L35" s="33">
        <v>7638000</v>
      </c>
      <c r="M35" s="31">
        <v>305.5</v>
      </c>
      <c r="N35" s="31">
        <v>100</v>
      </c>
      <c r="O35" s="31">
        <v>1.05</v>
      </c>
      <c r="P35" s="31">
        <v>1.085</v>
      </c>
      <c r="Q35" s="31">
        <f t="shared" si="5"/>
        <v>3</v>
      </c>
      <c r="R35" s="33">
        <f t="shared" si="1"/>
        <v>1</v>
      </c>
      <c r="S35" s="33"/>
      <c r="T35" s="32">
        <f t="shared" si="3"/>
        <v>43822</v>
      </c>
      <c r="U35" s="31" t="str">
        <f t="shared" si="4"/>
        <v>Mon</v>
      </c>
      <c r="V35" s="31" t="e">
        <f t="shared" si="2"/>
        <v>#N/A</v>
      </c>
    </row>
    <row r="36" spans="1:22" hidden="1" x14ac:dyDescent="0.3">
      <c r="A36" s="31" t="str">
        <f t="shared" si="0"/>
        <v>Mon</v>
      </c>
      <c r="B36" s="32">
        <v>43885</v>
      </c>
      <c r="C36" s="31" t="s">
        <v>195</v>
      </c>
      <c r="D36" s="31" t="s">
        <v>196</v>
      </c>
      <c r="E36" s="31">
        <v>11</v>
      </c>
      <c r="F36" s="31">
        <v>20</v>
      </c>
      <c r="G36" s="31" t="s">
        <v>190</v>
      </c>
      <c r="H36" s="33">
        <v>650000</v>
      </c>
      <c r="I36" s="33">
        <v>650000</v>
      </c>
      <c r="J36" s="33">
        <v>4200000</v>
      </c>
      <c r="K36" s="31">
        <v>1.43</v>
      </c>
      <c r="L36" s="33">
        <v>2102000</v>
      </c>
      <c r="M36" s="31">
        <v>323.39999999999998</v>
      </c>
      <c r="N36" s="31">
        <v>33.299999999999997</v>
      </c>
      <c r="O36" s="31">
        <v>1.415</v>
      </c>
      <c r="P36" s="31">
        <v>1.46</v>
      </c>
      <c r="Q36" s="31">
        <f t="shared" si="5"/>
        <v>2</v>
      </c>
      <c r="R36" s="33">
        <f t="shared" si="1"/>
        <v>7</v>
      </c>
      <c r="S36" s="33"/>
      <c r="T36" s="32">
        <f t="shared" si="3"/>
        <v>43815</v>
      </c>
      <c r="U36" s="31" t="str">
        <f t="shared" si="4"/>
        <v>Mon</v>
      </c>
      <c r="V36" s="31">
        <f t="shared" si="2"/>
        <v>20</v>
      </c>
    </row>
    <row r="37" spans="1:22" hidden="1" x14ac:dyDescent="0.3">
      <c r="A37" s="31" t="str">
        <f t="shared" si="0"/>
        <v>Mon</v>
      </c>
      <c r="B37" s="32">
        <v>43878</v>
      </c>
      <c r="C37" s="31" t="s">
        <v>197</v>
      </c>
      <c r="D37" s="31" t="s">
        <v>317</v>
      </c>
      <c r="E37" s="31">
        <v>7</v>
      </c>
      <c r="F37" s="31">
        <v>10</v>
      </c>
      <c r="G37" s="31" t="s">
        <v>190</v>
      </c>
      <c r="H37" s="33">
        <v>2700000</v>
      </c>
      <c r="I37" s="33">
        <v>2700000</v>
      </c>
      <c r="J37" s="33">
        <v>7817000</v>
      </c>
      <c r="K37" s="31">
        <v>1.665</v>
      </c>
      <c r="L37" s="33">
        <v>7650000</v>
      </c>
      <c r="M37" s="31">
        <v>283.3</v>
      </c>
      <c r="N37" s="31">
        <v>53.5</v>
      </c>
      <c r="O37" s="31">
        <v>1.65</v>
      </c>
      <c r="P37" s="31">
        <v>1.69</v>
      </c>
      <c r="Q37" s="31">
        <f t="shared" si="5"/>
        <v>2</v>
      </c>
      <c r="R37" s="33">
        <f t="shared" si="1"/>
        <v>7</v>
      </c>
      <c r="S37" s="33"/>
      <c r="T37" s="32">
        <f t="shared" si="3"/>
        <v>43808</v>
      </c>
      <c r="U37" s="31" t="str">
        <f t="shared" si="4"/>
        <v>Mon</v>
      </c>
      <c r="V37" s="31">
        <f t="shared" si="2"/>
        <v>10</v>
      </c>
    </row>
    <row r="38" spans="1:22" hidden="1" x14ac:dyDescent="0.3">
      <c r="A38" s="31" t="str">
        <f t="shared" si="0"/>
        <v>Fri</v>
      </c>
      <c r="B38" s="32">
        <v>43875</v>
      </c>
      <c r="C38" s="31" t="s">
        <v>199</v>
      </c>
      <c r="D38" s="31" t="s">
        <v>200</v>
      </c>
      <c r="E38" s="31">
        <v>10</v>
      </c>
      <c r="F38" s="31">
        <v>50</v>
      </c>
      <c r="G38" s="31" t="s">
        <v>190</v>
      </c>
      <c r="H38" s="33">
        <v>750000</v>
      </c>
      <c r="I38" s="33">
        <v>732000</v>
      </c>
      <c r="J38" s="33">
        <v>5210000</v>
      </c>
      <c r="K38" s="31">
        <v>1.63</v>
      </c>
      <c r="L38" s="33">
        <v>944000</v>
      </c>
      <c r="M38" s="31">
        <v>125.9</v>
      </c>
      <c r="N38" s="31">
        <v>100</v>
      </c>
      <c r="O38" s="31">
        <v>1</v>
      </c>
      <c r="P38" s="31">
        <v>1.7</v>
      </c>
      <c r="Q38" s="31">
        <f t="shared" si="5"/>
        <v>2</v>
      </c>
      <c r="R38" s="33">
        <f t="shared" si="1"/>
        <v>3</v>
      </c>
      <c r="S38" s="33"/>
      <c r="T38" s="32">
        <f t="shared" si="3"/>
        <v>43801</v>
      </c>
      <c r="U38" s="31" t="str">
        <f t="shared" si="4"/>
        <v>Mon</v>
      </c>
      <c r="V38" s="31">
        <f t="shared" si="2"/>
        <v>5</v>
      </c>
    </row>
    <row r="39" spans="1:22" x14ac:dyDescent="0.3">
      <c r="A39" s="31" t="str">
        <f t="shared" si="0"/>
        <v>Mon</v>
      </c>
      <c r="B39" s="32">
        <v>43871</v>
      </c>
      <c r="C39" s="31" t="s">
        <v>315</v>
      </c>
      <c r="D39" s="31" t="s">
        <v>316</v>
      </c>
      <c r="E39" s="31">
        <v>2</v>
      </c>
      <c r="F39" s="31">
        <v>5</v>
      </c>
      <c r="G39" s="31" t="s">
        <v>190</v>
      </c>
      <c r="H39" s="33">
        <v>800000</v>
      </c>
      <c r="I39" s="33">
        <v>800000</v>
      </c>
      <c r="J39" s="33">
        <v>1792000</v>
      </c>
      <c r="K39" s="31">
        <v>1.37</v>
      </c>
      <c r="L39" s="33">
        <v>2655000</v>
      </c>
      <c r="M39" s="31">
        <v>331.9</v>
      </c>
      <c r="N39" s="31">
        <v>31.6</v>
      </c>
      <c r="O39" s="31">
        <v>1.35</v>
      </c>
      <c r="P39" s="31">
        <v>1.39</v>
      </c>
      <c r="Q39" s="31">
        <f t="shared" si="5"/>
        <v>2</v>
      </c>
      <c r="R39" s="33">
        <f t="shared" si="1"/>
        <v>4</v>
      </c>
      <c r="S39" s="33"/>
      <c r="T39" s="32">
        <f t="shared" si="3"/>
        <v>43794</v>
      </c>
      <c r="U39" s="31" t="str">
        <f t="shared" si="4"/>
        <v>Mon</v>
      </c>
      <c r="V39" s="31">
        <f t="shared" si="2"/>
        <v>3</v>
      </c>
    </row>
    <row r="40" spans="1:22" x14ac:dyDescent="0.3">
      <c r="A40" s="31" t="str">
        <f t="shared" si="0"/>
        <v>Mon</v>
      </c>
      <c r="B40" s="32">
        <v>43871</v>
      </c>
      <c r="C40" s="31" t="s">
        <v>188</v>
      </c>
      <c r="D40" s="31" t="s">
        <v>189</v>
      </c>
      <c r="E40" s="31">
        <v>13</v>
      </c>
      <c r="F40" s="31">
        <v>5</v>
      </c>
      <c r="G40" s="31" t="s">
        <v>190</v>
      </c>
      <c r="H40" s="33">
        <v>1300000</v>
      </c>
      <c r="I40" s="33">
        <v>1300000</v>
      </c>
      <c r="J40" s="33">
        <v>8829000</v>
      </c>
      <c r="K40" s="31">
        <v>1.38</v>
      </c>
      <c r="L40" s="33">
        <v>4512000</v>
      </c>
      <c r="M40" s="31">
        <v>347.1</v>
      </c>
      <c r="N40" s="31">
        <v>92.8</v>
      </c>
      <c r="O40" s="31">
        <v>1.37</v>
      </c>
      <c r="P40" s="31">
        <v>1.415</v>
      </c>
      <c r="Q40" s="31">
        <f t="shared" si="5"/>
        <v>2</v>
      </c>
      <c r="R40" s="33">
        <f t="shared" si="1"/>
        <v>0</v>
      </c>
      <c r="S40" s="33"/>
      <c r="T40" s="32">
        <f t="shared" si="3"/>
        <v>43787</v>
      </c>
      <c r="U40" s="31" t="str">
        <f t="shared" si="4"/>
        <v>Mon</v>
      </c>
      <c r="V40" s="31">
        <f t="shared" si="2"/>
        <v>20</v>
      </c>
    </row>
    <row r="41" spans="1:22" hidden="1" x14ac:dyDescent="0.3">
      <c r="A41" s="31" t="str">
        <f t="shared" si="0"/>
        <v>Tue</v>
      </c>
      <c r="B41" s="32">
        <v>43865</v>
      </c>
      <c r="C41" s="31" t="s">
        <v>309</v>
      </c>
      <c r="D41" s="31" t="s">
        <v>310</v>
      </c>
      <c r="E41" s="31" t="s">
        <v>20</v>
      </c>
      <c r="F41" s="31">
        <v>30</v>
      </c>
      <c r="G41" s="31" t="s">
        <v>190</v>
      </c>
      <c r="H41" s="33">
        <v>1110000</v>
      </c>
      <c r="I41" s="33">
        <v>1100000</v>
      </c>
      <c r="J41" s="33">
        <v>1100000</v>
      </c>
      <c r="K41" s="31">
        <v>1.595</v>
      </c>
      <c r="L41" s="33">
        <v>3192000</v>
      </c>
      <c r="M41" s="31">
        <v>290.2</v>
      </c>
      <c r="N41" s="31">
        <v>11.8</v>
      </c>
      <c r="O41" s="31">
        <v>1.5649999999999999</v>
      </c>
      <c r="P41" s="31">
        <v>1.62</v>
      </c>
      <c r="Q41" s="31">
        <f t="shared" si="5"/>
        <v>2</v>
      </c>
      <c r="R41" s="33">
        <f t="shared" si="1"/>
        <v>6</v>
      </c>
      <c r="S41" s="33"/>
      <c r="T41" s="32">
        <f t="shared" si="3"/>
        <v>43780</v>
      </c>
      <c r="U41" s="31" t="str">
        <f t="shared" si="4"/>
        <v>Mon</v>
      </c>
      <c r="V41" s="31">
        <f t="shared" si="2"/>
        <v>10</v>
      </c>
    </row>
    <row r="42" spans="1:22" hidden="1" x14ac:dyDescent="0.3">
      <c r="A42" s="31" t="str">
        <f t="shared" si="0"/>
        <v>Tue</v>
      </c>
      <c r="B42" s="32">
        <v>43865</v>
      </c>
      <c r="C42" s="31" t="s">
        <v>18</v>
      </c>
      <c r="D42" s="31" t="s">
        <v>19</v>
      </c>
      <c r="E42" s="31">
        <v>27</v>
      </c>
      <c r="F42" s="31">
        <v>30</v>
      </c>
      <c r="G42" s="31" t="s">
        <v>190</v>
      </c>
      <c r="H42" s="33">
        <v>1600000</v>
      </c>
      <c r="I42" s="33">
        <v>1605000</v>
      </c>
      <c r="J42" s="33">
        <v>26170014</v>
      </c>
      <c r="K42" s="31">
        <v>1.61</v>
      </c>
      <c r="L42" s="33">
        <v>4514000</v>
      </c>
      <c r="M42" s="31">
        <v>282.10000000000002</v>
      </c>
      <c r="N42" s="31">
        <v>100</v>
      </c>
      <c r="O42" s="31">
        <v>1.59</v>
      </c>
      <c r="P42" s="31">
        <v>1.635</v>
      </c>
      <c r="Q42" s="31">
        <f t="shared" si="5"/>
        <v>2</v>
      </c>
      <c r="R42" s="33">
        <f t="shared" si="1"/>
        <v>0</v>
      </c>
      <c r="S42" s="33"/>
      <c r="T42" s="32">
        <f t="shared" si="3"/>
        <v>43773</v>
      </c>
      <c r="U42" s="31" t="str">
        <f t="shared" si="4"/>
        <v>Mon</v>
      </c>
      <c r="V42" s="31">
        <f t="shared" si="2"/>
        <v>5</v>
      </c>
    </row>
    <row r="43" spans="1:22" hidden="1" x14ac:dyDescent="0.3">
      <c r="A43" s="31" t="str">
        <f t="shared" si="0"/>
        <v>Mon</v>
      </c>
      <c r="B43" s="32">
        <v>43864</v>
      </c>
      <c r="C43" s="31" t="s">
        <v>191</v>
      </c>
      <c r="D43" s="31" t="s">
        <v>192</v>
      </c>
      <c r="E43" s="31">
        <v>7</v>
      </c>
      <c r="F43" s="31">
        <v>3</v>
      </c>
      <c r="G43" s="31" t="s">
        <v>190</v>
      </c>
      <c r="H43" s="33">
        <v>2200000</v>
      </c>
      <c r="I43" s="33">
        <v>2200000</v>
      </c>
      <c r="J43" s="33">
        <v>6551000</v>
      </c>
      <c r="K43" s="31">
        <v>1.2849999999999999</v>
      </c>
      <c r="L43" s="33">
        <v>6810000</v>
      </c>
      <c r="M43" s="31">
        <v>309.5</v>
      </c>
      <c r="N43" s="31">
        <v>13.4</v>
      </c>
      <c r="O43" s="31">
        <v>1.2649999999999999</v>
      </c>
      <c r="P43" s="31">
        <v>1.31</v>
      </c>
      <c r="Q43" s="31">
        <f t="shared" si="5"/>
        <v>2</v>
      </c>
      <c r="R43" s="33">
        <f t="shared" si="1"/>
        <v>1</v>
      </c>
      <c r="S43" s="33"/>
      <c r="T43" s="32">
        <f t="shared" si="3"/>
        <v>43766</v>
      </c>
      <c r="U43" s="31" t="str">
        <f t="shared" si="4"/>
        <v>Mon</v>
      </c>
      <c r="V43" s="31">
        <f t="shared" si="2"/>
        <v>3</v>
      </c>
    </row>
    <row r="44" spans="1:22" hidden="1" x14ac:dyDescent="0.3">
      <c r="A44" s="31" t="str">
        <f t="shared" si="0"/>
        <v>Tue</v>
      </c>
      <c r="B44" s="32">
        <v>43858</v>
      </c>
      <c r="C44" s="31" t="s">
        <v>195</v>
      </c>
      <c r="D44" s="31" t="s">
        <v>196</v>
      </c>
      <c r="E44" s="31">
        <v>9</v>
      </c>
      <c r="F44" s="31">
        <v>20</v>
      </c>
      <c r="G44" s="31" t="s">
        <v>190</v>
      </c>
      <c r="H44" s="33">
        <v>900000</v>
      </c>
      <c r="I44" s="33">
        <v>900000</v>
      </c>
      <c r="J44" s="33">
        <v>3180000</v>
      </c>
      <c r="K44" s="31">
        <v>1.63</v>
      </c>
      <c r="L44" s="33">
        <v>3008000</v>
      </c>
      <c r="M44" s="31">
        <v>334.2</v>
      </c>
      <c r="N44" s="31">
        <v>86.3</v>
      </c>
      <c r="O44" s="31">
        <v>1.62</v>
      </c>
      <c r="P44" s="31">
        <v>1.665</v>
      </c>
      <c r="Q44" s="31">
        <f t="shared" si="5"/>
        <v>1</v>
      </c>
      <c r="R44" s="33">
        <f t="shared" si="1"/>
        <v>6</v>
      </c>
      <c r="S44" s="33"/>
      <c r="T44" s="32">
        <f t="shared" si="3"/>
        <v>43759</v>
      </c>
      <c r="U44" s="31" t="str">
        <f t="shared" si="4"/>
        <v>Mon</v>
      </c>
      <c r="V44" s="31">
        <f t="shared" si="2"/>
        <v>20</v>
      </c>
    </row>
    <row r="45" spans="1:22" hidden="1" x14ac:dyDescent="0.3">
      <c r="A45" s="31" t="str">
        <f t="shared" si="0"/>
        <v>Mon</v>
      </c>
      <c r="B45" s="32">
        <v>43850</v>
      </c>
      <c r="C45" s="31" t="s">
        <v>197</v>
      </c>
      <c r="D45" s="31" t="s">
        <v>317</v>
      </c>
      <c r="E45" s="31">
        <v>6</v>
      </c>
      <c r="F45" s="31">
        <v>10</v>
      </c>
      <c r="G45" s="31" t="s">
        <v>190</v>
      </c>
      <c r="H45" s="33">
        <v>2600000</v>
      </c>
      <c r="I45" s="33">
        <v>2602000</v>
      </c>
      <c r="J45" s="33">
        <v>5117000</v>
      </c>
      <c r="K45" s="31">
        <v>1.77</v>
      </c>
      <c r="L45" s="33">
        <v>7461000</v>
      </c>
      <c r="M45" s="31">
        <v>287</v>
      </c>
      <c r="N45" s="31">
        <v>100</v>
      </c>
      <c r="O45" s="31">
        <v>1.7549999999999999</v>
      </c>
      <c r="P45" s="31">
        <v>1.8</v>
      </c>
      <c r="Q45" s="31">
        <f t="shared" si="5"/>
        <v>1</v>
      </c>
      <c r="R45" s="33">
        <f t="shared" si="1"/>
        <v>8</v>
      </c>
      <c r="S45" s="33"/>
      <c r="T45" s="32">
        <f t="shared" si="3"/>
        <v>43752</v>
      </c>
      <c r="U45" s="31" t="str">
        <f t="shared" si="4"/>
        <v>Mon</v>
      </c>
      <c r="V45" s="31">
        <f t="shared" si="2"/>
        <v>10</v>
      </c>
    </row>
    <row r="46" spans="1:22" x14ac:dyDescent="0.3">
      <c r="A46" s="31" t="str">
        <f t="shared" si="0"/>
        <v>Mon</v>
      </c>
      <c r="B46" s="32">
        <v>43843</v>
      </c>
      <c r="C46" s="31" t="s">
        <v>315</v>
      </c>
      <c r="D46" s="31" t="s">
        <v>316</v>
      </c>
      <c r="E46" s="31" t="s">
        <v>20</v>
      </c>
      <c r="F46" s="31">
        <v>5</v>
      </c>
      <c r="G46" s="31" t="s">
        <v>190</v>
      </c>
      <c r="H46" s="33">
        <v>800000</v>
      </c>
      <c r="I46" s="33">
        <v>798000</v>
      </c>
      <c r="J46" s="33">
        <v>798000</v>
      </c>
      <c r="K46" s="31">
        <v>1.5249999999999999</v>
      </c>
      <c r="L46" s="33">
        <v>2675000</v>
      </c>
      <c r="M46" s="31">
        <v>334.4</v>
      </c>
      <c r="N46" s="31">
        <v>100</v>
      </c>
      <c r="O46" s="31">
        <v>1.5149999999999999</v>
      </c>
      <c r="P46" s="31">
        <v>1.5649999999999999</v>
      </c>
      <c r="Q46" s="31">
        <f t="shared" si="5"/>
        <v>1</v>
      </c>
      <c r="R46" s="33">
        <f t="shared" si="1"/>
        <v>7</v>
      </c>
      <c r="S46" s="33"/>
      <c r="T46" s="32">
        <f t="shared" si="3"/>
        <v>43745</v>
      </c>
      <c r="U46" s="31" t="str">
        <f t="shared" si="4"/>
        <v>Mon</v>
      </c>
      <c r="V46" s="31">
        <f t="shared" si="2"/>
        <v>5</v>
      </c>
    </row>
    <row r="47" spans="1:22" x14ac:dyDescent="0.3">
      <c r="A47" s="31" t="str">
        <f t="shared" si="0"/>
        <v>Mon</v>
      </c>
      <c r="B47" s="32">
        <v>43843</v>
      </c>
      <c r="C47" s="31" t="s">
        <v>188</v>
      </c>
      <c r="D47" s="31" t="s">
        <v>189</v>
      </c>
      <c r="E47" s="31">
        <v>11</v>
      </c>
      <c r="F47" s="31">
        <v>5</v>
      </c>
      <c r="G47" s="31" t="s">
        <v>190</v>
      </c>
      <c r="H47" s="33">
        <v>1200000</v>
      </c>
      <c r="I47" s="33">
        <v>1200000</v>
      </c>
      <c r="J47" s="33">
        <v>7146000</v>
      </c>
      <c r="K47" s="31">
        <v>1.5549999999999999</v>
      </c>
      <c r="L47" s="33">
        <v>4118000</v>
      </c>
      <c r="M47" s="31">
        <v>343.2</v>
      </c>
      <c r="N47" s="31">
        <v>51.5</v>
      </c>
      <c r="O47" s="31">
        <v>1.54</v>
      </c>
      <c r="P47" s="31">
        <v>1.57</v>
      </c>
      <c r="Q47" s="31">
        <f t="shared" si="5"/>
        <v>1</v>
      </c>
      <c r="R47" s="33">
        <f t="shared" si="1"/>
        <v>0</v>
      </c>
      <c r="S47" s="33"/>
      <c r="T47" s="32">
        <f t="shared" si="3"/>
        <v>43738</v>
      </c>
      <c r="U47" s="31" t="str">
        <f t="shared" si="4"/>
        <v>Mon</v>
      </c>
      <c r="V47" s="31">
        <f t="shared" si="2"/>
        <v>3</v>
      </c>
    </row>
    <row r="48" spans="1:22" hidden="1" x14ac:dyDescent="0.3">
      <c r="A48" s="31" t="str">
        <f t="shared" si="0"/>
        <v>Tue</v>
      </c>
      <c r="B48" s="32">
        <v>43837</v>
      </c>
      <c r="C48" s="31" t="s">
        <v>18</v>
      </c>
      <c r="D48" s="31" t="s">
        <v>19</v>
      </c>
      <c r="E48" s="31">
        <v>24</v>
      </c>
      <c r="F48" s="31">
        <v>30</v>
      </c>
      <c r="G48" s="31" t="s">
        <v>190</v>
      </c>
      <c r="H48" s="33">
        <v>2700000</v>
      </c>
      <c r="I48" s="33">
        <v>2694000</v>
      </c>
      <c r="J48" s="33">
        <v>24399014</v>
      </c>
      <c r="K48" s="31">
        <v>1.62</v>
      </c>
      <c r="L48" s="33">
        <v>7603000</v>
      </c>
      <c r="M48" s="31">
        <v>281.60000000000002</v>
      </c>
      <c r="N48" s="31">
        <v>100</v>
      </c>
      <c r="O48" s="31">
        <v>1.605</v>
      </c>
      <c r="P48" s="31">
        <v>1.67</v>
      </c>
      <c r="Q48" s="31">
        <f t="shared" si="5"/>
        <v>1</v>
      </c>
      <c r="R48" s="33">
        <f t="shared" si="1"/>
        <v>6</v>
      </c>
      <c r="S48" s="33"/>
      <c r="T48" s="32">
        <f t="shared" si="3"/>
        <v>43731</v>
      </c>
      <c r="U48" s="31" t="str">
        <f t="shared" si="4"/>
        <v>Mon</v>
      </c>
      <c r="V48" s="31">
        <f t="shared" si="2"/>
        <v>20</v>
      </c>
    </row>
    <row r="49" spans="1:22" hidden="1" x14ac:dyDescent="0.3">
      <c r="A49" s="31" t="str">
        <f t="shared" si="0"/>
        <v>Mon</v>
      </c>
      <c r="B49" s="32">
        <v>43836</v>
      </c>
      <c r="C49" s="31" t="s">
        <v>191</v>
      </c>
      <c r="D49" s="31" t="s">
        <v>192</v>
      </c>
      <c r="E49" s="31">
        <v>5</v>
      </c>
      <c r="F49" s="31">
        <v>3</v>
      </c>
      <c r="G49" s="31" t="s">
        <v>190</v>
      </c>
      <c r="H49" s="33">
        <v>2200000</v>
      </c>
      <c r="I49" s="33">
        <v>2200000</v>
      </c>
      <c r="J49" s="33">
        <v>4351000</v>
      </c>
      <c r="K49" s="31">
        <v>1.26</v>
      </c>
      <c r="L49" s="33">
        <v>6475000</v>
      </c>
      <c r="M49" s="31">
        <v>294.3</v>
      </c>
      <c r="N49" s="31">
        <v>96.7</v>
      </c>
      <c r="O49" s="31">
        <v>1.2549999999999999</v>
      </c>
      <c r="P49" s="31">
        <v>1.29</v>
      </c>
      <c r="Q49" s="31">
        <f t="shared" si="5"/>
        <v>1</v>
      </c>
      <c r="R49" s="33">
        <f t="shared" si="1"/>
        <v>1</v>
      </c>
      <c r="S49" s="33"/>
      <c r="T49" s="32">
        <f t="shared" si="3"/>
        <v>43724</v>
      </c>
      <c r="U49" s="31" t="str">
        <f t="shared" si="4"/>
        <v>Mon</v>
      </c>
      <c r="V49" s="31">
        <f t="shared" si="2"/>
        <v>10</v>
      </c>
    </row>
    <row r="50" spans="1:22" hidden="1" x14ac:dyDescent="0.3">
      <c r="A50" s="31" t="str">
        <f t="shared" si="0"/>
        <v>Mon</v>
      </c>
      <c r="B50" s="32">
        <v>43815</v>
      </c>
      <c r="C50" s="31" t="s">
        <v>195</v>
      </c>
      <c r="D50" s="31" t="s">
        <v>196</v>
      </c>
      <c r="E50" s="31">
        <v>8</v>
      </c>
      <c r="F50" s="31">
        <v>20</v>
      </c>
      <c r="G50" s="31" t="s">
        <v>190</v>
      </c>
      <c r="H50" s="33">
        <v>200000</v>
      </c>
      <c r="I50" s="33">
        <v>200000</v>
      </c>
      <c r="J50" s="33">
        <v>2280000</v>
      </c>
      <c r="K50" s="31">
        <v>1.56</v>
      </c>
      <c r="L50" s="33">
        <v>644000</v>
      </c>
      <c r="M50" s="31">
        <v>322</v>
      </c>
      <c r="N50" s="31">
        <v>47.7</v>
      </c>
      <c r="O50" s="31">
        <v>1.55</v>
      </c>
      <c r="P50" s="31">
        <v>1.6</v>
      </c>
      <c r="Q50" s="31">
        <f t="shared" si="5"/>
        <v>12</v>
      </c>
      <c r="R50" s="33">
        <f t="shared" si="1"/>
        <v>21</v>
      </c>
      <c r="S50" s="33"/>
      <c r="T50" s="32">
        <f t="shared" si="3"/>
        <v>43717</v>
      </c>
      <c r="U50" s="31" t="str">
        <f t="shared" si="4"/>
        <v>Mon</v>
      </c>
      <c r="V50" s="31" t="e">
        <f t="shared" si="2"/>
        <v>#N/A</v>
      </c>
    </row>
    <row r="51" spans="1:22" hidden="1" x14ac:dyDescent="0.3">
      <c r="A51" s="31" t="str">
        <f t="shared" si="0"/>
        <v>Mon</v>
      </c>
      <c r="B51" s="32">
        <v>43808</v>
      </c>
      <c r="C51" s="31" t="s">
        <v>197</v>
      </c>
      <c r="D51" s="31" t="s">
        <v>317</v>
      </c>
      <c r="E51" s="31">
        <v>4</v>
      </c>
      <c r="F51" s="31">
        <v>10</v>
      </c>
      <c r="G51" s="31" t="s">
        <v>190</v>
      </c>
      <c r="H51" s="33">
        <v>900000</v>
      </c>
      <c r="I51" s="33">
        <v>902000</v>
      </c>
      <c r="J51" s="33">
        <v>2415000</v>
      </c>
      <c r="K51" s="31">
        <v>1.68</v>
      </c>
      <c r="L51" s="33">
        <v>2697000</v>
      </c>
      <c r="M51" s="31">
        <v>299.7</v>
      </c>
      <c r="N51" s="31">
        <v>100</v>
      </c>
      <c r="O51" s="31">
        <v>1.65</v>
      </c>
      <c r="P51" s="31">
        <v>1.6950000000000001</v>
      </c>
      <c r="Q51" s="31">
        <f t="shared" si="5"/>
        <v>12</v>
      </c>
      <c r="R51" s="33">
        <f t="shared" si="1"/>
        <v>7</v>
      </c>
      <c r="S51" s="33"/>
      <c r="T51" s="32">
        <f t="shared" si="3"/>
        <v>43710</v>
      </c>
      <c r="U51" s="31" t="str">
        <f t="shared" si="4"/>
        <v>Mon</v>
      </c>
      <c r="V51" s="31">
        <f t="shared" si="2"/>
        <v>5</v>
      </c>
    </row>
    <row r="52" spans="1:22" hidden="1" x14ac:dyDescent="0.3">
      <c r="A52" s="31" t="str">
        <f t="shared" si="0"/>
        <v>Fri</v>
      </c>
      <c r="B52" s="32">
        <v>43805</v>
      </c>
      <c r="C52" s="31" t="s">
        <v>199</v>
      </c>
      <c r="D52" s="31" t="s">
        <v>200</v>
      </c>
      <c r="E52" s="31">
        <v>9</v>
      </c>
      <c r="F52" s="31">
        <v>50</v>
      </c>
      <c r="G52" s="31" t="s">
        <v>190</v>
      </c>
      <c r="H52" s="33">
        <v>300000</v>
      </c>
      <c r="I52" s="33">
        <v>320000</v>
      </c>
      <c r="J52" s="33">
        <v>4478000</v>
      </c>
      <c r="K52" s="31">
        <v>1.54</v>
      </c>
      <c r="L52" s="33">
        <v>675000</v>
      </c>
      <c r="M52" s="31">
        <v>225</v>
      </c>
      <c r="N52" s="31">
        <v>25</v>
      </c>
      <c r="O52" s="31">
        <v>0.75</v>
      </c>
      <c r="P52" s="31">
        <v>1.635</v>
      </c>
      <c r="Q52" s="31">
        <f t="shared" si="5"/>
        <v>12</v>
      </c>
      <c r="R52" s="33">
        <f t="shared" si="1"/>
        <v>3</v>
      </c>
      <c r="S52" s="33"/>
      <c r="T52" s="32">
        <f t="shared" si="3"/>
        <v>43703</v>
      </c>
      <c r="U52" s="31" t="str">
        <f t="shared" si="4"/>
        <v>Mon</v>
      </c>
      <c r="V52" s="31">
        <f t="shared" si="2"/>
        <v>3</v>
      </c>
    </row>
    <row r="53" spans="1:22" x14ac:dyDescent="0.3">
      <c r="A53" s="31" t="str">
        <f t="shared" si="0"/>
        <v>Mon</v>
      </c>
      <c r="B53" s="32">
        <v>43801</v>
      </c>
      <c r="C53" s="31" t="s">
        <v>188</v>
      </c>
      <c r="D53" s="31" t="s">
        <v>189</v>
      </c>
      <c r="E53" s="31">
        <v>10</v>
      </c>
      <c r="F53" s="31">
        <v>5</v>
      </c>
      <c r="G53" s="31" t="s">
        <v>190</v>
      </c>
      <c r="H53" s="33">
        <v>750000</v>
      </c>
      <c r="I53" s="33">
        <v>762000</v>
      </c>
      <c r="J53" s="33">
        <v>5946000</v>
      </c>
      <c r="K53" s="31">
        <v>1.5</v>
      </c>
      <c r="L53" s="33">
        <v>2386000</v>
      </c>
      <c r="M53" s="31">
        <v>318.10000000000002</v>
      </c>
      <c r="N53" s="31">
        <v>100</v>
      </c>
      <c r="O53" s="31">
        <v>1.48</v>
      </c>
      <c r="P53" s="31">
        <v>1.5149999999999999</v>
      </c>
      <c r="Q53" s="31">
        <f t="shared" si="5"/>
        <v>12</v>
      </c>
      <c r="R53" s="33">
        <f t="shared" si="1"/>
        <v>4</v>
      </c>
      <c r="S53" s="33"/>
      <c r="T53" s="32">
        <f t="shared" si="3"/>
        <v>43696</v>
      </c>
      <c r="U53" s="31" t="str">
        <f t="shared" si="4"/>
        <v>Mon</v>
      </c>
      <c r="V53" s="31">
        <f t="shared" si="2"/>
        <v>20</v>
      </c>
    </row>
    <row r="54" spans="1:22" hidden="1" x14ac:dyDescent="0.3">
      <c r="A54" s="31" t="str">
        <f t="shared" si="0"/>
        <v>Tue</v>
      </c>
      <c r="B54" s="32">
        <v>43795</v>
      </c>
      <c r="C54" s="31" t="s">
        <v>18</v>
      </c>
      <c r="D54" s="31" t="s">
        <v>19</v>
      </c>
      <c r="E54" s="31">
        <v>23</v>
      </c>
      <c r="F54" s="31">
        <v>30</v>
      </c>
      <c r="G54" s="31" t="s">
        <v>190</v>
      </c>
      <c r="H54" s="33">
        <v>1000000</v>
      </c>
      <c r="I54" s="33">
        <v>1055000</v>
      </c>
      <c r="J54" s="33">
        <v>21705014</v>
      </c>
      <c r="K54" s="31">
        <v>1.635</v>
      </c>
      <c r="L54" s="33">
        <v>3030000</v>
      </c>
      <c r="M54" s="31">
        <v>303</v>
      </c>
      <c r="N54" s="31">
        <v>100</v>
      </c>
      <c r="O54" s="31">
        <v>1.61</v>
      </c>
      <c r="P54" s="31">
        <v>1.655</v>
      </c>
      <c r="Q54" s="31">
        <f t="shared" si="5"/>
        <v>11</v>
      </c>
      <c r="R54" s="33">
        <f t="shared" si="1"/>
        <v>6</v>
      </c>
      <c r="S54" s="33"/>
      <c r="T54" s="32">
        <f t="shared" si="3"/>
        <v>43689</v>
      </c>
      <c r="U54" s="31" t="str">
        <f t="shared" si="4"/>
        <v>Mon</v>
      </c>
      <c r="V54" s="31">
        <f t="shared" si="2"/>
        <v>10</v>
      </c>
    </row>
    <row r="55" spans="1:22" hidden="1" x14ac:dyDescent="0.3">
      <c r="A55" s="31" t="str">
        <f t="shared" si="0"/>
        <v>Mon</v>
      </c>
      <c r="B55" s="32">
        <v>43794</v>
      </c>
      <c r="C55" s="31" t="s">
        <v>191</v>
      </c>
      <c r="D55" s="31" t="s">
        <v>192</v>
      </c>
      <c r="E55" s="31">
        <v>4</v>
      </c>
      <c r="F55" s="31">
        <v>3</v>
      </c>
      <c r="G55" s="31" t="s">
        <v>190</v>
      </c>
      <c r="H55" s="33">
        <v>750000</v>
      </c>
      <c r="I55" s="33">
        <v>750000</v>
      </c>
      <c r="J55" s="33">
        <v>2151000</v>
      </c>
      <c r="K55" s="31">
        <v>1.43</v>
      </c>
      <c r="L55" s="33">
        <v>2581000</v>
      </c>
      <c r="M55" s="31">
        <v>344.1</v>
      </c>
      <c r="N55" s="31">
        <v>89.4</v>
      </c>
      <c r="O55" s="31">
        <v>1.41</v>
      </c>
      <c r="P55" s="31">
        <v>1.47</v>
      </c>
      <c r="Q55" s="31">
        <f t="shared" si="5"/>
        <v>11</v>
      </c>
      <c r="R55" s="33">
        <f t="shared" si="1"/>
        <v>1</v>
      </c>
      <c r="S55" s="33"/>
      <c r="T55" s="32">
        <f t="shared" si="3"/>
        <v>43682</v>
      </c>
      <c r="U55" s="31" t="str">
        <f t="shared" si="4"/>
        <v>Mon</v>
      </c>
      <c r="V55" s="31">
        <f t="shared" si="2"/>
        <v>5</v>
      </c>
    </row>
    <row r="56" spans="1:22" hidden="1" x14ac:dyDescent="0.3">
      <c r="A56" s="31" t="str">
        <f t="shared" si="0"/>
        <v>Mon</v>
      </c>
      <c r="B56" s="32">
        <v>43787</v>
      </c>
      <c r="C56" s="31" t="s">
        <v>195</v>
      </c>
      <c r="D56" s="31" t="s">
        <v>196</v>
      </c>
      <c r="E56" s="31">
        <v>6</v>
      </c>
      <c r="F56" s="31">
        <v>20</v>
      </c>
      <c r="G56" s="31" t="s">
        <v>190</v>
      </c>
      <c r="H56" s="33">
        <v>500000</v>
      </c>
      <c r="I56" s="33">
        <v>500000</v>
      </c>
      <c r="J56" s="33">
        <v>1810000</v>
      </c>
      <c r="K56" s="31">
        <v>1.7450000000000001</v>
      </c>
      <c r="L56" s="33">
        <v>1661000</v>
      </c>
      <c r="M56" s="31">
        <v>332.2</v>
      </c>
      <c r="N56" s="31">
        <v>51.7</v>
      </c>
      <c r="O56" s="31">
        <v>1.7350000000000001</v>
      </c>
      <c r="P56" s="31">
        <v>1.7749999999999999</v>
      </c>
      <c r="Q56" s="31">
        <f t="shared" si="5"/>
        <v>11</v>
      </c>
      <c r="R56" s="33">
        <f t="shared" si="1"/>
        <v>7</v>
      </c>
      <c r="S56" s="33"/>
      <c r="T56" s="32">
        <f t="shared" si="3"/>
        <v>43675</v>
      </c>
      <c r="U56" s="31" t="str">
        <f t="shared" si="4"/>
        <v>Mon</v>
      </c>
      <c r="V56" s="31">
        <f t="shared" si="2"/>
        <v>3</v>
      </c>
    </row>
    <row r="57" spans="1:22" hidden="1" x14ac:dyDescent="0.3">
      <c r="A57" s="31" t="str">
        <f t="shared" si="0"/>
        <v>Mon</v>
      </c>
      <c r="B57" s="32">
        <v>43780</v>
      </c>
      <c r="C57" s="31" t="s">
        <v>197</v>
      </c>
      <c r="D57" s="31" t="s">
        <v>317</v>
      </c>
      <c r="E57" s="31">
        <v>2</v>
      </c>
      <c r="F57" s="31">
        <v>10</v>
      </c>
      <c r="G57" s="31" t="s">
        <v>190</v>
      </c>
      <c r="H57" s="33">
        <v>750000</v>
      </c>
      <c r="I57" s="33">
        <v>750000</v>
      </c>
      <c r="J57" s="33">
        <v>1350000</v>
      </c>
      <c r="K57" s="31">
        <v>1.835</v>
      </c>
      <c r="L57" s="33">
        <v>2172000</v>
      </c>
      <c r="M57" s="31">
        <v>289.60000000000002</v>
      </c>
      <c r="N57" s="31">
        <v>74.400000000000006</v>
      </c>
      <c r="O57" s="31">
        <v>1.8049999999999999</v>
      </c>
      <c r="P57" s="31">
        <v>1.85</v>
      </c>
      <c r="Q57" s="31">
        <f t="shared" si="5"/>
        <v>11</v>
      </c>
      <c r="R57" s="33">
        <f t="shared" si="1"/>
        <v>7</v>
      </c>
      <c r="S57" s="33"/>
      <c r="T57" s="32">
        <f t="shared" si="3"/>
        <v>43668</v>
      </c>
      <c r="U57" s="31" t="str">
        <f t="shared" si="4"/>
        <v>Mon</v>
      </c>
      <c r="V57" s="31">
        <f t="shared" si="2"/>
        <v>20</v>
      </c>
    </row>
    <row r="58" spans="1:22" hidden="1" x14ac:dyDescent="0.3">
      <c r="A58" s="31" t="str">
        <f t="shared" si="0"/>
        <v>Mon</v>
      </c>
      <c r="B58" s="32">
        <v>43780</v>
      </c>
      <c r="C58" s="31" t="s">
        <v>152</v>
      </c>
      <c r="D58" s="31" t="s">
        <v>153</v>
      </c>
      <c r="E58" s="31">
        <v>16</v>
      </c>
      <c r="F58" s="31">
        <v>10</v>
      </c>
      <c r="G58" s="31" t="s">
        <v>190</v>
      </c>
      <c r="H58" s="33">
        <v>950000</v>
      </c>
      <c r="I58" s="33">
        <v>950000</v>
      </c>
      <c r="J58" s="33">
        <v>12222000</v>
      </c>
      <c r="K58" s="31">
        <v>1.85</v>
      </c>
      <c r="L58" s="33">
        <v>2685000</v>
      </c>
      <c r="M58" s="31">
        <v>282.60000000000002</v>
      </c>
      <c r="N58" s="31">
        <v>77.099999999999994</v>
      </c>
      <c r="O58" s="31">
        <v>1.83</v>
      </c>
      <c r="P58" s="31">
        <v>1.875</v>
      </c>
      <c r="Q58" s="31">
        <f t="shared" si="5"/>
        <v>11</v>
      </c>
      <c r="R58" s="33">
        <f t="shared" si="1"/>
        <v>0</v>
      </c>
      <c r="S58" s="33"/>
      <c r="T58" s="32">
        <f t="shared" si="3"/>
        <v>43661</v>
      </c>
      <c r="U58" s="31" t="str">
        <f t="shared" si="4"/>
        <v>Mon</v>
      </c>
      <c r="V58" s="31">
        <f t="shared" si="2"/>
        <v>10</v>
      </c>
    </row>
    <row r="59" spans="1:22" x14ac:dyDescent="0.3">
      <c r="A59" s="31" t="str">
        <f t="shared" si="0"/>
        <v>Mon</v>
      </c>
      <c r="B59" s="32">
        <v>43773</v>
      </c>
      <c r="C59" s="31" t="s">
        <v>188</v>
      </c>
      <c r="D59" s="31" t="s">
        <v>189</v>
      </c>
      <c r="E59" s="31">
        <v>8</v>
      </c>
      <c r="F59" s="31">
        <v>5</v>
      </c>
      <c r="G59" s="31" t="s">
        <v>190</v>
      </c>
      <c r="H59" s="33">
        <v>1350000</v>
      </c>
      <c r="I59" s="33">
        <v>1350000</v>
      </c>
      <c r="J59" s="33">
        <v>5184000</v>
      </c>
      <c r="K59" s="31">
        <v>1.62</v>
      </c>
      <c r="L59" s="33">
        <v>4360000</v>
      </c>
      <c r="M59" s="31">
        <v>323</v>
      </c>
      <c r="N59" s="31">
        <v>95.7</v>
      </c>
      <c r="O59" s="31">
        <v>1.61</v>
      </c>
      <c r="P59" s="31">
        <v>1.655</v>
      </c>
      <c r="Q59" s="31">
        <f t="shared" si="5"/>
        <v>11</v>
      </c>
      <c r="R59" s="33">
        <f t="shared" si="1"/>
        <v>7</v>
      </c>
      <c r="S59" s="33"/>
      <c r="T59" s="32">
        <f t="shared" si="3"/>
        <v>43654</v>
      </c>
      <c r="U59" s="31" t="str">
        <f t="shared" si="4"/>
        <v>Mon</v>
      </c>
      <c r="V59" s="31">
        <f t="shared" si="2"/>
        <v>5</v>
      </c>
    </row>
    <row r="60" spans="1:22" hidden="1" x14ac:dyDescent="0.3">
      <c r="A60" s="31" t="str">
        <f t="shared" si="0"/>
        <v>Tue</v>
      </c>
      <c r="B60" s="32">
        <v>43767</v>
      </c>
      <c r="C60" s="31" t="s">
        <v>18</v>
      </c>
      <c r="D60" s="31" t="s">
        <v>19</v>
      </c>
      <c r="E60" s="31">
        <v>20</v>
      </c>
      <c r="F60" s="31">
        <v>30</v>
      </c>
      <c r="G60" s="31" t="s">
        <v>190</v>
      </c>
      <c r="H60" s="33">
        <v>1650000</v>
      </c>
      <c r="I60" s="33">
        <v>1650000</v>
      </c>
      <c r="J60" s="33">
        <v>19952014</v>
      </c>
      <c r="K60" s="31">
        <v>1.75</v>
      </c>
      <c r="L60" s="33">
        <v>4673000</v>
      </c>
      <c r="M60" s="31">
        <v>283.2</v>
      </c>
      <c r="N60" s="31">
        <v>64.2</v>
      </c>
      <c r="O60" s="31">
        <v>1.7350000000000001</v>
      </c>
      <c r="P60" s="31">
        <v>1.78</v>
      </c>
      <c r="Q60" s="31">
        <f t="shared" si="5"/>
        <v>10</v>
      </c>
      <c r="R60" s="33">
        <f t="shared" si="1"/>
        <v>6</v>
      </c>
      <c r="S60" s="33"/>
      <c r="T60" s="32">
        <f t="shared" si="3"/>
        <v>43647</v>
      </c>
      <c r="U60" s="31" t="str">
        <f t="shared" si="4"/>
        <v>Mon</v>
      </c>
      <c r="V60" s="31">
        <f t="shared" si="2"/>
        <v>3</v>
      </c>
    </row>
    <row r="61" spans="1:22" hidden="1" x14ac:dyDescent="0.3">
      <c r="A61" s="31" t="str">
        <f t="shared" si="0"/>
        <v>Mon</v>
      </c>
      <c r="B61" s="32">
        <v>43766</v>
      </c>
      <c r="C61" s="31" t="s">
        <v>191</v>
      </c>
      <c r="D61" s="31" t="s">
        <v>192</v>
      </c>
      <c r="E61" s="31">
        <v>2</v>
      </c>
      <c r="F61" s="31">
        <v>3</v>
      </c>
      <c r="G61" s="31" t="s">
        <v>190</v>
      </c>
      <c r="H61" s="33">
        <v>650000</v>
      </c>
      <c r="I61" s="33">
        <v>650000</v>
      </c>
      <c r="J61" s="33">
        <v>1268000</v>
      </c>
      <c r="K61" s="31">
        <v>1.45</v>
      </c>
      <c r="L61" s="33">
        <v>1982000</v>
      </c>
      <c r="M61" s="31">
        <v>304.89999999999998</v>
      </c>
      <c r="N61" s="31">
        <v>13.9</v>
      </c>
      <c r="O61" s="31">
        <v>1.425</v>
      </c>
      <c r="P61" s="31">
        <v>1.4650000000000001</v>
      </c>
      <c r="Q61" s="31">
        <f t="shared" si="5"/>
        <v>10</v>
      </c>
      <c r="R61" s="33">
        <f t="shared" si="1"/>
        <v>1</v>
      </c>
      <c r="S61" s="33"/>
      <c r="T61" s="32">
        <f t="shared" si="3"/>
        <v>43640</v>
      </c>
      <c r="U61" s="31" t="str">
        <f t="shared" si="4"/>
        <v>Mon</v>
      </c>
      <c r="V61" s="31">
        <f t="shared" si="2"/>
        <v>20</v>
      </c>
    </row>
    <row r="62" spans="1:22" hidden="1" x14ac:dyDescent="0.3">
      <c r="A62" s="31" t="str">
        <f t="shared" si="0"/>
        <v>Mon</v>
      </c>
      <c r="B62" s="32">
        <v>43766</v>
      </c>
      <c r="C62" s="31" t="s">
        <v>193</v>
      </c>
      <c r="D62" s="31" t="s">
        <v>194</v>
      </c>
      <c r="E62" s="31">
        <v>14</v>
      </c>
      <c r="F62" s="31">
        <v>3</v>
      </c>
      <c r="G62" s="31" t="s">
        <v>190</v>
      </c>
      <c r="H62" s="33">
        <v>750000</v>
      </c>
      <c r="I62" s="33">
        <v>750000</v>
      </c>
      <c r="J62" s="33">
        <v>9734000</v>
      </c>
      <c r="K62" s="31">
        <v>1.4850000000000001</v>
      </c>
      <c r="L62" s="33">
        <v>2413000</v>
      </c>
      <c r="M62" s="31">
        <v>321.7</v>
      </c>
      <c r="N62" s="31">
        <v>38</v>
      </c>
      <c r="O62" s="31">
        <v>1.4750000000000001</v>
      </c>
      <c r="P62" s="31">
        <v>1.5049999999999999</v>
      </c>
      <c r="Q62" s="31">
        <f t="shared" si="5"/>
        <v>10</v>
      </c>
      <c r="R62" s="33">
        <f t="shared" si="1"/>
        <v>0</v>
      </c>
      <c r="S62" s="33"/>
      <c r="T62" s="32">
        <f t="shared" si="3"/>
        <v>43633</v>
      </c>
      <c r="U62" s="31" t="str">
        <f t="shared" si="4"/>
        <v>Mon</v>
      </c>
      <c r="V62" s="31">
        <f t="shared" si="2"/>
        <v>10</v>
      </c>
    </row>
    <row r="63" spans="1:22" hidden="1" x14ac:dyDescent="0.3">
      <c r="A63" s="31" t="str">
        <f t="shared" si="0"/>
        <v>Mon</v>
      </c>
      <c r="B63" s="32">
        <v>43759</v>
      </c>
      <c r="C63" s="31" t="s">
        <v>195</v>
      </c>
      <c r="D63" s="31" t="s">
        <v>196</v>
      </c>
      <c r="E63" s="31">
        <v>4</v>
      </c>
      <c r="F63" s="31">
        <v>20</v>
      </c>
      <c r="G63" s="31" t="s">
        <v>190</v>
      </c>
      <c r="H63" s="33">
        <v>500000</v>
      </c>
      <c r="I63" s="33">
        <v>500000</v>
      </c>
      <c r="J63" s="33">
        <v>1310000</v>
      </c>
      <c r="K63" s="31">
        <v>1.64</v>
      </c>
      <c r="L63" s="33">
        <v>1581000</v>
      </c>
      <c r="M63" s="31">
        <v>316.2</v>
      </c>
      <c r="N63" s="31">
        <v>32.700000000000003</v>
      </c>
      <c r="O63" s="31">
        <v>1.61</v>
      </c>
      <c r="P63" s="31">
        <v>1.6850000000000001</v>
      </c>
      <c r="Q63" s="31">
        <f t="shared" si="5"/>
        <v>10</v>
      </c>
      <c r="R63" s="33">
        <f t="shared" si="1"/>
        <v>7</v>
      </c>
      <c r="S63" s="33"/>
      <c r="T63" s="32">
        <f t="shared" si="3"/>
        <v>43626</v>
      </c>
      <c r="U63" s="31" t="str">
        <f t="shared" si="4"/>
        <v>Mon</v>
      </c>
      <c r="V63" s="31">
        <f t="shared" si="2"/>
        <v>5</v>
      </c>
    </row>
    <row r="64" spans="1:22" hidden="1" x14ac:dyDescent="0.3">
      <c r="A64" s="31" t="str">
        <f t="shared" si="0"/>
        <v>Mon</v>
      </c>
      <c r="B64" s="32">
        <v>43752</v>
      </c>
      <c r="C64" s="31" t="s">
        <v>197</v>
      </c>
      <c r="D64" s="31" t="s">
        <v>198</v>
      </c>
      <c r="E64" s="31" t="s">
        <v>20</v>
      </c>
      <c r="F64" s="31">
        <v>10</v>
      </c>
      <c r="G64" s="31" t="s">
        <v>190</v>
      </c>
      <c r="H64" s="33">
        <v>600000</v>
      </c>
      <c r="I64" s="33">
        <v>600000</v>
      </c>
      <c r="J64" s="33">
        <v>600000</v>
      </c>
      <c r="K64" s="31">
        <v>1.4850000000000001</v>
      </c>
      <c r="L64" s="33">
        <v>1840000</v>
      </c>
      <c r="M64" s="31">
        <v>306.7</v>
      </c>
      <c r="N64" s="31">
        <v>48.7</v>
      </c>
      <c r="O64" s="31">
        <v>1.4650000000000001</v>
      </c>
      <c r="P64" s="31">
        <v>1.53</v>
      </c>
      <c r="Q64" s="31">
        <f t="shared" si="5"/>
        <v>10</v>
      </c>
      <c r="R64" s="33">
        <f t="shared" si="1"/>
        <v>7</v>
      </c>
      <c r="S64" s="33"/>
      <c r="T64" s="32">
        <f t="shared" si="3"/>
        <v>43619</v>
      </c>
      <c r="U64" s="31" t="str">
        <f t="shared" si="4"/>
        <v>Mon</v>
      </c>
      <c r="V64" s="31">
        <f t="shared" si="2"/>
        <v>3</v>
      </c>
    </row>
    <row r="65" spans="1:22" hidden="1" x14ac:dyDescent="0.3">
      <c r="A65" s="31" t="str">
        <f t="shared" si="0"/>
        <v>Mon</v>
      </c>
      <c r="B65" s="32">
        <v>43752</v>
      </c>
      <c r="C65" s="31" t="s">
        <v>152</v>
      </c>
      <c r="D65" s="31" t="s">
        <v>153</v>
      </c>
      <c r="E65" s="31">
        <v>13</v>
      </c>
      <c r="F65" s="31">
        <v>10</v>
      </c>
      <c r="G65" s="31" t="s">
        <v>190</v>
      </c>
      <c r="H65" s="33">
        <v>800000</v>
      </c>
      <c r="I65" s="33">
        <v>800000</v>
      </c>
      <c r="J65" s="33">
        <v>11172000</v>
      </c>
      <c r="K65" s="31">
        <v>1.4950000000000001</v>
      </c>
      <c r="L65" s="33">
        <v>3018000</v>
      </c>
      <c r="M65" s="31">
        <v>377.3</v>
      </c>
      <c r="N65" s="31">
        <v>46.3</v>
      </c>
      <c r="O65" s="31">
        <v>1.4850000000000001</v>
      </c>
      <c r="P65" s="31">
        <v>1.53</v>
      </c>
      <c r="Q65" s="31">
        <f t="shared" si="5"/>
        <v>10</v>
      </c>
      <c r="R65" s="33">
        <f t="shared" si="1"/>
        <v>0</v>
      </c>
      <c r="S65" s="33"/>
      <c r="T65" s="32">
        <f t="shared" si="3"/>
        <v>43612</v>
      </c>
      <c r="U65" s="31" t="str">
        <f t="shared" si="4"/>
        <v>Mon</v>
      </c>
      <c r="V65" s="31">
        <f t="shared" si="2"/>
        <v>20</v>
      </c>
    </row>
    <row r="66" spans="1:22" hidden="1" x14ac:dyDescent="0.3">
      <c r="A66" s="31" t="str">
        <f t="shared" si="0"/>
        <v>Fri</v>
      </c>
      <c r="B66" s="32">
        <v>43749</v>
      </c>
      <c r="C66" s="31" t="s">
        <v>199</v>
      </c>
      <c r="D66" s="31" t="s">
        <v>200</v>
      </c>
      <c r="E66" s="31">
        <v>8</v>
      </c>
      <c r="F66" s="31">
        <v>50</v>
      </c>
      <c r="G66" s="31" t="s">
        <v>190</v>
      </c>
      <c r="H66" s="33">
        <v>400000</v>
      </c>
      <c r="I66" s="33">
        <v>400000</v>
      </c>
      <c r="J66" s="33">
        <v>4158000</v>
      </c>
      <c r="K66" s="31">
        <v>1.5</v>
      </c>
      <c r="L66" s="33">
        <v>503000</v>
      </c>
      <c r="M66" s="31">
        <v>125.8</v>
      </c>
      <c r="N66" s="31">
        <v>66.7</v>
      </c>
      <c r="O66" s="31">
        <v>1</v>
      </c>
      <c r="P66" s="31">
        <v>1.55</v>
      </c>
      <c r="Q66" s="31">
        <f t="shared" si="5"/>
        <v>10</v>
      </c>
      <c r="R66" s="33">
        <f t="shared" si="1"/>
        <v>3</v>
      </c>
      <c r="S66" s="33"/>
      <c r="T66" s="32">
        <f t="shared" si="3"/>
        <v>43605</v>
      </c>
      <c r="U66" s="31" t="str">
        <f t="shared" si="4"/>
        <v>Mon</v>
      </c>
      <c r="V66" s="31">
        <f t="shared" si="2"/>
        <v>10</v>
      </c>
    </row>
    <row r="67" spans="1:22" x14ac:dyDescent="0.3">
      <c r="A67" s="31" t="str">
        <f t="shared" si="0"/>
        <v>Mon</v>
      </c>
      <c r="B67" s="32">
        <v>43745</v>
      </c>
      <c r="C67" s="31" t="s">
        <v>188</v>
      </c>
      <c r="D67" s="31" t="s">
        <v>189</v>
      </c>
      <c r="E67" s="31">
        <v>6</v>
      </c>
      <c r="F67" s="31">
        <v>5</v>
      </c>
      <c r="G67" s="31" t="s">
        <v>190</v>
      </c>
      <c r="H67" s="33">
        <v>1200000</v>
      </c>
      <c r="I67" s="33">
        <v>1200000</v>
      </c>
      <c r="J67" s="33">
        <v>3834000</v>
      </c>
      <c r="K67" s="31">
        <v>1.26</v>
      </c>
      <c r="L67" s="33">
        <v>3912000</v>
      </c>
      <c r="M67" s="31">
        <v>326</v>
      </c>
      <c r="N67" s="31">
        <v>38.799999999999997</v>
      </c>
      <c r="O67" s="31">
        <v>1.24</v>
      </c>
      <c r="P67" s="31">
        <v>1.2749999999999999</v>
      </c>
      <c r="Q67" s="31">
        <f t="shared" si="5"/>
        <v>10</v>
      </c>
      <c r="R67" s="33">
        <f t="shared" si="1"/>
        <v>4</v>
      </c>
      <c r="S67" s="33"/>
      <c r="T67" s="32">
        <f t="shared" si="3"/>
        <v>43598</v>
      </c>
      <c r="U67" s="31" t="str">
        <f t="shared" si="4"/>
        <v>Mon</v>
      </c>
      <c r="V67" s="31">
        <f t="shared" si="2"/>
        <v>5</v>
      </c>
    </row>
    <row r="68" spans="1:22" hidden="1" x14ac:dyDescent="0.3">
      <c r="A68" s="31" t="str">
        <f t="shared" ref="A68:A131" si="6">TEXT(B68,"DDD")</f>
        <v>Tue</v>
      </c>
      <c r="B68" s="32">
        <v>43739</v>
      </c>
      <c r="C68" s="31" t="s">
        <v>18</v>
      </c>
      <c r="D68" s="31" t="s">
        <v>19</v>
      </c>
      <c r="E68" s="31">
        <v>18</v>
      </c>
      <c r="F68" s="31">
        <v>30</v>
      </c>
      <c r="G68" s="31" t="s">
        <v>190</v>
      </c>
      <c r="H68" s="33">
        <v>1400000</v>
      </c>
      <c r="I68" s="33">
        <v>1399000</v>
      </c>
      <c r="J68" s="33">
        <v>17775014</v>
      </c>
      <c r="K68" s="31">
        <v>1.425</v>
      </c>
      <c r="L68" s="33">
        <v>4055000</v>
      </c>
      <c r="M68" s="31">
        <v>289.60000000000002</v>
      </c>
      <c r="N68" s="31">
        <v>100</v>
      </c>
      <c r="O68" s="31">
        <v>1.41</v>
      </c>
      <c r="P68" s="31">
        <v>1.45</v>
      </c>
      <c r="Q68" s="31">
        <f t="shared" si="5"/>
        <v>10</v>
      </c>
      <c r="R68" s="33">
        <f t="shared" si="1"/>
        <v>6</v>
      </c>
      <c r="S68" s="33"/>
      <c r="T68" s="32">
        <f t="shared" si="3"/>
        <v>43591</v>
      </c>
      <c r="U68" s="31" t="str">
        <f t="shared" si="4"/>
        <v>Mon</v>
      </c>
      <c r="V68" s="31" t="e">
        <f t="shared" si="2"/>
        <v>#N/A</v>
      </c>
    </row>
    <row r="69" spans="1:22" hidden="1" x14ac:dyDescent="0.3">
      <c r="A69" s="31" t="str">
        <f t="shared" si="6"/>
        <v>Mon</v>
      </c>
      <c r="B69" s="32">
        <v>43738</v>
      </c>
      <c r="C69" s="31" t="s">
        <v>191</v>
      </c>
      <c r="D69" s="31" t="s">
        <v>192</v>
      </c>
      <c r="E69" s="31" t="s">
        <v>20</v>
      </c>
      <c r="F69" s="31">
        <v>3</v>
      </c>
      <c r="G69" s="31" t="s">
        <v>190</v>
      </c>
      <c r="H69" s="33">
        <v>500000</v>
      </c>
      <c r="I69" s="33">
        <v>500000</v>
      </c>
      <c r="J69" s="33">
        <v>500000</v>
      </c>
      <c r="K69" s="31">
        <v>1.29</v>
      </c>
      <c r="L69" s="33">
        <v>1760000</v>
      </c>
      <c r="M69" s="31">
        <v>352</v>
      </c>
      <c r="N69" s="31">
        <v>46.2</v>
      </c>
      <c r="O69" s="31">
        <v>1.27</v>
      </c>
      <c r="P69" s="31">
        <v>1.3149999999999999</v>
      </c>
      <c r="Q69" s="31">
        <f t="shared" si="5"/>
        <v>9</v>
      </c>
      <c r="R69" s="33">
        <f t="shared" ref="R69:R132" si="7">+B68-B69</f>
        <v>1</v>
      </c>
      <c r="S69" s="33"/>
      <c r="T69" s="32">
        <f t="shared" si="3"/>
        <v>43584</v>
      </c>
      <c r="U69" s="31" t="str">
        <f t="shared" si="4"/>
        <v>Mon</v>
      </c>
      <c r="V69" s="31" t="e">
        <f t="shared" ref="V69:V132" si="8">VLOOKUP(T69,$B$3:$F$503,5,FALSE)</f>
        <v>#N/A</v>
      </c>
    </row>
    <row r="70" spans="1:22" hidden="1" x14ac:dyDescent="0.3">
      <c r="A70" s="31" t="str">
        <f t="shared" si="6"/>
        <v>Mon</v>
      </c>
      <c r="B70" s="32">
        <v>43738</v>
      </c>
      <c r="C70" s="31" t="s">
        <v>193</v>
      </c>
      <c r="D70" s="31" t="s">
        <v>194</v>
      </c>
      <c r="E70" s="31">
        <v>12</v>
      </c>
      <c r="F70" s="31">
        <v>3</v>
      </c>
      <c r="G70" s="31" t="s">
        <v>190</v>
      </c>
      <c r="H70" s="33">
        <v>700000</v>
      </c>
      <c r="I70" s="33">
        <v>700000</v>
      </c>
      <c r="J70" s="33">
        <v>8690000</v>
      </c>
      <c r="K70" s="31">
        <v>1.2849999999999999</v>
      </c>
      <c r="L70" s="33">
        <v>2582000</v>
      </c>
      <c r="M70" s="31">
        <v>368.9</v>
      </c>
      <c r="N70" s="31">
        <v>71.3</v>
      </c>
      <c r="O70" s="31">
        <v>1.27</v>
      </c>
      <c r="P70" s="31">
        <v>1.3049999999999999</v>
      </c>
      <c r="Q70" s="31">
        <f t="shared" si="5"/>
        <v>9</v>
      </c>
      <c r="R70" s="33">
        <f t="shared" si="7"/>
        <v>0</v>
      </c>
      <c r="S70" s="33"/>
      <c r="T70" s="32">
        <f t="shared" ref="T70:T133" si="9">+T69-7</f>
        <v>43577</v>
      </c>
      <c r="U70" s="31" t="str">
        <f t="shared" ref="U70:U133" si="10">TEXT(T70,"DDD")</f>
        <v>Mon</v>
      </c>
      <c r="V70" s="31">
        <f t="shared" si="8"/>
        <v>20</v>
      </c>
    </row>
    <row r="71" spans="1:22" hidden="1" x14ac:dyDescent="0.3">
      <c r="A71" s="31" t="str">
        <f t="shared" si="6"/>
        <v>Tue</v>
      </c>
      <c r="B71" s="32">
        <v>43732</v>
      </c>
      <c r="C71" s="31" t="s">
        <v>199</v>
      </c>
      <c r="D71" s="31" t="s">
        <v>200</v>
      </c>
      <c r="E71" s="31">
        <v>7</v>
      </c>
      <c r="F71" s="31">
        <v>50</v>
      </c>
      <c r="G71" s="31" t="s">
        <v>190</v>
      </c>
      <c r="H71" s="33">
        <v>200000</v>
      </c>
      <c r="I71" s="33">
        <v>200000</v>
      </c>
      <c r="J71" s="33">
        <v>3758000</v>
      </c>
      <c r="K71" s="31">
        <v>1.395</v>
      </c>
      <c r="L71" s="33">
        <v>428000</v>
      </c>
      <c r="M71" s="31">
        <v>214</v>
      </c>
      <c r="N71" s="31">
        <v>12.7</v>
      </c>
      <c r="O71" s="31">
        <v>0.99</v>
      </c>
      <c r="P71" s="31">
        <v>1.5</v>
      </c>
      <c r="Q71" s="31">
        <f t="shared" si="5"/>
        <v>9</v>
      </c>
      <c r="R71" s="33">
        <f t="shared" si="7"/>
        <v>6</v>
      </c>
      <c r="S71" s="33"/>
      <c r="T71" s="32">
        <f t="shared" si="9"/>
        <v>43570</v>
      </c>
      <c r="U71" s="31" t="str">
        <f t="shared" si="10"/>
        <v>Mon</v>
      </c>
      <c r="V71" s="31">
        <f t="shared" si="8"/>
        <v>10</v>
      </c>
    </row>
    <row r="72" spans="1:22" hidden="1" x14ac:dyDescent="0.3">
      <c r="A72" s="31" t="str">
        <f t="shared" si="6"/>
        <v>Mon</v>
      </c>
      <c r="B72" s="32">
        <v>43731</v>
      </c>
      <c r="C72" s="31" t="s">
        <v>195</v>
      </c>
      <c r="D72" s="31" t="s">
        <v>196</v>
      </c>
      <c r="E72" s="31">
        <v>2</v>
      </c>
      <c r="F72" s="31">
        <v>20</v>
      </c>
      <c r="G72" s="31" t="s">
        <v>190</v>
      </c>
      <c r="H72" s="33">
        <v>500000</v>
      </c>
      <c r="I72" s="33">
        <v>492000</v>
      </c>
      <c r="J72" s="33">
        <v>692000</v>
      </c>
      <c r="K72" s="31">
        <v>1.43</v>
      </c>
      <c r="L72" s="33">
        <v>1689000</v>
      </c>
      <c r="M72" s="31">
        <v>337.8</v>
      </c>
      <c r="N72" s="31">
        <v>100</v>
      </c>
      <c r="O72" s="31">
        <v>1.405</v>
      </c>
      <c r="P72" s="31">
        <v>1.47</v>
      </c>
      <c r="Q72" s="31">
        <f t="shared" ref="Q72:Q135" si="11">MONTH(B72)</f>
        <v>9</v>
      </c>
      <c r="R72" s="33">
        <f t="shared" si="7"/>
        <v>1</v>
      </c>
      <c r="S72" s="33"/>
      <c r="T72" s="32">
        <f t="shared" si="9"/>
        <v>43563</v>
      </c>
      <c r="U72" s="31" t="str">
        <f t="shared" si="10"/>
        <v>Mon</v>
      </c>
      <c r="V72" s="31">
        <f t="shared" si="8"/>
        <v>5</v>
      </c>
    </row>
    <row r="73" spans="1:22" hidden="1" x14ac:dyDescent="0.3">
      <c r="A73" s="31" t="str">
        <f t="shared" si="6"/>
        <v>Mon</v>
      </c>
      <c r="B73" s="32">
        <v>43724</v>
      </c>
      <c r="C73" s="31" t="s">
        <v>152</v>
      </c>
      <c r="D73" s="31" t="s">
        <v>153</v>
      </c>
      <c r="E73" s="31">
        <v>11</v>
      </c>
      <c r="F73" s="31">
        <v>10</v>
      </c>
      <c r="G73" s="31" t="s">
        <v>190</v>
      </c>
      <c r="H73" s="33">
        <v>1700000</v>
      </c>
      <c r="I73" s="33">
        <v>1737000</v>
      </c>
      <c r="J73" s="33">
        <v>10080000</v>
      </c>
      <c r="K73" s="31">
        <v>1.46</v>
      </c>
      <c r="L73" s="33">
        <v>5286000</v>
      </c>
      <c r="M73" s="31">
        <v>310.89999999999998</v>
      </c>
      <c r="N73" s="31">
        <v>100</v>
      </c>
      <c r="O73" s="31">
        <v>1.45</v>
      </c>
      <c r="P73" s="31">
        <v>1.49</v>
      </c>
      <c r="Q73" s="31">
        <f t="shared" si="11"/>
        <v>9</v>
      </c>
      <c r="R73" s="33">
        <f t="shared" si="7"/>
        <v>7</v>
      </c>
      <c r="S73" s="33"/>
      <c r="T73" s="32">
        <f t="shared" si="9"/>
        <v>43556</v>
      </c>
      <c r="U73" s="31" t="str">
        <f t="shared" si="10"/>
        <v>Mon</v>
      </c>
      <c r="V73" s="31" t="e">
        <f t="shared" si="8"/>
        <v>#N/A</v>
      </c>
    </row>
    <row r="74" spans="1:22" x14ac:dyDescent="0.3">
      <c r="A74" s="31" t="str">
        <f t="shared" si="6"/>
        <v>Mon</v>
      </c>
      <c r="B74" s="32">
        <v>43710</v>
      </c>
      <c r="C74" s="31" t="s">
        <v>188</v>
      </c>
      <c r="D74" s="31" t="s">
        <v>189</v>
      </c>
      <c r="E74" s="31">
        <v>4</v>
      </c>
      <c r="F74" s="31">
        <v>5</v>
      </c>
      <c r="G74" s="31" t="s">
        <v>190</v>
      </c>
      <c r="H74" s="33">
        <v>1400000</v>
      </c>
      <c r="I74" s="33">
        <v>1400000</v>
      </c>
      <c r="J74" s="33">
        <v>2634000</v>
      </c>
      <c r="K74" s="31">
        <v>1.24</v>
      </c>
      <c r="L74" s="33">
        <v>4627000</v>
      </c>
      <c r="M74" s="31">
        <v>330.5</v>
      </c>
      <c r="N74" s="31">
        <v>84.2</v>
      </c>
      <c r="O74" s="31">
        <v>1.23</v>
      </c>
      <c r="P74" s="31">
        <v>1.2849999999999999</v>
      </c>
      <c r="Q74" s="31">
        <f t="shared" si="11"/>
        <v>9</v>
      </c>
      <c r="R74" s="33">
        <f t="shared" si="7"/>
        <v>14</v>
      </c>
      <c r="S74" s="33"/>
      <c r="T74" s="32">
        <f t="shared" si="9"/>
        <v>43549</v>
      </c>
      <c r="U74" s="31" t="str">
        <f t="shared" si="10"/>
        <v>Mon</v>
      </c>
      <c r="V74" s="31">
        <f t="shared" si="8"/>
        <v>20</v>
      </c>
    </row>
    <row r="75" spans="1:22" hidden="1" x14ac:dyDescent="0.3">
      <c r="A75" s="31" t="str">
        <f t="shared" si="6"/>
        <v>Tue</v>
      </c>
      <c r="B75" s="32">
        <v>43704</v>
      </c>
      <c r="C75" s="31" t="s">
        <v>18</v>
      </c>
      <c r="D75" s="31" t="s">
        <v>19</v>
      </c>
      <c r="E75" s="31">
        <v>16</v>
      </c>
      <c r="F75" s="31">
        <v>30</v>
      </c>
      <c r="G75" s="31" t="s">
        <v>190</v>
      </c>
      <c r="H75" s="33">
        <v>1750000</v>
      </c>
      <c r="I75" s="33">
        <v>1750000</v>
      </c>
      <c r="J75" s="33">
        <v>16187014</v>
      </c>
      <c r="K75" s="31">
        <v>1.26</v>
      </c>
      <c r="L75" s="33">
        <v>5232000</v>
      </c>
      <c r="M75" s="31">
        <v>299</v>
      </c>
      <c r="N75" s="31">
        <v>92.1</v>
      </c>
      <c r="O75" s="31">
        <v>1.25</v>
      </c>
      <c r="P75" s="31">
        <v>1.29</v>
      </c>
      <c r="Q75" s="31">
        <f t="shared" si="11"/>
        <v>8</v>
      </c>
      <c r="R75" s="33">
        <f t="shared" si="7"/>
        <v>6</v>
      </c>
      <c r="S75" s="33"/>
      <c r="T75" s="32">
        <f t="shared" si="9"/>
        <v>43542</v>
      </c>
      <c r="U75" s="31" t="str">
        <f t="shared" si="10"/>
        <v>Mon</v>
      </c>
      <c r="V75" s="31">
        <f t="shared" si="8"/>
        <v>10</v>
      </c>
    </row>
    <row r="76" spans="1:22" hidden="1" x14ac:dyDescent="0.3">
      <c r="A76" s="31" t="str">
        <f t="shared" si="6"/>
        <v>Mon</v>
      </c>
      <c r="B76" s="32">
        <v>43703</v>
      </c>
      <c r="C76" s="31" t="s">
        <v>193</v>
      </c>
      <c r="D76" s="31" t="s">
        <v>194</v>
      </c>
      <c r="E76" s="31">
        <v>10</v>
      </c>
      <c r="F76" s="31">
        <v>3</v>
      </c>
      <c r="G76" s="31" t="s">
        <v>190</v>
      </c>
      <c r="H76" s="33">
        <v>1450000</v>
      </c>
      <c r="I76" s="33">
        <v>1450000</v>
      </c>
      <c r="J76" s="33">
        <v>7990000</v>
      </c>
      <c r="K76" s="31">
        <v>1.115</v>
      </c>
      <c r="L76" s="33">
        <v>4868000</v>
      </c>
      <c r="M76" s="31">
        <v>335.7</v>
      </c>
      <c r="N76" s="31">
        <v>14.8</v>
      </c>
      <c r="O76" s="31">
        <v>1.095</v>
      </c>
      <c r="P76" s="31">
        <v>1.1299999999999999</v>
      </c>
      <c r="Q76" s="31">
        <f t="shared" si="11"/>
        <v>8</v>
      </c>
      <c r="R76" s="33">
        <f t="shared" si="7"/>
        <v>1</v>
      </c>
      <c r="S76" s="33"/>
      <c r="T76" s="32">
        <f t="shared" si="9"/>
        <v>43535</v>
      </c>
      <c r="U76" s="31" t="str">
        <f t="shared" si="10"/>
        <v>Mon</v>
      </c>
      <c r="V76" s="31">
        <f t="shared" si="8"/>
        <v>5</v>
      </c>
    </row>
    <row r="77" spans="1:22" hidden="1" x14ac:dyDescent="0.3">
      <c r="A77" s="31" t="str">
        <f t="shared" si="6"/>
        <v>Mon</v>
      </c>
      <c r="B77" s="32">
        <v>43696</v>
      </c>
      <c r="C77" s="31" t="s">
        <v>195</v>
      </c>
      <c r="D77" s="31" t="s">
        <v>196</v>
      </c>
      <c r="E77" s="31" t="s">
        <v>20</v>
      </c>
      <c r="F77" s="31">
        <v>20</v>
      </c>
      <c r="G77" s="31" t="s">
        <v>190</v>
      </c>
      <c r="H77" s="33">
        <v>200000</v>
      </c>
      <c r="I77" s="33">
        <v>200000</v>
      </c>
      <c r="J77" s="33">
        <v>200000</v>
      </c>
      <c r="K77" s="31">
        <v>1.1499999999999999</v>
      </c>
      <c r="L77" s="33">
        <v>681000</v>
      </c>
      <c r="M77" s="31">
        <v>340.5</v>
      </c>
      <c r="N77" s="31">
        <v>37.200000000000003</v>
      </c>
      <c r="O77" s="31">
        <v>1.135</v>
      </c>
      <c r="P77" s="31">
        <v>1.1850000000000001</v>
      </c>
      <c r="Q77" s="31">
        <f t="shared" si="11"/>
        <v>8</v>
      </c>
      <c r="R77" s="33">
        <f t="shared" si="7"/>
        <v>7</v>
      </c>
      <c r="S77" s="33"/>
      <c r="T77" s="32">
        <f t="shared" si="9"/>
        <v>43528</v>
      </c>
      <c r="U77" s="31" t="str">
        <f t="shared" si="10"/>
        <v>Mon</v>
      </c>
      <c r="V77" s="31">
        <f t="shared" si="8"/>
        <v>3</v>
      </c>
    </row>
    <row r="78" spans="1:22" hidden="1" x14ac:dyDescent="0.3">
      <c r="A78" s="31" t="str">
        <f t="shared" si="6"/>
        <v>Mon</v>
      </c>
      <c r="B78" s="32">
        <v>43696</v>
      </c>
      <c r="C78" s="31" t="s">
        <v>201</v>
      </c>
      <c r="D78" s="31" t="s">
        <v>202</v>
      </c>
      <c r="E78" s="31">
        <v>23</v>
      </c>
      <c r="F78" s="31">
        <v>20</v>
      </c>
      <c r="G78" s="31" t="s">
        <v>190</v>
      </c>
      <c r="H78" s="33">
        <v>250000</v>
      </c>
      <c r="I78" s="33">
        <v>250000</v>
      </c>
      <c r="J78" s="33">
        <v>8221000</v>
      </c>
      <c r="K78" s="31">
        <v>1.1599999999999999</v>
      </c>
      <c r="L78" s="33">
        <v>988000</v>
      </c>
      <c r="M78" s="31">
        <v>395.2</v>
      </c>
      <c r="N78" s="31">
        <v>61.4</v>
      </c>
      <c r="O78" s="31">
        <v>1.145</v>
      </c>
      <c r="P78" s="31">
        <v>1.19</v>
      </c>
      <c r="Q78" s="31">
        <f t="shared" si="11"/>
        <v>8</v>
      </c>
      <c r="R78" s="33">
        <f t="shared" si="7"/>
        <v>0</v>
      </c>
      <c r="S78" s="33"/>
      <c r="T78" s="32">
        <f t="shared" si="9"/>
        <v>43521</v>
      </c>
      <c r="U78" s="31" t="str">
        <f t="shared" si="10"/>
        <v>Mon</v>
      </c>
      <c r="V78" s="31">
        <f t="shared" si="8"/>
        <v>20</v>
      </c>
    </row>
    <row r="79" spans="1:22" hidden="1" x14ac:dyDescent="0.3">
      <c r="A79" s="31" t="str">
        <f t="shared" si="6"/>
        <v>Mon</v>
      </c>
      <c r="B79" s="32">
        <v>43689</v>
      </c>
      <c r="C79" s="31" t="s">
        <v>152</v>
      </c>
      <c r="D79" s="31" t="s">
        <v>153</v>
      </c>
      <c r="E79" s="31">
        <v>9</v>
      </c>
      <c r="F79" s="31">
        <v>10</v>
      </c>
      <c r="G79" s="31" t="s">
        <v>190</v>
      </c>
      <c r="H79" s="33">
        <v>1200000</v>
      </c>
      <c r="I79" s="33">
        <v>1200000</v>
      </c>
      <c r="J79" s="33">
        <v>7878000</v>
      </c>
      <c r="K79" s="31">
        <v>1.28</v>
      </c>
      <c r="L79" s="33">
        <v>3887000</v>
      </c>
      <c r="M79" s="31">
        <v>323.89999999999998</v>
      </c>
      <c r="N79" s="31">
        <v>19.5</v>
      </c>
      <c r="O79" s="31">
        <v>1.26</v>
      </c>
      <c r="P79" s="31">
        <v>1.31</v>
      </c>
      <c r="Q79" s="31">
        <f t="shared" si="11"/>
        <v>8</v>
      </c>
      <c r="R79" s="33">
        <f t="shared" si="7"/>
        <v>7</v>
      </c>
      <c r="S79" s="33"/>
      <c r="T79" s="32">
        <f t="shared" si="9"/>
        <v>43514</v>
      </c>
      <c r="U79" s="31" t="str">
        <f t="shared" si="10"/>
        <v>Mon</v>
      </c>
      <c r="V79" s="31">
        <f t="shared" si="8"/>
        <v>10</v>
      </c>
    </row>
    <row r="80" spans="1:22" hidden="1" x14ac:dyDescent="0.3">
      <c r="A80" s="31" t="str">
        <f t="shared" si="6"/>
        <v>Fri</v>
      </c>
      <c r="B80" s="32">
        <v>43686</v>
      </c>
      <c r="C80" s="31" t="s">
        <v>199</v>
      </c>
      <c r="D80" s="31" t="s">
        <v>200</v>
      </c>
      <c r="E80" s="31">
        <v>6</v>
      </c>
      <c r="F80" s="31">
        <v>50</v>
      </c>
      <c r="G80" s="31" t="s">
        <v>190</v>
      </c>
      <c r="H80" s="33">
        <v>500000</v>
      </c>
      <c r="I80" s="33">
        <v>500000</v>
      </c>
      <c r="J80" s="33">
        <v>3558000</v>
      </c>
      <c r="K80" s="31">
        <v>1.2749999999999999</v>
      </c>
      <c r="L80" s="33">
        <v>694000</v>
      </c>
      <c r="M80" s="31">
        <v>138.80000000000001</v>
      </c>
      <c r="N80" s="31">
        <v>40</v>
      </c>
      <c r="O80" s="31">
        <v>1</v>
      </c>
      <c r="P80" s="31">
        <v>1.34</v>
      </c>
      <c r="Q80" s="31">
        <f t="shared" si="11"/>
        <v>8</v>
      </c>
      <c r="R80" s="33">
        <f t="shared" si="7"/>
        <v>3</v>
      </c>
      <c r="S80" s="33"/>
      <c r="T80" s="32">
        <f t="shared" si="9"/>
        <v>43507</v>
      </c>
      <c r="U80" s="31" t="str">
        <f t="shared" si="10"/>
        <v>Mon</v>
      </c>
      <c r="V80" s="31">
        <f t="shared" si="8"/>
        <v>5</v>
      </c>
    </row>
    <row r="81" spans="1:22" x14ac:dyDescent="0.3">
      <c r="A81" s="31" t="str">
        <f t="shared" si="6"/>
        <v>Mon</v>
      </c>
      <c r="B81" s="32">
        <v>43682</v>
      </c>
      <c r="C81" s="31" t="s">
        <v>188</v>
      </c>
      <c r="D81" s="31" t="s">
        <v>189</v>
      </c>
      <c r="E81" s="31">
        <v>2</v>
      </c>
      <c r="F81" s="31">
        <v>5</v>
      </c>
      <c r="G81" s="31" t="s">
        <v>190</v>
      </c>
      <c r="H81" s="33">
        <v>450000</v>
      </c>
      <c r="I81" s="33">
        <v>450000</v>
      </c>
      <c r="J81" s="33">
        <v>1132000</v>
      </c>
      <c r="K81" s="31">
        <v>1.2350000000000001</v>
      </c>
      <c r="L81" s="33">
        <v>1435000</v>
      </c>
      <c r="M81" s="31">
        <v>318.89999999999998</v>
      </c>
      <c r="N81" s="31">
        <v>84.8</v>
      </c>
      <c r="O81" s="31">
        <v>1.2250000000000001</v>
      </c>
      <c r="P81" s="31">
        <v>1.26</v>
      </c>
      <c r="Q81" s="31">
        <f t="shared" si="11"/>
        <v>8</v>
      </c>
      <c r="R81" s="33">
        <f t="shared" si="7"/>
        <v>4</v>
      </c>
      <c r="S81" s="33"/>
      <c r="T81" s="32">
        <f t="shared" si="9"/>
        <v>43500</v>
      </c>
      <c r="U81" s="31" t="str">
        <f t="shared" si="10"/>
        <v>Mon</v>
      </c>
      <c r="V81" s="31" t="e">
        <f t="shared" si="8"/>
        <v>#N/A</v>
      </c>
    </row>
    <row r="82" spans="1:22" x14ac:dyDescent="0.3">
      <c r="A82" s="31" t="str">
        <f t="shared" si="6"/>
        <v>Mon</v>
      </c>
      <c r="B82" s="32">
        <v>43682</v>
      </c>
      <c r="C82" s="31" t="s">
        <v>203</v>
      </c>
      <c r="D82" s="31" t="s">
        <v>204</v>
      </c>
      <c r="E82" s="31">
        <v>14</v>
      </c>
      <c r="F82" s="31">
        <v>5</v>
      </c>
      <c r="G82" s="31" t="s">
        <v>190</v>
      </c>
      <c r="H82" s="33">
        <v>550000</v>
      </c>
      <c r="I82" s="33">
        <v>515000</v>
      </c>
      <c r="J82" s="33">
        <v>10416000</v>
      </c>
      <c r="K82" s="31">
        <v>1.2250000000000001</v>
      </c>
      <c r="L82" s="33">
        <v>1696000</v>
      </c>
      <c r="M82" s="31">
        <v>308.39999999999998</v>
      </c>
      <c r="N82" s="31">
        <v>100</v>
      </c>
      <c r="O82" s="31">
        <v>1.2050000000000001</v>
      </c>
      <c r="P82" s="31">
        <v>1.24</v>
      </c>
      <c r="Q82" s="31">
        <f t="shared" si="11"/>
        <v>8</v>
      </c>
      <c r="R82" s="33">
        <f t="shared" si="7"/>
        <v>0</v>
      </c>
      <c r="S82" s="33"/>
      <c r="T82" s="32">
        <f t="shared" si="9"/>
        <v>43493</v>
      </c>
      <c r="U82" s="31" t="str">
        <f t="shared" si="10"/>
        <v>Mon</v>
      </c>
      <c r="V82" s="31">
        <f t="shared" si="8"/>
        <v>3</v>
      </c>
    </row>
    <row r="83" spans="1:22" hidden="1" x14ac:dyDescent="0.3">
      <c r="A83" s="31" t="str">
        <f t="shared" si="6"/>
        <v>Tue</v>
      </c>
      <c r="B83" s="32">
        <v>43676</v>
      </c>
      <c r="C83" s="31" t="s">
        <v>18</v>
      </c>
      <c r="D83" s="31" t="s">
        <v>19</v>
      </c>
      <c r="E83" s="31">
        <v>14</v>
      </c>
      <c r="F83" s="31">
        <v>30</v>
      </c>
      <c r="G83" s="31" t="s">
        <v>190</v>
      </c>
      <c r="H83" s="33">
        <v>1450000</v>
      </c>
      <c r="I83" s="33">
        <v>1450005</v>
      </c>
      <c r="J83" s="33">
        <v>13919014</v>
      </c>
      <c r="K83" s="31">
        <v>1.375</v>
      </c>
      <c r="L83" s="33">
        <v>3886005</v>
      </c>
      <c r="M83" s="31">
        <v>268</v>
      </c>
      <c r="N83" s="31">
        <v>59.1</v>
      </c>
      <c r="O83" s="31">
        <v>1.355</v>
      </c>
      <c r="P83" s="31">
        <v>1.405</v>
      </c>
      <c r="Q83" s="31">
        <f t="shared" si="11"/>
        <v>7</v>
      </c>
      <c r="R83" s="33">
        <f t="shared" si="7"/>
        <v>6</v>
      </c>
      <c r="S83" s="33"/>
      <c r="T83" s="32">
        <f t="shared" si="9"/>
        <v>43486</v>
      </c>
      <c r="U83" s="31" t="str">
        <f t="shared" si="10"/>
        <v>Mon</v>
      </c>
      <c r="V83" s="31">
        <f t="shared" si="8"/>
        <v>20</v>
      </c>
    </row>
    <row r="84" spans="1:22" hidden="1" x14ac:dyDescent="0.3">
      <c r="A84" s="31" t="str">
        <f t="shared" si="6"/>
        <v>Mon</v>
      </c>
      <c r="B84" s="32">
        <v>43675</v>
      </c>
      <c r="C84" s="31" t="s">
        <v>193</v>
      </c>
      <c r="D84" s="31" t="s">
        <v>194</v>
      </c>
      <c r="E84" s="31">
        <v>8</v>
      </c>
      <c r="F84" s="31">
        <v>3</v>
      </c>
      <c r="G84" s="31" t="s">
        <v>190</v>
      </c>
      <c r="H84" s="33">
        <v>1000000</v>
      </c>
      <c r="I84" s="33">
        <v>1000000</v>
      </c>
      <c r="J84" s="33">
        <v>6191000</v>
      </c>
      <c r="K84" s="31">
        <v>1.3</v>
      </c>
      <c r="L84" s="33">
        <v>3296000</v>
      </c>
      <c r="M84" s="31">
        <v>329.6</v>
      </c>
      <c r="N84" s="31">
        <v>47.5</v>
      </c>
      <c r="O84" s="31">
        <v>1.28</v>
      </c>
      <c r="P84" s="31">
        <v>1.3149999999999999</v>
      </c>
      <c r="Q84" s="31">
        <f t="shared" si="11"/>
        <v>7</v>
      </c>
      <c r="R84" s="33">
        <f t="shared" si="7"/>
        <v>1</v>
      </c>
      <c r="S84" s="33"/>
      <c r="T84" s="32">
        <f t="shared" si="9"/>
        <v>43479</v>
      </c>
      <c r="U84" s="31" t="str">
        <f t="shared" si="10"/>
        <v>Mon</v>
      </c>
      <c r="V84" s="31">
        <f t="shared" si="8"/>
        <v>10</v>
      </c>
    </row>
    <row r="85" spans="1:22" hidden="1" x14ac:dyDescent="0.3">
      <c r="A85" s="31" t="str">
        <f t="shared" si="6"/>
        <v>Mon</v>
      </c>
      <c r="B85" s="32">
        <v>43668</v>
      </c>
      <c r="C85" s="31" t="s">
        <v>201</v>
      </c>
      <c r="D85" s="31" t="s">
        <v>202</v>
      </c>
      <c r="E85" s="31">
        <v>21</v>
      </c>
      <c r="F85" s="31">
        <v>20</v>
      </c>
      <c r="G85" s="31" t="s">
        <v>190</v>
      </c>
      <c r="H85" s="33">
        <v>500000</v>
      </c>
      <c r="I85" s="33">
        <v>500000</v>
      </c>
      <c r="J85" s="33">
        <v>7720000</v>
      </c>
      <c r="K85" s="31">
        <v>1.47</v>
      </c>
      <c r="L85" s="33">
        <v>1638000</v>
      </c>
      <c r="M85" s="31">
        <v>327.60000000000002</v>
      </c>
      <c r="N85" s="31">
        <v>53.3</v>
      </c>
      <c r="O85" s="31">
        <v>1.45</v>
      </c>
      <c r="P85" s="31">
        <v>1.5</v>
      </c>
      <c r="Q85" s="31">
        <f t="shared" si="11"/>
        <v>7</v>
      </c>
      <c r="R85" s="33">
        <f t="shared" si="7"/>
        <v>7</v>
      </c>
      <c r="S85" s="33"/>
      <c r="T85" s="32">
        <f t="shared" si="9"/>
        <v>43472</v>
      </c>
      <c r="U85" s="31" t="str">
        <f t="shared" si="10"/>
        <v>Mon</v>
      </c>
      <c r="V85" s="31">
        <f t="shared" si="8"/>
        <v>5</v>
      </c>
    </row>
    <row r="86" spans="1:22" hidden="1" x14ac:dyDescent="0.3">
      <c r="A86" s="31" t="str">
        <f t="shared" si="6"/>
        <v>Mon</v>
      </c>
      <c r="B86" s="32">
        <v>43661</v>
      </c>
      <c r="C86" s="31" t="s">
        <v>152</v>
      </c>
      <c r="D86" s="31" t="s">
        <v>153</v>
      </c>
      <c r="E86" s="31">
        <v>7</v>
      </c>
      <c r="F86" s="31">
        <v>10</v>
      </c>
      <c r="G86" s="31" t="s">
        <v>190</v>
      </c>
      <c r="H86" s="33">
        <v>1300000</v>
      </c>
      <c r="I86" s="33">
        <v>1300000</v>
      </c>
      <c r="J86" s="33">
        <v>6184000</v>
      </c>
      <c r="K86" s="31">
        <v>1.55</v>
      </c>
      <c r="L86" s="33">
        <v>4269000</v>
      </c>
      <c r="M86" s="31">
        <v>328.4</v>
      </c>
      <c r="N86" s="31">
        <v>29.4</v>
      </c>
      <c r="O86" s="31">
        <v>1.54</v>
      </c>
      <c r="P86" s="31">
        <v>1.58</v>
      </c>
      <c r="Q86" s="31">
        <f t="shared" si="11"/>
        <v>7</v>
      </c>
      <c r="R86" s="33">
        <f t="shared" si="7"/>
        <v>7</v>
      </c>
      <c r="S86" s="33"/>
      <c r="T86" s="32">
        <f t="shared" si="9"/>
        <v>43465</v>
      </c>
      <c r="U86" s="31" t="str">
        <f t="shared" si="10"/>
        <v>Mon</v>
      </c>
      <c r="V86" s="31" t="e">
        <f t="shared" si="8"/>
        <v>#N/A</v>
      </c>
    </row>
    <row r="87" spans="1:22" x14ac:dyDescent="0.3">
      <c r="A87" s="31" t="str">
        <f t="shared" si="6"/>
        <v>Tue</v>
      </c>
      <c r="B87" s="32">
        <v>43655</v>
      </c>
      <c r="C87" s="31" t="s">
        <v>188</v>
      </c>
      <c r="D87" s="31" t="s">
        <v>189</v>
      </c>
      <c r="E87" s="31" t="s">
        <v>20</v>
      </c>
      <c r="F87" s="31">
        <v>5</v>
      </c>
      <c r="G87" s="31" t="s">
        <v>190</v>
      </c>
      <c r="H87" s="33">
        <v>550000</v>
      </c>
      <c r="I87" s="33">
        <v>550000</v>
      </c>
      <c r="J87" s="33">
        <v>550000</v>
      </c>
      <c r="K87" s="31">
        <v>1.46</v>
      </c>
      <c r="L87" s="33">
        <v>2152000</v>
      </c>
      <c r="M87" s="31">
        <v>391.3</v>
      </c>
      <c r="N87" s="31">
        <v>37.9</v>
      </c>
      <c r="O87" s="31">
        <v>1.44</v>
      </c>
      <c r="P87" s="31">
        <v>1.49</v>
      </c>
      <c r="Q87" s="31">
        <f t="shared" si="11"/>
        <v>7</v>
      </c>
      <c r="R87" s="33">
        <f t="shared" si="7"/>
        <v>6</v>
      </c>
      <c r="S87" s="33"/>
      <c r="T87" s="32">
        <f t="shared" si="9"/>
        <v>43458</v>
      </c>
      <c r="U87" s="31" t="str">
        <f t="shared" si="10"/>
        <v>Mon</v>
      </c>
      <c r="V87" s="31" t="e">
        <f t="shared" si="8"/>
        <v>#N/A</v>
      </c>
    </row>
    <row r="88" spans="1:22" x14ac:dyDescent="0.3">
      <c r="A88" s="31" t="str">
        <f t="shared" si="6"/>
        <v>Mon</v>
      </c>
      <c r="B88" s="32">
        <v>43654</v>
      </c>
      <c r="C88" s="31" t="s">
        <v>203</v>
      </c>
      <c r="D88" s="31" t="s">
        <v>204</v>
      </c>
      <c r="E88" s="31">
        <v>12</v>
      </c>
      <c r="F88" s="31">
        <v>5</v>
      </c>
      <c r="G88" s="31" t="s">
        <v>190</v>
      </c>
      <c r="H88" s="33">
        <v>600000</v>
      </c>
      <c r="I88" s="33">
        <v>600000</v>
      </c>
      <c r="J88" s="33">
        <v>9625000</v>
      </c>
      <c r="K88" s="31">
        <v>1.46</v>
      </c>
      <c r="L88" s="33">
        <v>2334000</v>
      </c>
      <c r="M88" s="31">
        <v>389</v>
      </c>
      <c r="N88" s="31">
        <v>33.299999999999997</v>
      </c>
      <c r="O88" s="31">
        <v>1.45</v>
      </c>
      <c r="P88" s="31">
        <v>1.48</v>
      </c>
      <c r="Q88" s="31">
        <f t="shared" si="11"/>
        <v>7</v>
      </c>
      <c r="R88" s="33">
        <f t="shared" si="7"/>
        <v>1</v>
      </c>
      <c r="S88" s="33"/>
      <c r="T88" s="32">
        <f t="shared" si="9"/>
        <v>43451</v>
      </c>
      <c r="U88" s="31" t="str">
        <f t="shared" si="10"/>
        <v>Mon</v>
      </c>
      <c r="V88" s="31">
        <f t="shared" si="8"/>
        <v>20</v>
      </c>
    </row>
    <row r="89" spans="1:22" hidden="1" x14ac:dyDescent="0.3">
      <c r="A89" s="31" t="str">
        <f t="shared" si="6"/>
        <v>Tue</v>
      </c>
      <c r="B89" s="32">
        <v>43648</v>
      </c>
      <c r="C89" s="31" t="s">
        <v>18</v>
      </c>
      <c r="D89" s="31" t="s">
        <v>19</v>
      </c>
      <c r="E89" s="31">
        <v>11</v>
      </c>
      <c r="F89" s="31">
        <v>30</v>
      </c>
      <c r="G89" s="31" t="s">
        <v>190</v>
      </c>
      <c r="H89" s="33">
        <v>1600000</v>
      </c>
      <c r="I89" s="33">
        <v>1600009</v>
      </c>
      <c r="J89" s="33">
        <v>11809009</v>
      </c>
      <c r="K89" s="31">
        <v>1.605</v>
      </c>
      <c r="L89" s="33">
        <v>4833009</v>
      </c>
      <c r="M89" s="31">
        <v>302.10000000000002</v>
      </c>
      <c r="N89" s="31">
        <v>70.5</v>
      </c>
      <c r="O89" s="31">
        <v>1.59</v>
      </c>
      <c r="P89" s="31">
        <v>1.64</v>
      </c>
      <c r="Q89" s="31">
        <f t="shared" si="11"/>
        <v>7</v>
      </c>
      <c r="R89" s="33">
        <f t="shared" si="7"/>
        <v>6</v>
      </c>
      <c r="S89" s="33"/>
      <c r="T89" s="32">
        <f t="shared" si="9"/>
        <v>43444</v>
      </c>
      <c r="U89" s="31" t="str">
        <f t="shared" si="10"/>
        <v>Mon</v>
      </c>
      <c r="V89" s="31">
        <f t="shared" si="8"/>
        <v>10</v>
      </c>
    </row>
    <row r="90" spans="1:22" hidden="1" x14ac:dyDescent="0.3">
      <c r="A90" s="31" t="str">
        <f t="shared" si="6"/>
        <v>Mon</v>
      </c>
      <c r="B90" s="32">
        <v>43647</v>
      </c>
      <c r="C90" s="31" t="s">
        <v>193</v>
      </c>
      <c r="D90" s="31" t="s">
        <v>194</v>
      </c>
      <c r="E90" s="31">
        <v>6</v>
      </c>
      <c r="F90" s="31">
        <v>3</v>
      </c>
      <c r="G90" s="31" t="s">
        <v>190</v>
      </c>
      <c r="H90" s="33">
        <v>1150000</v>
      </c>
      <c r="I90" s="33">
        <v>1150000</v>
      </c>
      <c r="J90" s="33">
        <v>4790000</v>
      </c>
      <c r="K90" s="31">
        <v>1.47</v>
      </c>
      <c r="L90" s="33">
        <v>3634000</v>
      </c>
      <c r="M90" s="31">
        <v>316</v>
      </c>
      <c r="N90" s="31">
        <v>13.6</v>
      </c>
      <c r="O90" s="31">
        <v>1.45</v>
      </c>
      <c r="P90" s="31">
        <v>1.48</v>
      </c>
      <c r="Q90" s="31">
        <f t="shared" si="11"/>
        <v>7</v>
      </c>
      <c r="R90" s="33">
        <f t="shared" si="7"/>
        <v>1</v>
      </c>
      <c r="S90" s="33"/>
      <c r="T90" s="32">
        <f t="shared" si="9"/>
        <v>43437</v>
      </c>
      <c r="U90" s="31" t="str">
        <f t="shared" si="10"/>
        <v>Mon</v>
      </c>
      <c r="V90" s="31">
        <f t="shared" si="8"/>
        <v>5</v>
      </c>
    </row>
    <row r="91" spans="1:22" hidden="1" x14ac:dyDescent="0.3">
      <c r="A91" s="31" t="str">
        <f t="shared" si="6"/>
        <v>Mon</v>
      </c>
      <c r="B91" s="32">
        <v>43640</v>
      </c>
      <c r="C91" s="31" t="s">
        <v>201</v>
      </c>
      <c r="D91" s="31" t="s">
        <v>202</v>
      </c>
      <c r="E91" s="31">
        <v>19</v>
      </c>
      <c r="F91" s="31">
        <v>20</v>
      </c>
      <c r="G91" s="31" t="s">
        <v>190</v>
      </c>
      <c r="H91" s="33">
        <v>500000</v>
      </c>
      <c r="I91" s="33">
        <v>506000</v>
      </c>
      <c r="J91" s="33">
        <v>7219000</v>
      </c>
      <c r="K91" s="31">
        <v>1.605</v>
      </c>
      <c r="L91" s="33">
        <v>1609000</v>
      </c>
      <c r="M91" s="31">
        <v>321.8</v>
      </c>
      <c r="N91" s="31"/>
      <c r="O91" s="31">
        <v>1.595</v>
      </c>
      <c r="P91" s="31">
        <v>1.64</v>
      </c>
      <c r="Q91" s="31">
        <f t="shared" si="11"/>
        <v>6</v>
      </c>
      <c r="R91" s="33">
        <f t="shared" si="7"/>
        <v>7</v>
      </c>
      <c r="S91" s="33"/>
      <c r="T91" s="32">
        <f t="shared" si="9"/>
        <v>43430</v>
      </c>
      <c r="U91" s="31" t="str">
        <f t="shared" si="10"/>
        <v>Mon</v>
      </c>
      <c r="V91" s="31">
        <f t="shared" si="8"/>
        <v>3</v>
      </c>
    </row>
    <row r="92" spans="1:22" hidden="1" x14ac:dyDescent="0.3">
      <c r="A92" s="31" t="str">
        <f t="shared" si="6"/>
        <v>Mon</v>
      </c>
      <c r="B92" s="32">
        <v>43633</v>
      </c>
      <c r="C92" s="31" t="s">
        <v>152</v>
      </c>
      <c r="D92" s="31" t="s">
        <v>153</v>
      </c>
      <c r="E92" s="31">
        <v>4</v>
      </c>
      <c r="F92" s="31">
        <v>10</v>
      </c>
      <c r="G92" s="31" t="s">
        <v>190</v>
      </c>
      <c r="H92" s="33">
        <v>2150000</v>
      </c>
      <c r="I92" s="33">
        <v>2150000</v>
      </c>
      <c r="J92" s="33">
        <v>4091000</v>
      </c>
      <c r="K92" s="31">
        <v>1.62</v>
      </c>
      <c r="L92" s="33">
        <v>6381000</v>
      </c>
      <c r="M92" s="31">
        <v>296.8</v>
      </c>
      <c r="N92" s="31">
        <v>46</v>
      </c>
      <c r="O92" s="31">
        <v>1.6</v>
      </c>
      <c r="P92" s="31">
        <v>1.655</v>
      </c>
      <c r="Q92" s="31">
        <f t="shared" si="11"/>
        <v>6</v>
      </c>
      <c r="R92" s="33">
        <f t="shared" si="7"/>
        <v>7</v>
      </c>
      <c r="S92" s="33"/>
      <c r="T92" s="32">
        <f t="shared" si="9"/>
        <v>43423</v>
      </c>
      <c r="U92" s="31" t="str">
        <f t="shared" si="10"/>
        <v>Mon</v>
      </c>
      <c r="V92" s="31">
        <f t="shared" si="8"/>
        <v>20</v>
      </c>
    </row>
    <row r="93" spans="1:22" hidden="1" x14ac:dyDescent="0.3">
      <c r="A93" s="31" t="str">
        <f t="shared" si="6"/>
        <v>Fri</v>
      </c>
      <c r="B93" s="32">
        <v>43630</v>
      </c>
      <c r="C93" s="31" t="s">
        <v>199</v>
      </c>
      <c r="D93" s="31" t="s">
        <v>200</v>
      </c>
      <c r="E93" s="31">
        <v>5</v>
      </c>
      <c r="F93" s="31">
        <v>50</v>
      </c>
      <c r="G93" s="31" t="s">
        <v>190</v>
      </c>
      <c r="H93" s="33">
        <v>300000</v>
      </c>
      <c r="I93" s="33">
        <v>300000</v>
      </c>
      <c r="J93" s="33">
        <v>3058000</v>
      </c>
      <c r="K93" s="31">
        <v>1.65</v>
      </c>
      <c r="L93" s="33">
        <v>546000</v>
      </c>
      <c r="M93" s="31">
        <v>182</v>
      </c>
      <c r="N93" s="31">
        <v>10</v>
      </c>
      <c r="O93" s="31">
        <v>1.3</v>
      </c>
      <c r="P93" s="31">
        <v>1.78</v>
      </c>
      <c r="Q93" s="31">
        <f t="shared" si="11"/>
        <v>6</v>
      </c>
      <c r="R93" s="33">
        <f t="shared" si="7"/>
        <v>3</v>
      </c>
      <c r="S93" s="33"/>
      <c r="T93" s="32">
        <f t="shared" si="9"/>
        <v>43416</v>
      </c>
      <c r="U93" s="31" t="str">
        <f t="shared" si="10"/>
        <v>Mon</v>
      </c>
      <c r="V93" s="31">
        <f t="shared" si="8"/>
        <v>10</v>
      </c>
    </row>
    <row r="94" spans="1:22" x14ac:dyDescent="0.3">
      <c r="A94" s="31" t="str">
        <f t="shared" si="6"/>
        <v>Mon</v>
      </c>
      <c r="B94" s="32">
        <v>43626</v>
      </c>
      <c r="C94" s="31" t="s">
        <v>203</v>
      </c>
      <c r="D94" s="31" t="s">
        <v>204</v>
      </c>
      <c r="E94" s="31">
        <v>10</v>
      </c>
      <c r="F94" s="31">
        <v>5</v>
      </c>
      <c r="G94" s="31" t="s">
        <v>190</v>
      </c>
      <c r="H94" s="33">
        <v>1650000</v>
      </c>
      <c r="I94" s="33">
        <v>1650000</v>
      </c>
      <c r="J94" s="33">
        <v>8514000</v>
      </c>
      <c r="K94" s="31">
        <v>1.5649999999999999</v>
      </c>
      <c r="L94" s="33">
        <v>5001000</v>
      </c>
      <c r="M94" s="31">
        <v>303.10000000000002</v>
      </c>
      <c r="N94" s="31">
        <v>33.5</v>
      </c>
      <c r="O94" s="31">
        <v>1.5549999999999999</v>
      </c>
      <c r="P94" s="31">
        <v>1.58</v>
      </c>
      <c r="Q94" s="31">
        <f t="shared" si="11"/>
        <v>6</v>
      </c>
      <c r="R94" s="33">
        <f t="shared" si="7"/>
        <v>4</v>
      </c>
      <c r="S94" s="33"/>
      <c r="T94" s="32">
        <f t="shared" si="9"/>
        <v>43409</v>
      </c>
      <c r="U94" s="31" t="str">
        <f t="shared" si="10"/>
        <v>Mon</v>
      </c>
      <c r="V94" s="31">
        <f t="shared" si="8"/>
        <v>5</v>
      </c>
    </row>
    <row r="95" spans="1:22" hidden="1" x14ac:dyDescent="0.3">
      <c r="A95" s="31" t="str">
        <f t="shared" si="6"/>
        <v>Tue</v>
      </c>
      <c r="B95" s="32">
        <v>43620</v>
      </c>
      <c r="C95" s="31" t="s">
        <v>18</v>
      </c>
      <c r="D95" s="31" t="s">
        <v>19</v>
      </c>
      <c r="E95" s="31">
        <v>9</v>
      </c>
      <c r="F95" s="31">
        <v>30</v>
      </c>
      <c r="G95" s="31" t="s">
        <v>190</v>
      </c>
      <c r="H95" s="33">
        <v>1850000</v>
      </c>
      <c r="I95" s="33">
        <v>1850000</v>
      </c>
      <c r="J95" s="33">
        <v>9604000</v>
      </c>
      <c r="K95" s="31">
        <v>1.7250000000000001</v>
      </c>
      <c r="L95" s="33">
        <v>5041000</v>
      </c>
      <c r="M95" s="31">
        <v>272.5</v>
      </c>
      <c r="N95" s="31">
        <v>5.8</v>
      </c>
      <c r="O95" s="31">
        <v>1.71</v>
      </c>
      <c r="P95" s="31">
        <v>1.76</v>
      </c>
      <c r="Q95" s="31">
        <f t="shared" si="11"/>
        <v>6</v>
      </c>
      <c r="R95" s="33">
        <f t="shared" si="7"/>
        <v>6</v>
      </c>
      <c r="S95" s="33"/>
      <c r="T95" s="32">
        <f t="shared" si="9"/>
        <v>43402</v>
      </c>
      <c r="U95" s="31" t="str">
        <f t="shared" si="10"/>
        <v>Mon</v>
      </c>
      <c r="V95" s="31">
        <f t="shared" si="8"/>
        <v>3</v>
      </c>
    </row>
    <row r="96" spans="1:22" hidden="1" x14ac:dyDescent="0.3">
      <c r="A96" s="31" t="str">
        <f t="shared" si="6"/>
        <v>Mon</v>
      </c>
      <c r="B96" s="32">
        <v>43619</v>
      </c>
      <c r="C96" s="31" t="s">
        <v>193</v>
      </c>
      <c r="D96" s="31" t="s">
        <v>194</v>
      </c>
      <c r="E96" s="31">
        <v>4</v>
      </c>
      <c r="F96" s="31">
        <v>3</v>
      </c>
      <c r="G96" s="31" t="s">
        <v>190</v>
      </c>
      <c r="H96" s="33">
        <v>1650000</v>
      </c>
      <c r="I96" s="33">
        <v>1650000</v>
      </c>
      <c r="J96" s="33">
        <v>3139000</v>
      </c>
      <c r="K96" s="31">
        <v>1.575</v>
      </c>
      <c r="L96" s="33">
        <v>4838000</v>
      </c>
      <c r="M96" s="31">
        <v>293.2</v>
      </c>
      <c r="N96" s="31">
        <v>7.3</v>
      </c>
      <c r="O96" s="31">
        <v>1.55</v>
      </c>
      <c r="P96" s="31">
        <v>1.59</v>
      </c>
      <c r="Q96" s="31">
        <f t="shared" si="11"/>
        <v>6</v>
      </c>
      <c r="R96" s="33">
        <f t="shared" si="7"/>
        <v>1</v>
      </c>
      <c r="S96" s="33"/>
      <c r="T96" s="32">
        <f t="shared" si="9"/>
        <v>43395</v>
      </c>
      <c r="U96" s="31" t="str">
        <f t="shared" si="10"/>
        <v>Mon</v>
      </c>
      <c r="V96" s="31">
        <f t="shared" si="8"/>
        <v>20</v>
      </c>
    </row>
    <row r="97" spans="1:22" hidden="1" x14ac:dyDescent="0.3">
      <c r="A97" s="31" t="str">
        <f t="shared" si="6"/>
        <v>Mon</v>
      </c>
      <c r="B97" s="32">
        <v>43612</v>
      </c>
      <c r="C97" s="31" t="s">
        <v>201</v>
      </c>
      <c r="D97" s="31" t="s">
        <v>202</v>
      </c>
      <c r="E97" s="31">
        <v>17</v>
      </c>
      <c r="F97" s="31">
        <v>20</v>
      </c>
      <c r="G97" s="31" t="s">
        <v>190</v>
      </c>
      <c r="H97" s="33">
        <v>500000</v>
      </c>
      <c r="I97" s="33">
        <v>508000</v>
      </c>
      <c r="J97" s="33">
        <v>6446000</v>
      </c>
      <c r="K97" s="31">
        <v>1.83</v>
      </c>
      <c r="L97" s="33">
        <v>1596000</v>
      </c>
      <c r="M97" s="31">
        <v>319.2</v>
      </c>
      <c r="N97" s="31"/>
      <c r="O97" s="31">
        <v>1.82</v>
      </c>
      <c r="P97" s="31">
        <v>1.87</v>
      </c>
      <c r="Q97" s="31">
        <f t="shared" si="11"/>
        <v>5</v>
      </c>
      <c r="R97" s="33">
        <f t="shared" si="7"/>
        <v>7</v>
      </c>
      <c r="S97" s="33"/>
      <c r="T97" s="32">
        <f t="shared" si="9"/>
        <v>43388</v>
      </c>
      <c r="U97" s="31" t="str">
        <f t="shared" si="10"/>
        <v>Mon</v>
      </c>
      <c r="V97" s="31">
        <f t="shared" si="8"/>
        <v>10</v>
      </c>
    </row>
    <row r="98" spans="1:22" hidden="1" x14ac:dyDescent="0.3">
      <c r="A98" s="31" t="str">
        <f t="shared" si="6"/>
        <v>Mon</v>
      </c>
      <c r="B98" s="32">
        <v>43605</v>
      </c>
      <c r="C98" s="31" t="s">
        <v>152</v>
      </c>
      <c r="D98" s="31" t="s">
        <v>153</v>
      </c>
      <c r="E98" s="31">
        <v>2</v>
      </c>
      <c r="F98" s="31">
        <v>10</v>
      </c>
      <c r="G98" s="31" t="s">
        <v>190</v>
      </c>
      <c r="H98" s="33">
        <v>850000</v>
      </c>
      <c r="I98" s="33">
        <v>850000</v>
      </c>
      <c r="J98" s="33">
        <v>1768000</v>
      </c>
      <c r="K98" s="31">
        <v>1.83</v>
      </c>
      <c r="L98" s="33">
        <v>2476000</v>
      </c>
      <c r="M98" s="31">
        <v>291.3</v>
      </c>
      <c r="N98" s="31">
        <v>76.7</v>
      </c>
      <c r="O98" s="31">
        <v>1.81</v>
      </c>
      <c r="P98" s="31">
        <v>1.865</v>
      </c>
      <c r="Q98" s="31">
        <f t="shared" si="11"/>
        <v>5</v>
      </c>
      <c r="R98" s="33">
        <f t="shared" si="7"/>
        <v>7</v>
      </c>
      <c r="S98" s="33"/>
      <c r="T98" s="32">
        <f t="shared" si="9"/>
        <v>43381</v>
      </c>
      <c r="U98" s="31" t="str">
        <f t="shared" si="10"/>
        <v>Mon</v>
      </c>
      <c r="V98" s="31">
        <f t="shared" si="8"/>
        <v>5</v>
      </c>
    </row>
    <row r="99" spans="1:22" hidden="1" x14ac:dyDescent="0.3">
      <c r="A99" s="31" t="str">
        <f t="shared" si="6"/>
        <v>Mon</v>
      </c>
      <c r="B99" s="32">
        <v>43605</v>
      </c>
      <c r="C99" s="31" t="s">
        <v>154</v>
      </c>
      <c r="D99" s="31" t="s">
        <v>155</v>
      </c>
      <c r="E99" s="31">
        <v>14</v>
      </c>
      <c r="F99" s="31">
        <v>10</v>
      </c>
      <c r="G99" s="31" t="s">
        <v>190</v>
      </c>
      <c r="H99" s="33">
        <v>1000000</v>
      </c>
      <c r="I99" s="33">
        <v>1000000</v>
      </c>
      <c r="J99" s="33">
        <v>11069000</v>
      </c>
      <c r="K99" s="31">
        <v>1.845</v>
      </c>
      <c r="L99" s="33">
        <v>3399000</v>
      </c>
      <c r="M99" s="31">
        <v>339.9</v>
      </c>
      <c r="N99" s="31">
        <v>73.3</v>
      </c>
      <c r="O99" s="31">
        <v>1.835</v>
      </c>
      <c r="P99" s="31">
        <v>1.88</v>
      </c>
      <c r="Q99" s="31">
        <f t="shared" si="11"/>
        <v>5</v>
      </c>
      <c r="R99" s="33">
        <f t="shared" si="7"/>
        <v>0</v>
      </c>
      <c r="S99" s="33"/>
      <c r="T99" s="32">
        <f t="shared" si="9"/>
        <v>43374</v>
      </c>
      <c r="U99" s="31" t="str">
        <f t="shared" si="10"/>
        <v>Mon</v>
      </c>
      <c r="V99" s="31">
        <f t="shared" si="8"/>
        <v>3</v>
      </c>
    </row>
    <row r="100" spans="1:22" x14ac:dyDescent="0.3">
      <c r="A100" s="31" t="str">
        <f t="shared" si="6"/>
        <v>Mon</v>
      </c>
      <c r="B100" s="32">
        <v>43598</v>
      </c>
      <c r="C100" s="31" t="s">
        <v>203</v>
      </c>
      <c r="D100" s="31" t="s">
        <v>204</v>
      </c>
      <c r="E100" s="31">
        <v>8</v>
      </c>
      <c r="F100" s="31">
        <v>5</v>
      </c>
      <c r="G100" s="31" t="s">
        <v>190</v>
      </c>
      <c r="H100" s="33">
        <v>1700000</v>
      </c>
      <c r="I100" s="33">
        <v>1700000</v>
      </c>
      <c r="J100" s="33">
        <v>6354000</v>
      </c>
      <c r="K100" s="31">
        <v>1.76</v>
      </c>
      <c r="L100" s="33">
        <v>5074000</v>
      </c>
      <c r="M100" s="31">
        <v>298.5</v>
      </c>
      <c r="N100" s="31">
        <v>22.2</v>
      </c>
      <c r="O100" s="31">
        <v>1.74</v>
      </c>
      <c r="P100" s="31">
        <v>1.77</v>
      </c>
      <c r="Q100" s="31">
        <f t="shared" si="11"/>
        <v>5</v>
      </c>
      <c r="R100" s="33">
        <f t="shared" si="7"/>
        <v>7</v>
      </c>
      <c r="S100" s="33"/>
      <c r="T100" s="32">
        <f t="shared" si="9"/>
        <v>43367</v>
      </c>
      <c r="U100" s="31" t="str">
        <f t="shared" si="10"/>
        <v>Mon</v>
      </c>
      <c r="V100" s="31" t="e">
        <f t="shared" si="8"/>
        <v>#N/A</v>
      </c>
    </row>
    <row r="101" spans="1:22" hidden="1" x14ac:dyDescent="0.3">
      <c r="A101" s="31" t="str">
        <f t="shared" si="6"/>
        <v>Wed</v>
      </c>
      <c r="B101" s="32">
        <v>43593</v>
      </c>
      <c r="C101" s="31" t="s">
        <v>18</v>
      </c>
      <c r="D101" s="31" t="s">
        <v>19</v>
      </c>
      <c r="E101" s="31">
        <v>6</v>
      </c>
      <c r="F101" s="31">
        <v>30</v>
      </c>
      <c r="G101" s="31" t="s">
        <v>190</v>
      </c>
      <c r="H101" s="33">
        <v>1800000</v>
      </c>
      <c r="I101" s="33">
        <v>1800000</v>
      </c>
      <c r="J101" s="33">
        <v>7135000</v>
      </c>
      <c r="K101" s="31">
        <v>1.9</v>
      </c>
      <c r="L101" s="33">
        <v>4962000</v>
      </c>
      <c r="M101" s="31">
        <v>275.7</v>
      </c>
      <c r="N101" s="31">
        <v>45.9</v>
      </c>
      <c r="O101" s="31">
        <v>1.88</v>
      </c>
      <c r="P101" s="31">
        <v>1.9450000000000001</v>
      </c>
      <c r="Q101" s="31">
        <f t="shared" si="11"/>
        <v>5</v>
      </c>
      <c r="R101" s="33">
        <f t="shared" si="7"/>
        <v>5</v>
      </c>
      <c r="S101" s="33"/>
      <c r="T101" s="32">
        <f t="shared" si="9"/>
        <v>43360</v>
      </c>
      <c r="U101" s="31" t="str">
        <f t="shared" si="10"/>
        <v>Mon</v>
      </c>
      <c r="V101" s="31">
        <f t="shared" si="8"/>
        <v>20</v>
      </c>
    </row>
    <row r="102" spans="1:22" hidden="1" x14ac:dyDescent="0.3">
      <c r="A102" s="31" t="str">
        <f t="shared" si="6"/>
        <v>Tue</v>
      </c>
      <c r="B102" s="32">
        <v>43592</v>
      </c>
      <c r="C102" s="31" t="s">
        <v>193</v>
      </c>
      <c r="D102" s="31" t="s">
        <v>194</v>
      </c>
      <c r="E102" s="31">
        <v>2</v>
      </c>
      <c r="F102" s="31">
        <v>3</v>
      </c>
      <c r="G102" s="31" t="s">
        <v>190</v>
      </c>
      <c r="H102" s="33">
        <v>850000</v>
      </c>
      <c r="I102" s="33">
        <v>850000</v>
      </c>
      <c r="J102" s="33">
        <v>1450000</v>
      </c>
      <c r="K102" s="31">
        <v>1.7050000000000001</v>
      </c>
      <c r="L102" s="33">
        <v>2739000</v>
      </c>
      <c r="M102" s="31">
        <v>322.2</v>
      </c>
      <c r="N102" s="31">
        <v>43.1</v>
      </c>
      <c r="O102" s="31">
        <v>1.69</v>
      </c>
      <c r="P102" s="31">
        <v>1.7350000000000001</v>
      </c>
      <c r="Q102" s="31">
        <f t="shared" si="11"/>
        <v>5</v>
      </c>
      <c r="R102" s="33">
        <f t="shared" si="7"/>
        <v>1</v>
      </c>
      <c r="S102" s="33"/>
      <c r="T102" s="32">
        <f t="shared" si="9"/>
        <v>43353</v>
      </c>
      <c r="U102" s="31" t="str">
        <f t="shared" si="10"/>
        <v>Mon</v>
      </c>
      <c r="V102" s="31">
        <f t="shared" si="8"/>
        <v>10</v>
      </c>
    </row>
    <row r="103" spans="1:22" hidden="1" x14ac:dyDescent="0.3">
      <c r="A103" s="31" t="str">
        <f t="shared" si="6"/>
        <v>Tue</v>
      </c>
      <c r="B103" s="32">
        <v>43592</v>
      </c>
      <c r="C103" s="31" t="s">
        <v>205</v>
      </c>
      <c r="D103" s="31" t="s">
        <v>206</v>
      </c>
      <c r="E103" s="31">
        <v>13</v>
      </c>
      <c r="F103" s="31">
        <v>3</v>
      </c>
      <c r="G103" s="31" t="s">
        <v>190</v>
      </c>
      <c r="H103" s="33">
        <v>1000000</v>
      </c>
      <c r="I103" s="33">
        <v>1000000</v>
      </c>
      <c r="J103" s="33">
        <v>9586000</v>
      </c>
      <c r="K103" s="31">
        <v>1.72</v>
      </c>
      <c r="L103" s="33">
        <v>2957000</v>
      </c>
      <c r="M103" s="31">
        <v>295.7</v>
      </c>
      <c r="N103" s="31">
        <v>16.100000000000001</v>
      </c>
      <c r="O103" s="31">
        <v>1.7</v>
      </c>
      <c r="P103" s="31">
        <v>1.73</v>
      </c>
      <c r="Q103" s="31">
        <f t="shared" si="11"/>
        <v>5</v>
      </c>
      <c r="R103" s="33">
        <f t="shared" si="7"/>
        <v>0</v>
      </c>
      <c r="S103" s="33"/>
      <c r="T103" s="32">
        <f t="shared" si="9"/>
        <v>43346</v>
      </c>
      <c r="U103" s="31" t="str">
        <f t="shared" si="10"/>
        <v>Mon</v>
      </c>
      <c r="V103" s="31">
        <f t="shared" si="8"/>
        <v>5</v>
      </c>
    </row>
    <row r="104" spans="1:22" hidden="1" x14ac:dyDescent="0.3">
      <c r="A104" s="31" t="str">
        <f t="shared" si="6"/>
        <v>Mon</v>
      </c>
      <c r="B104" s="32">
        <v>43577</v>
      </c>
      <c r="C104" s="31" t="s">
        <v>201</v>
      </c>
      <c r="D104" s="31" t="s">
        <v>202</v>
      </c>
      <c r="E104" s="31">
        <v>15</v>
      </c>
      <c r="F104" s="31">
        <v>20</v>
      </c>
      <c r="G104" s="31" t="s">
        <v>190</v>
      </c>
      <c r="H104" s="33">
        <v>500000</v>
      </c>
      <c r="I104" s="33">
        <v>499000</v>
      </c>
      <c r="J104" s="33">
        <v>5680000</v>
      </c>
      <c r="K104" s="31">
        <v>1.94</v>
      </c>
      <c r="L104" s="33">
        <v>1582000</v>
      </c>
      <c r="M104" s="31">
        <v>316.39999999999998</v>
      </c>
      <c r="N104" s="31"/>
      <c r="O104" s="31">
        <v>1.925</v>
      </c>
      <c r="P104" s="31">
        <v>1.97</v>
      </c>
      <c r="Q104" s="31">
        <f t="shared" si="11"/>
        <v>4</v>
      </c>
      <c r="R104" s="33">
        <f t="shared" si="7"/>
        <v>15</v>
      </c>
      <c r="S104" s="33"/>
      <c r="T104" s="32">
        <f t="shared" si="9"/>
        <v>43339</v>
      </c>
      <c r="U104" s="31" t="str">
        <f t="shared" si="10"/>
        <v>Mon</v>
      </c>
      <c r="V104" s="31">
        <f t="shared" si="8"/>
        <v>3</v>
      </c>
    </row>
    <row r="105" spans="1:22" hidden="1" x14ac:dyDescent="0.3">
      <c r="A105" s="31" t="str">
        <f t="shared" si="6"/>
        <v>Mon</v>
      </c>
      <c r="B105" s="32">
        <v>43570</v>
      </c>
      <c r="C105" s="31" t="s">
        <v>152</v>
      </c>
      <c r="D105" s="31" t="s">
        <v>207</v>
      </c>
      <c r="E105" s="31" t="s">
        <v>20</v>
      </c>
      <c r="F105" s="31">
        <v>10</v>
      </c>
      <c r="G105" s="31" t="s">
        <v>190</v>
      </c>
      <c r="H105" s="33">
        <v>750000</v>
      </c>
      <c r="I105" s="33">
        <v>750000</v>
      </c>
      <c r="J105" s="33">
        <v>750000</v>
      </c>
      <c r="K105" s="31">
        <v>1.915</v>
      </c>
      <c r="L105" s="33">
        <v>2851000</v>
      </c>
      <c r="M105" s="31">
        <v>380.1</v>
      </c>
      <c r="N105" s="31">
        <v>10.1</v>
      </c>
      <c r="O105" s="31">
        <v>1.9</v>
      </c>
      <c r="P105" s="31">
        <v>1.95</v>
      </c>
      <c r="Q105" s="31">
        <f t="shared" si="11"/>
        <v>4</v>
      </c>
      <c r="R105" s="33">
        <f t="shared" si="7"/>
        <v>7</v>
      </c>
      <c r="S105" s="33"/>
      <c r="T105" s="32">
        <f t="shared" si="9"/>
        <v>43332</v>
      </c>
      <c r="U105" s="31" t="str">
        <f t="shared" si="10"/>
        <v>Mon</v>
      </c>
      <c r="V105" s="31">
        <f t="shared" si="8"/>
        <v>20</v>
      </c>
    </row>
    <row r="106" spans="1:22" hidden="1" x14ac:dyDescent="0.3">
      <c r="A106" s="31" t="str">
        <f t="shared" si="6"/>
        <v>Mon</v>
      </c>
      <c r="B106" s="32">
        <v>43570</v>
      </c>
      <c r="C106" s="31" t="s">
        <v>154</v>
      </c>
      <c r="D106" s="31" t="s">
        <v>155</v>
      </c>
      <c r="E106" s="31">
        <v>12</v>
      </c>
      <c r="F106" s="31">
        <v>10</v>
      </c>
      <c r="G106" s="31" t="s">
        <v>190</v>
      </c>
      <c r="H106" s="33">
        <v>1000000</v>
      </c>
      <c r="I106" s="33">
        <v>1000000</v>
      </c>
      <c r="J106" s="33">
        <v>9649000</v>
      </c>
      <c r="K106" s="31"/>
      <c r="L106" s="33">
        <v>2987000</v>
      </c>
      <c r="M106" s="31">
        <v>298.7</v>
      </c>
      <c r="N106" s="31">
        <v>46.2</v>
      </c>
      <c r="O106" s="31">
        <v>1.9</v>
      </c>
      <c r="P106" s="31">
        <v>1.95</v>
      </c>
      <c r="Q106" s="31">
        <f t="shared" si="11"/>
        <v>4</v>
      </c>
      <c r="R106" s="33">
        <f t="shared" si="7"/>
        <v>0</v>
      </c>
      <c r="S106" s="33"/>
      <c r="T106" s="32">
        <f t="shared" si="9"/>
        <v>43325</v>
      </c>
      <c r="U106" s="31" t="str">
        <f t="shared" si="10"/>
        <v>Mon</v>
      </c>
      <c r="V106" s="31">
        <f t="shared" si="8"/>
        <v>10</v>
      </c>
    </row>
    <row r="107" spans="1:22" hidden="1" x14ac:dyDescent="0.3">
      <c r="A107" s="31" t="str">
        <f t="shared" si="6"/>
        <v>Fri</v>
      </c>
      <c r="B107" s="32">
        <v>43567</v>
      </c>
      <c r="C107" s="31" t="s">
        <v>199</v>
      </c>
      <c r="D107" s="31" t="s">
        <v>200</v>
      </c>
      <c r="E107" s="31">
        <v>4</v>
      </c>
      <c r="F107" s="31">
        <v>50</v>
      </c>
      <c r="G107" s="31" t="s">
        <v>190</v>
      </c>
      <c r="H107" s="33">
        <v>500000</v>
      </c>
      <c r="I107" s="33">
        <v>500000</v>
      </c>
      <c r="J107" s="33">
        <v>2758000</v>
      </c>
      <c r="K107" s="31">
        <v>1.88</v>
      </c>
      <c r="L107" s="33">
        <v>619000</v>
      </c>
      <c r="M107" s="31">
        <v>123.8</v>
      </c>
      <c r="N107" s="31">
        <v>47.7</v>
      </c>
      <c r="O107" s="31">
        <v>1.5</v>
      </c>
      <c r="P107" s="31">
        <v>1.9</v>
      </c>
      <c r="Q107" s="31">
        <f t="shared" si="11"/>
        <v>4</v>
      </c>
      <c r="R107" s="33">
        <f t="shared" si="7"/>
        <v>3</v>
      </c>
      <c r="S107" s="33"/>
      <c r="T107" s="32">
        <f t="shared" si="9"/>
        <v>43318</v>
      </c>
      <c r="U107" s="31" t="str">
        <f t="shared" si="10"/>
        <v>Mon</v>
      </c>
      <c r="V107" s="31">
        <f t="shared" si="8"/>
        <v>5</v>
      </c>
    </row>
    <row r="108" spans="1:22" x14ac:dyDescent="0.3">
      <c r="A108" s="31" t="str">
        <f t="shared" si="6"/>
        <v>Mon</v>
      </c>
      <c r="B108" s="32">
        <v>43563</v>
      </c>
      <c r="C108" s="31" t="s">
        <v>203</v>
      </c>
      <c r="D108" s="31" t="s">
        <v>204</v>
      </c>
      <c r="E108" s="31">
        <v>6</v>
      </c>
      <c r="F108" s="31">
        <v>5</v>
      </c>
      <c r="G108" s="31" t="s">
        <v>190</v>
      </c>
      <c r="H108" s="33">
        <v>1450000</v>
      </c>
      <c r="I108" s="33">
        <v>1408000</v>
      </c>
      <c r="J108" s="33">
        <v>4401000</v>
      </c>
      <c r="K108" s="31">
        <v>1.7549999999999999</v>
      </c>
      <c r="L108" s="33">
        <v>4356000</v>
      </c>
      <c r="M108" s="31">
        <v>300.39999999999998</v>
      </c>
      <c r="N108" s="31"/>
      <c r="O108" s="31">
        <v>1.74</v>
      </c>
      <c r="P108" s="31">
        <v>1.7749999999999999</v>
      </c>
      <c r="Q108" s="31">
        <f t="shared" si="11"/>
        <v>4</v>
      </c>
      <c r="R108" s="33">
        <f t="shared" si="7"/>
        <v>4</v>
      </c>
      <c r="S108" s="33"/>
      <c r="T108" s="32">
        <f t="shared" si="9"/>
        <v>43311</v>
      </c>
      <c r="U108" s="31" t="str">
        <f t="shared" si="10"/>
        <v>Mon</v>
      </c>
      <c r="V108" s="31">
        <f t="shared" si="8"/>
        <v>3</v>
      </c>
    </row>
    <row r="109" spans="1:22" hidden="1" x14ac:dyDescent="0.3">
      <c r="A109" s="31" t="str">
        <f t="shared" si="6"/>
        <v>Tue</v>
      </c>
      <c r="B109" s="32">
        <v>43557</v>
      </c>
      <c r="C109" s="31" t="s">
        <v>18</v>
      </c>
      <c r="D109" s="31" t="s">
        <v>19</v>
      </c>
      <c r="E109" s="31">
        <v>4</v>
      </c>
      <c r="F109" s="31">
        <v>30</v>
      </c>
      <c r="G109" s="31" t="s">
        <v>190</v>
      </c>
      <c r="H109" s="33">
        <v>1700000</v>
      </c>
      <c r="I109" s="33">
        <v>1708000</v>
      </c>
      <c r="J109" s="33">
        <v>5100000</v>
      </c>
      <c r="K109" s="31">
        <v>1.91</v>
      </c>
      <c r="L109" s="33">
        <v>4671000</v>
      </c>
      <c r="M109" s="31">
        <v>274.8</v>
      </c>
      <c r="N109" s="31">
        <v>100</v>
      </c>
      <c r="O109" s="31">
        <v>1.895</v>
      </c>
      <c r="P109" s="31">
        <v>1.95</v>
      </c>
      <c r="Q109" s="31">
        <f t="shared" si="11"/>
        <v>4</v>
      </c>
      <c r="R109" s="33">
        <f t="shared" si="7"/>
        <v>6</v>
      </c>
      <c r="S109" s="33"/>
      <c r="T109" s="32">
        <f t="shared" si="9"/>
        <v>43304</v>
      </c>
      <c r="U109" s="31" t="str">
        <f t="shared" si="10"/>
        <v>Mon</v>
      </c>
      <c r="V109" s="31">
        <f t="shared" si="8"/>
        <v>20</v>
      </c>
    </row>
    <row r="110" spans="1:22" hidden="1" x14ac:dyDescent="0.3">
      <c r="A110" s="31" t="str">
        <f t="shared" si="6"/>
        <v>Tue</v>
      </c>
      <c r="B110" s="32">
        <v>43557</v>
      </c>
      <c r="C110" s="31" t="s">
        <v>193</v>
      </c>
      <c r="D110" s="31" t="s">
        <v>194</v>
      </c>
      <c r="E110" s="31" t="s">
        <v>20</v>
      </c>
      <c r="F110" s="31">
        <v>3</v>
      </c>
      <c r="G110" s="31" t="s">
        <v>190</v>
      </c>
      <c r="H110" s="33">
        <v>600000</v>
      </c>
      <c r="I110" s="33">
        <v>600000</v>
      </c>
      <c r="J110" s="33">
        <v>600000</v>
      </c>
      <c r="K110" s="31">
        <v>1.7</v>
      </c>
      <c r="L110" s="33">
        <v>2180000</v>
      </c>
      <c r="M110" s="31">
        <v>363.3</v>
      </c>
      <c r="N110" s="31">
        <v>80</v>
      </c>
      <c r="O110" s="31">
        <v>1.69</v>
      </c>
      <c r="P110" s="31">
        <v>1.73</v>
      </c>
      <c r="Q110" s="31">
        <f t="shared" si="11"/>
        <v>4</v>
      </c>
      <c r="R110" s="33">
        <f t="shared" si="7"/>
        <v>0</v>
      </c>
      <c r="S110" s="33"/>
      <c r="T110" s="32">
        <f t="shared" si="9"/>
        <v>43297</v>
      </c>
      <c r="U110" s="31" t="str">
        <f t="shared" si="10"/>
        <v>Mon</v>
      </c>
      <c r="V110" s="31">
        <f t="shared" si="8"/>
        <v>10</v>
      </c>
    </row>
    <row r="111" spans="1:22" hidden="1" x14ac:dyDescent="0.3">
      <c r="A111" s="31" t="str">
        <f t="shared" si="6"/>
        <v>Tue</v>
      </c>
      <c r="B111" s="32">
        <v>43557</v>
      </c>
      <c r="C111" s="31" t="s">
        <v>205</v>
      </c>
      <c r="D111" s="31" t="s">
        <v>206</v>
      </c>
      <c r="E111" s="31">
        <v>11</v>
      </c>
      <c r="F111" s="31">
        <v>3</v>
      </c>
      <c r="G111" s="31" t="s">
        <v>190</v>
      </c>
      <c r="H111" s="33">
        <v>850000</v>
      </c>
      <c r="I111" s="33">
        <v>840000</v>
      </c>
      <c r="J111" s="33">
        <v>8586000</v>
      </c>
      <c r="K111" s="31">
        <v>1.71</v>
      </c>
      <c r="L111" s="33">
        <v>2575000</v>
      </c>
      <c r="M111" s="31">
        <v>302.89999999999998</v>
      </c>
      <c r="N111" s="31"/>
      <c r="O111" s="31">
        <v>1.6950000000000001</v>
      </c>
      <c r="P111" s="31">
        <v>1.7250000000000001</v>
      </c>
      <c r="Q111" s="31">
        <f t="shared" si="11"/>
        <v>4</v>
      </c>
      <c r="R111" s="33">
        <f t="shared" si="7"/>
        <v>0</v>
      </c>
      <c r="S111" s="33"/>
      <c r="T111" s="32">
        <f t="shared" si="9"/>
        <v>43290</v>
      </c>
      <c r="U111" s="31" t="str">
        <f t="shared" si="10"/>
        <v>Mon</v>
      </c>
      <c r="V111" s="31">
        <f t="shared" si="8"/>
        <v>5</v>
      </c>
    </row>
    <row r="112" spans="1:22" hidden="1" x14ac:dyDescent="0.3">
      <c r="A112" s="31" t="str">
        <f t="shared" si="6"/>
        <v>Mon</v>
      </c>
      <c r="B112" s="32">
        <v>43549</v>
      </c>
      <c r="C112" s="31" t="s">
        <v>201</v>
      </c>
      <c r="D112" s="31" t="s">
        <v>202</v>
      </c>
      <c r="E112" s="31">
        <v>13</v>
      </c>
      <c r="F112" s="31">
        <v>20</v>
      </c>
      <c r="G112" s="31" t="s">
        <v>190</v>
      </c>
      <c r="H112" s="33">
        <v>550000</v>
      </c>
      <c r="I112" s="33">
        <v>550000</v>
      </c>
      <c r="J112" s="33">
        <v>4839000</v>
      </c>
      <c r="K112" s="31">
        <v>1.87</v>
      </c>
      <c r="L112" s="33">
        <v>1708000</v>
      </c>
      <c r="M112" s="31">
        <v>310.5</v>
      </c>
      <c r="N112" s="31">
        <v>76.400000000000006</v>
      </c>
      <c r="O112" s="31">
        <v>1.86</v>
      </c>
      <c r="P112" s="31">
        <v>1.9350000000000001</v>
      </c>
      <c r="Q112" s="31">
        <f t="shared" si="11"/>
        <v>3</v>
      </c>
      <c r="R112" s="33">
        <f t="shared" si="7"/>
        <v>8</v>
      </c>
      <c r="S112" s="33"/>
      <c r="T112" s="32">
        <f t="shared" si="9"/>
        <v>43283</v>
      </c>
      <c r="U112" s="31" t="str">
        <f t="shared" si="10"/>
        <v>Mon</v>
      </c>
      <c r="V112" s="31">
        <f t="shared" si="8"/>
        <v>3</v>
      </c>
    </row>
    <row r="113" spans="1:22" hidden="1" x14ac:dyDescent="0.3">
      <c r="A113" s="31" t="str">
        <f t="shared" si="6"/>
        <v>Mon</v>
      </c>
      <c r="B113" s="32">
        <v>43542</v>
      </c>
      <c r="C113" s="31" t="s">
        <v>154</v>
      </c>
      <c r="D113" s="31" t="s">
        <v>155</v>
      </c>
      <c r="E113" s="31">
        <v>9</v>
      </c>
      <c r="F113" s="31">
        <v>10</v>
      </c>
      <c r="G113" s="31" t="s">
        <v>190</v>
      </c>
      <c r="H113" s="33">
        <v>1750000</v>
      </c>
      <c r="I113" s="33">
        <v>1750000</v>
      </c>
      <c r="J113" s="33">
        <v>7920000</v>
      </c>
      <c r="K113" s="31">
        <v>1.99</v>
      </c>
      <c r="L113" s="33">
        <v>5145000</v>
      </c>
      <c r="M113" s="31">
        <v>294</v>
      </c>
      <c r="N113" s="31">
        <v>6.6</v>
      </c>
      <c r="O113" s="31">
        <v>1.9750000000000001</v>
      </c>
      <c r="P113" s="31">
        <v>2.0350000000000001</v>
      </c>
      <c r="Q113" s="31">
        <f t="shared" si="11"/>
        <v>3</v>
      </c>
      <c r="R113" s="33">
        <f t="shared" si="7"/>
        <v>7</v>
      </c>
      <c r="S113" s="33"/>
      <c r="T113" s="32">
        <f t="shared" si="9"/>
        <v>43276</v>
      </c>
      <c r="U113" s="31" t="str">
        <f t="shared" si="10"/>
        <v>Mon</v>
      </c>
      <c r="V113" s="31">
        <f t="shared" si="8"/>
        <v>20</v>
      </c>
    </row>
    <row r="114" spans="1:22" hidden="1" x14ac:dyDescent="0.3">
      <c r="A114" s="31" t="str">
        <f t="shared" si="6"/>
        <v>Fri</v>
      </c>
      <c r="B114" s="32">
        <v>43539</v>
      </c>
      <c r="C114" s="31" t="s">
        <v>199</v>
      </c>
      <c r="D114" s="31" t="s">
        <v>200</v>
      </c>
      <c r="E114" s="31">
        <v>3</v>
      </c>
      <c r="F114" s="31">
        <v>50</v>
      </c>
      <c r="G114" s="31" t="s">
        <v>190</v>
      </c>
      <c r="H114" s="33">
        <v>400000</v>
      </c>
      <c r="I114" s="33">
        <v>405000</v>
      </c>
      <c r="J114" s="33">
        <v>2258000</v>
      </c>
      <c r="K114" s="31">
        <v>1.98</v>
      </c>
      <c r="L114" s="33">
        <v>814000</v>
      </c>
      <c r="M114" s="31">
        <v>203.5</v>
      </c>
      <c r="N114" s="31"/>
      <c r="O114" s="31">
        <v>1.6</v>
      </c>
      <c r="P114" s="31">
        <v>2.13</v>
      </c>
      <c r="Q114" s="31">
        <f t="shared" si="11"/>
        <v>3</v>
      </c>
      <c r="R114" s="33">
        <f t="shared" si="7"/>
        <v>3</v>
      </c>
      <c r="S114" s="33"/>
      <c r="T114" s="32">
        <f t="shared" si="9"/>
        <v>43269</v>
      </c>
      <c r="U114" s="31" t="str">
        <f t="shared" si="10"/>
        <v>Mon</v>
      </c>
      <c r="V114" s="31" t="e">
        <f t="shared" si="8"/>
        <v>#N/A</v>
      </c>
    </row>
    <row r="115" spans="1:22" x14ac:dyDescent="0.3">
      <c r="A115" s="31" t="str">
        <f t="shared" si="6"/>
        <v>Mon</v>
      </c>
      <c r="B115" s="32">
        <v>43535</v>
      </c>
      <c r="C115" s="31" t="s">
        <v>203</v>
      </c>
      <c r="D115" s="31" t="s">
        <v>204</v>
      </c>
      <c r="E115" s="31">
        <v>4</v>
      </c>
      <c r="F115" s="31">
        <v>5</v>
      </c>
      <c r="G115" s="31" t="s">
        <v>190</v>
      </c>
      <c r="H115" s="33">
        <v>1500000</v>
      </c>
      <c r="I115" s="33">
        <v>1500000</v>
      </c>
      <c r="J115" s="33">
        <v>2811000</v>
      </c>
      <c r="K115" s="31">
        <v>1.86</v>
      </c>
      <c r="L115" s="33">
        <v>4013000</v>
      </c>
      <c r="M115" s="31">
        <v>267.5</v>
      </c>
      <c r="N115" s="31">
        <v>64.2</v>
      </c>
      <c r="O115" s="31">
        <v>1.845</v>
      </c>
      <c r="P115" s="31">
        <v>1.895</v>
      </c>
      <c r="Q115" s="31">
        <f t="shared" si="11"/>
        <v>3</v>
      </c>
      <c r="R115" s="33">
        <f t="shared" si="7"/>
        <v>4</v>
      </c>
      <c r="S115" s="33"/>
      <c r="T115" s="32">
        <f t="shared" si="9"/>
        <v>43262</v>
      </c>
      <c r="U115" s="31" t="str">
        <f t="shared" si="10"/>
        <v>Mon</v>
      </c>
      <c r="V115" s="31">
        <f t="shared" si="8"/>
        <v>10</v>
      </c>
    </row>
    <row r="116" spans="1:22" hidden="1" x14ac:dyDescent="0.3">
      <c r="A116" s="31" t="str">
        <f t="shared" si="6"/>
        <v>Tue</v>
      </c>
      <c r="B116" s="32">
        <v>43529</v>
      </c>
      <c r="C116" s="31" t="s">
        <v>18</v>
      </c>
      <c r="D116" s="31" t="s">
        <v>19</v>
      </c>
      <c r="E116" s="31">
        <v>2</v>
      </c>
      <c r="F116" s="31">
        <v>30</v>
      </c>
      <c r="G116" s="31" t="s">
        <v>190</v>
      </c>
      <c r="H116" s="33">
        <v>1750000</v>
      </c>
      <c r="I116" s="33">
        <v>1750000</v>
      </c>
      <c r="J116" s="33">
        <v>2736000</v>
      </c>
      <c r="K116" s="31">
        <v>2.0750000000000002</v>
      </c>
      <c r="L116" s="33">
        <v>4576000</v>
      </c>
      <c r="M116" s="31">
        <v>261.5</v>
      </c>
      <c r="N116" s="31">
        <v>74.2</v>
      </c>
      <c r="O116" s="31">
        <v>2.0649999999999999</v>
      </c>
      <c r="P116" s="31">
        <v>2.13</v>
      </c>
      <c r="Q116" s="31">
        <f t="shared" si="11"/>
        <v>3</v>
      </c>
      <c r="R116" s="33">
        <f t="shared" si="7"/>
        <v>6</v>
      </c>
      <c r="S116" s="33"/>
      <c r="T116" s="32">
        <f t="shared" si="9"/>
        <v>43255</v>
      </c>
      <c r="U116" s="31" t="str">
        <f t="shared" si="10"/>
        <v>Mon</v>
      </c>
      <c r="V116" s="31">
        <f t="shared" si="8"/>
        <v>5</v>
      </c>
    </row>
    <row r="117" spans="1:22" hidden="1" x14ac:dyDescent="0.3">
      <c r="A117" s="31" t="str">
        <f t="shared" si="6"/>
        <v>Mon</v>
      </c>
      <c r="B117" s="32">
        <v>43528</v>
      </c>
      <c r="C117" s="31" t="s">
        <v>205</v>
      </c>
      <c r="D117" s="31" t="s">
        <v>206</v>
      </c>
      <c r="E117" s="31">
        <v>9</v>
      </c>
      <c r="F117" s="31">
        <v>3</v>
      </c>
      <c r="G117" s="31" t="s">
        <v>190</v>
      </c>
      <c r="H117" s="33">
        <v>1500000</v>
      </c>
      <c r="I117" s="33">
        <v>1500000</v>
      </c>
      <c r="J117" s="33">
        <v>7247000</v>
      </c>
      <c r="K117" s="31">
        <v>1.825</v>
      </c>
      <c r="L117" s="33">
        <v>3832000</v>
      </c>
      <c r="M117" s="31">
        <v>255.5</v>
      </c>
      <c r="N117" s="31">
        <v>45.1</v>
      </c>
      <c r="O117" s="31">
        <v>1.8149999999999999</v>
      </c>
      <c r="P117" s="31">
        <v>1.87</v>
      </c>
      <c r="Q117" s="31">
        <f t="shared" si="11"/>
        <v>3</v>
      </c>
      <c r="R117" s="33">
        <f t="shared" si="7"/>
        <v>1</v>
      </c>
      <c r="S117" s="33"/>
      <c r="T117" s="32">
        <f t="shared" si="9"/>
        <v>43248</v>
      </c>
      <c r="U117" s="31" t="str">
        <f t="shared" si="10"/>
        <v>Mon</v>
      </c>
      <c r="V117" s="31">
        <f t="shared" si="8"/>
        <v>3</v>
      </c>
    </row>
    <row r="118" spans="1:22" hidden="1" x14ac:dyDescent="0.3">
      <c r="A118" s="31" t="str">
        <f t="shared" si="6"/>
        <v>Mon</v>
      </c>
      <c r="B118" s="32">
        <v>43521</v>
      </c>
      <c r="C118" s="31" t="s">
        <v>201</v>
      </c>
      <c r="D118" s="31" t="s">
        <v>202</v>
      </c>
      <c r="E118" s="31">
        <v>11</v>
      </c>
      <c r="F118" s="31">
        <v>20</v>
      </c>
      <c r="G118" s="31" t="s">
        <v>190</v>
      </c>
      <c r="H118" s="33">
        <v>600000</v>
      </c>
      <c r="I118" s="33">
        <v>598000</v>
      </c>
      <c r="J118" s="33">
        <v>4289000</v>
      </c>
      <c r="K118" s="31">
        <v>5.0650000000000004</v>
      </c>
      <c r="L118" s="33">
        <v>1790000</v>
      </c>
      <c r="M118" s="31">
        <v>298.3</v>
      </c>
      <c r="N118" s="31"/>
      <c r="O118" s="31">
        <v>2.0499999999999998</v>
      </c>
      <c r="P118" s="31">
        <v>2.12</v>
      </c>
      <c r="Q118" s="31">
        <f t="shared" si="11"/>
        <v>2</v>
      </c>
      <c r="R118" s="33">
        <f t="shared" si="7"/>
        <v>7</v>
      </c>
      <c r="S118" s="33"/>
      <c r="T118" s="32">
        <f t="shared" si="9"/>
        <v>43241</v>
      </c>
      <c r="U118" s="31" t="str">
        <f t="shared" si="10"/>
        <v>Mon</v>
      </c>
      <c r="V118" s="31">
        <f t="shared" si="8"/>
        <v>20</v>
      </c>
    </row>
    <row r="119" spans="1:22" hidden="1" x14ac:dyDescent="0.3">
      <c r="A119" s="31" t="str">
        <f t="shared" si="6"/>
        <v>Mon</v>
      </c>
      <c r="B119" s="32">
        <v>43514</v>
      </c>
      <c r="C119" s="31" t="s">
        <v>154</v>
      </c>
      <c r="D119" s="31" t="s">
        <v>155</v>
      </c>
      <c r="E119" s="31">
        <v>7</v>
      </c>
      <c r="F119" s="31">
        <v>10</v>
      </c>
      <c r="G119" s="31" t="s">
        <v>190</v>
      </c>
      <c r="H119" s="33">
        <v>1850000</v>
      </c>
      <c r="I119" s="33">
        <v>1850000</v>
      </c>
      <c r="J119" s="33">
        <v>6081000</v>
      </c>
      <c r="K119" s="31">
        <v>1.9850000000000001</v>
      </c>
      <c r="L119" s="33">
        <v>5107000</v>
      </c>
      <c r="M119" s="31">
        <v>276.10000000000002</v>
      </c>
      <c r="N119" s="31">
        <v>90.9</v>
      </c>
      <c r="O119" s="31">
        <v>1.9650000000000001</v>
      </c>
      <c r="P119" s="31">
        <v>2.0299999999999998</v>
      </c>
      <c r="Q119" s="31">
        <f t="shared" si="11"/>
        <v>2</v>
      </c>
      <c r="R119" s="33">
        <f t="shared" si="7"/>
        <v>7</v>
      </c>
      <c r="S119" s="33"/>
      <c r="T119" s="32">
        <f t="shared" si="9"/>
        <v>43234</v>
      </c>
      <c r="U119" s="31" t="str">
        <f t="shared" si="10"/>
        <v>Mon</v>
      </c>
      <c r="V119" s="31">
        <f t="shared" si="8"/>
        <v>10</v>
      </c>
    </row>
    <row r="120" spans="1:22" hidden="1" x14ac:dyDescent="0.3">
      <c r="A120" s="31" t="str">
        <f t="shared" si="6"/>
        <v>Fri</v>
      </c>
      <c r="B120" s="32">
        <v>43511</v>
      </c>
      <c r="C120" s="31" t="s">
        <v>199</v>
      </c>
      <c r="D120" s="31" t="s">
        <v>200</v>
      </c>
      <c r="E120" s="31">
        <v>2</v>
      </c>
      <c r="F120" s="31">
        <v>50</v>
      </c>
      <c r="G120" s="31" t="s">
        <v>190</v>
      </c>
      <c r="H120" s="33">
        <v>550000</v>
      </c>
      <c r="I120" s="33">
        <v>593000</v>
      </c>
      <c r="J120" s="33">
        <v>1853000</v>
      </c>
      <c r="K120" s="31">
        <v>1.97</v>
      </c>
      <c r="L120" s="33">
        <v>897000</v>
      </c>
      <c r="M120" s="31">
        <v>163.1</v>
      </c>
      <c r="N120" s="31"/>
      <c r="O120" s="31">
        <v>1.6</v>
      </c>
      <c r="P120" s="31">
        <v>2.11</v>
      </c>
      <c r="Q120" s="31">
        <f t="shared" si="11"/>
        <v>2</v>
      </c>
      <c r="R120" s="33">
        <f t="shared" si="7"/>
        <v>3</v>
      </c>
      <c r="S120" s="33"/>
      <c r="T120" s="32">
        <f t="shared" si="9"/>
        <v>43227</v>
      </c>
      <c r="U120" s="31" t="str">
        <f t="shared" si="10"/>
        <v>Mon</v>
      </c>
      <c r="V120" s="31" t="e">
        <f t="shared" si="8"/>
        <v>#N/A</v>
      </c>
    </row>
    <row r="121" spans="1:22" x14ac:dyDescent="0.3">
      <c r="A121" s="31" t="str">
        <f t="shared" si="6"/>
        <v>Mon</v>
      </c>
      <c r="B121" s="32">
        <v>43507</v>
      </c>
      <c r="C121" s="31" t="s">
        <v>203</v>
      </c>
      <c r="D121" s="31" t="s">
        <v>204</v>
      </c>
      <c r="E121" s="31">
        <v>2</v>
      </c>
      <c r="F121" s="31">
        <v>5</v>
      </c>
      <c r="G121" s="31" t="s">
        <v>190</v>
      </c>
      <c r="H121" s="33">
        <v>600000</v>
      </c>
      <c r="I121" s="33">
        <v>600000</v>
      </c>
      <c r="J121" s="33">
        <v>1311000</v>
      </c>
      <c r="K121" s="31">
        <v>1.84</v>
      </c>
      <c r="L121" s="33">
        <v>2142000</v>
      </c>
      <c r="M121" s="31">
        <v>357</v>
      </c>
      <c r="N121" s="31">
        <v>28.3</v>
      </c>
      <c r="O121" s="31">
        <v>1.83</v>
      </c>
      <c r="P121" s="31">
        <v>1.895</v>
      </c>
      <c r="Q121" s="31">
        <f t="shared" si="11"/>
        <v>2</v>
      </c>
      <c r="R121" s="33">
        <f t="shared" si="7"/>
        <v>4</v>
      </c>
      <c r="S121" s="33"/>
      <c r="T121" s="32">
        <f t="shared" si="9"/>
        <v>43220</v>
      </c>
      <c r="U121" s="31" t="str">
        <f t="shared" si="10"/>
        <v>Mon</v>
      </c>
      <c r="V121" s="31">
        <f t="shared" si="8"/>
        <v>3</v>
      </c>
    </row>
    <row r="122" spans="1:22" x14ac:dyDescent="0.3">
      <c r="A122" s="31" t="str">
        <f t="shared" si="6"/>
        <v>Mon</v>
      </c>
      <c r="B122" s="32">
        <v>43507</v>
      </c>
      <c r="C122" s="31" t="s">
        <v>208</v>
      </c>
      <c r="D122" s="31" t="s">
        <v>209</v>
      </c>
      <c r="E122" s="31">
        <v>13</v>
      </c>
      <c r="F122" s="31">
        <v>5</v>
      </c>
      <c r="G122" s="31" t="s">
        <v>190</v>
      </c>
      <c r="H122" s="33">
        <v>800000</v>
      </c>
      <c r="I122" s="33">
        <v>800000</v>
      </c>
      <c r="J122" s="33">
        <v>7342000</v>
      </c>
      <c r="K122" s="31">
        <v>1.835</v>
      </c>
      <c r="L122" s="33">
        <v>2695000</v>
      </c>
      <c r="M122" s="31">
        <v>336.9</v>
      </c>
      <c r="N122" s="31">
        <v>7.7</v>
      </c>
      <c r="O122" s="31">
        <v>1.82</v>
      </c>
      <c r="P122" s="31">
        <v>1.87</v>
      </c>
      <c r="Q122" s="31">
        <f t="shared" si="11"/>
        <v>2</v>
      </c>
      <c r="R122" s="33">
        <f t="shared" si="7"/>
        <v>0</v>
      </c>
      <c r="S122" s="33"/>
      <c r="T122" s="32">
        <f t="shared" si="9"/>
        <v>43213</v>
      </c>
      <c r="U122" s="31" t="str">
        <f t="shared" si="10"/>
        <v>Mon</v>
      </c>
      <c r="V122" s="31">
        <f t="shared" si="8"/>
        <v>20</v>
      </c>
    </row>
    <row r="123" spans="1:22" hidden="1" x14ac:dyDescent="0.3">
      <c r="A123" s="31" t="str">
        <f t="shared" si="6"/>
        <v>Tue</v>
      </c>
      <c r="B123" s="32">
        <v>43494</v>
      </c>
      <c r="C123" s="31" t="s">
        <v>18</v>
      </c>
      <c r="D123" s="31" t="s">
        <v>19</v>
      </c>
      <c r="E123" s="31" t="s">
        <v>20</v>
      </c>
      <c r="F123" s="31">
        <v>30</v>
      </c>
      <c r="G123" s="31" t="s">
        <v>190</v>
      </c>
      <c r="H123" s="33">
        <v>800000</v>
      </c>
      <c r="I123" s="33">
        <v>800000</v>
      </c>
      <c r="J123" s="33">
        <v>800000</v>
      </c>
      <c r="K123" s="31">
        <v>2.0950000000000002</v>
      </c>
      <c r="L123" s="33">
        <v>1692000</v>
      </c>
      <c r="M123" s="31">
        <v>211.5</v>
      </c>
      <c r="N123" s="31">
        <v>32.1</v>
      </c>
      <c r="O123" s="31">
        <v>2.06</v>
      </c>
      <c r="P123" s="31">
        <v>2.1349999999999998</v>
      </c>
      <c r="Q123" s="31">
        <f t="shared" si="11"/>
        <v>1</v>
      </c>
      <c r="R123" s="33">
        <f t="shared" si="7"/>
        <v>13</v>
      </c>
      <c r="S123" s="33"/>
      <c r="T123" s="32">
        <f t="shared" si="9"/>
        <v>43206</v>
      </c>
      <c r="U123" s="31" t="str">
        <f t="shared" si="10"/>
        <v>Mon</v>
      </c>
      <c r="V123" s="31">
        <f t="shared" si="8"/>
        <v>10</v>
      </c>
    </row>
    <row r="124" spans="1:22" hidden="1" x14ac:dyDescent="0.3">
      <c r="A124" s="31" t="str">
        <f t="shared" si="6"/>
        <v>Tue</v>
      </c>
      <c r="B124" s="32">
        <v>43494</v>
      </c>
      <c r="C124" s="31" t="s">
        <v>21</v>
      </c>
      <c r="D124" s="31" t="s">
        <v>22</v>
      </c>
      <c r="E124" s="31">
        <v>28</v>
      </c>
      <c r="F124" s="31">
        <v>30</v>
      </c>
      <c r="G124" s="31" t="s">
        <v>190</v>
      </c>
      <c r="H124" s="33">
        <v>1000000</v>
      </c>
      <c r="I124" s="33">
        <v>1000000</v>
      </c>
      <c r="J124" s="33">
        <v>22482000</v>
      </c>
      <c r="K124" s="31">
        <v>2.085</v>
      </c>
      <c r="L124" s="33">
        <v>2812000</v>
      </c>
      <c r="M124" s="31">
        <v>281.2</v>
      </c>
      <c r="N124" s="31">
        <v>12</v>
      </c>
      <c r="O124" s="31">
        <v>2.0550000000000002</v>
      </c>
      <c r="P124" s="31">
        <v>2.105</v>
      </c>
      <c r="Q124" s="31">
        <f t="shared" si="11"/>
        <v>1</v>
      </c>
      <c r="R124" s="33">
        <f t="shared" si="7"/>
        <v>0</v>
      </c>
      <c r="S124" s="33"/>
      <c r="T124" s="32">
        <f t="shared" si="9"/>
        <v>43199</v>
      </c>
      <c r="U124" s="31" t="str">
        <f t="shared" si="10"/>
        <v>Mon</v>
      </c>
      <c r="V124" s="31">
        <f t="shared" si="8"/>
        <v>5</v>
      </c>
    </row>
    <row r="125" spans="1:22" hidden="1" x14ac:dyDescent="0.3">
      <c r="A125" s="31" t="str">
        <f t="shared" si="6"/>
        <v>Mon</v>
      </c>
      <c r="B125" s="32">
        <v>43493</v>
      </c>
      <c r="C125" s="31" t="s">
        <v>205</v>
      </c>
      <c r="D125" s="31" t="s">
        <v>206</v>
      </c>
      <c r="E125" s="31">
        <v>7</v>
      </c>
      <c r="F125" s="31">
        <v>3</v>
      </c>
      <c r="G125" s="31" t="s">
        <v>190</v>
      </c>
      <c r="H125" s="33">
        <v>1600000</v>
      </c>
      <c r="I125" s="33">
        <v>1600000</v>
      </c>
      <c r="J125" s="33">
        <v>5236000</v>
      </c>
      <c r="K125" s="31">
        <v>1.82</v>
      </c>
      <c r="L125" s="33">
        <v>4434000</v>
      </c>
      <c r="M125" s="31">
        <v>277.10000000000002</v>
      </c>
      <c r="N125" s="31">
        <v>25.3</v>
      </c>
      <c r="O125" s="31">
        <v>1.8</v>
      </c>
      <c r="P125" s="31">
        <v>1.85</v>
      </c>
      <c r="Q125" s="31">
        <f t="shared" si="11"/>
        <v>1</v>
      </c>
      <c r="R125" s="33">
        <f t="shared" si="7"/>
        <v>1</v>
      </c>
      <c r="S125" s="33"/>
      <c r="T125" s="32">
        <f t="shared" si="9"/>
        <v>43192</v>
      </c>
      <c r="U125" s="31" t="str">
        <f t="shared" si="10"/>
        <v>Mon</v>
      </c>
      <c r="V125" s="31">
        <f t="shared" si="8"/>
        <v>3</v>
      </c>
    </row>
    <row r="126" spans="1:22" hidden="1" x14ac:dyDescent="0.3">
      <c r="A126" s="31" t="str">
        <f t="shared" si="6"/>
        <v>Mon</v>
      </c>
      <c r="B126" s="32">
        <v>43486</v>
      </c>
      <c r="C126" s="31" t="s">
        <v>201</v>
      </c>
      <c r="D126" s="31" t="s">
        <v>202</v>
      </c>
      <c r="E126" s="31">
        <v>9</v>
      </c>
      <c r="F126" s="31">
        <v>20</v>
      </c>
      <c r="G126" s="31" t="s">
        <v>190</v>
      </c>
      <c r="H126" s="33">
        <v>700000</v>
      </c>
      <c r="I126" s="33">
        <v>700000</v>
      </c>
      <c r="J126" s="33">
        <v>3540000</v>
      </c>
      <c r="K126" s="31">
        <v>2.0350000000000001</v>
      </c>
      <c r="L126" s="33">
        <v>2079000</v>
      </c>
      <c r="M126" s="31">
        <v>297</v>
      </c>
      <c r="N126" s="31">
        <v>26.9</v>
      </c>
      <c r="O126" s="31">
        <v>2.02</v>
      </c>
      <c r="P126" s="31">
        <v>2.09</v>
      </c>
      <c r="Q126" s="31">
        <f t="shared" si="11"/>
        <v>1</v>
      </c>
      <c r="R126" s="33">
        <f t="shared" si="7"/>
        <v>7</v>
      </c>
      <c r="S126" s="33"/>
      <c r="T126" s="32">
        <f t="shared" si="9"/>
        <v>43185</v>
      </c>
      <c r="U126" s="31" t="str">
        <f t="shared" si="10"/>
        <v>Mon</v>
      </c>
      <c r="V126" s="31">
        <f t="shared" si="8"/>
        <v>20</v>
      </c>
    </row>
    <row r="127" spans="1:22" hidden="1" x14ac:dyDescent="0.3">
      <c r="A127" s="31" t="str">
        <f t="shared" si="6"/>
        <v>Mon</v>
      </c>
      <c r="B127" s="32">
        <v>43479</v>
      </c>
      <c r="C127" s="31" t="s">
        <v>154</v>
      </c>
      <c r="D127" s="31" t="s">
        <v>155</v>
      </c>
      <c r="E127" s="31">
        <v>5</v>
      </c>
      <c r="F127" s="31">
        <v>10</v>
      </c>
      <c r="G127" s="31" t="s">
        <v>190</v>
      </c>
      <c r="H127" s="33">
        <v>1800000</v>
      </c>
      <c r="I127" s="33">
        <v>1800000</v>
      </c>
      <c r="J127" s="33">
        <v>3632000</v>
      </c>
      <c r="K127" s="31">
        <v>1.9950000000000001</v>
      </c>
      <c r="L127" s="33">
        <v>4923000</v>
      </c>
      <c r="M127" s="31">
        <v>273.5</v>
      </c>
      <c r="N127" s="31"/>
      <c r="O127" s="31">
        <v>1.97</v>
      </c>
      <c r="P127" s="31">
        <v>2.0499999999999998</v>
      </c>
      <c r="Q127" s="31">
        <f t="shared" si="11"/>
        <v>1</v>
      </c>
      <c r="R127" s="33">
        <f t="shared" si="7"/>
        <v>7</v>
      </c>
      <c r="S127" s="33"/>
      <c r="T127" s="32">
        <f t="shared" si="9"/>
        <v>43178</v>
      </c>
      <c r="U127" s="31" t="str">
        <f t="shared" si="10"/>
        <v>Mon</v>
      </c>
      <c r="V127" s="31">
        <f t="shared" si="8"/>
        <v>10</v>
      </c>
    </row>
    <row r="128" spans="1:22" x14ac:dyDescent="0.3">
      <c r="A128" s="31" t="str">
        <f t="shared" si="6"/>
        <v>Mon</v>
      </c>
      <c r="B128" s="32">
        <v>43472</v>
      </c>
      <c r="C128" s="31" t="s">
        <v>203</v>
      </c>
      <c r="D128" s="31" t="s">
        <v>204</v>
      </c>
      <c r="E128" s="31" t="s">
        <v>20</v>
      </c>
      <c r="F128" s="31">
        <v>5</v>
      </c>
      <c r="G128" s="31" t="s">
        <v>190</v>
      </c>
      <c r="H128" s="33">
        <v>600000</v>
      </c>
      <c r="I128" s="33">
        <v>600000</v>
      </c>
      <c r="J128" s="33">
        <v>600000</v>
      </c>
      <c r="K128" s="31">
        <v>1.885</v>
      </c>
      <c r="L128" s="33">
        <v>2154000</v>
      </c>
      <c r="M128" s="31">
        <v>359</v>
      </c>
      <c r="N128" s="31">
        <v>92.8</v>
      </c>
      <c r="O128" s="31">
        <v>1.875</v>
      </c>
      <c r="P128" s="31">
        <v>1.91</v>
      </c>
      <c r="Q128" s="31">
        <f t="shared" si="11"/>
        <v>1</v>
      </c>
      <c r="R128" s="33">
        <f t="shared" si="7"/>
        <v>7</v>
      </c>
      <c r="S128" s="33"/>
      <c r="T128" s="32">
        <f t="shared" si="9"/>
        <v>43171</v>
      </c>
      <c r="U128" s="31" t="str">
        <f t="shared" si="10"/>
        <v>Mon</v>
      </c>
      <c r="V128" s="31">
        <f t="shared" si="8"/>
        <v>5</v>
      </c>
    </row>
    <row r="129" spans="1:22" x14ac:dyDescent="0.3">
      <c r="A129" s="31" t="str">
        <f t="shared" si="6"/>
        <v>Mon</v>
      </c>
      <c r="B129" s="32">
        <v>43472</v>
      </c>
      <c r="C129" s="31" t="s">
        <v>208</v>
      </c>
      <c r="D129" s="31" t="s">
        <v>209</v>
      </c>
      <c r="E129" s="31">
        <v>11</v>
      </c>
      <c r="F129" s="31">
        <v>5</v>
      </c>
      <c r="G129" s="31" t="s">
        <v>190</v>
      </c>
      <c r="H129" s="33">
        <v>800000</v>
      </c>
      <c r="I129" s="33">
        <v>800000</v>
      </c>
      <c r="J129" s="33">
        <v>6286000</v>
      </c>
      <c r="K129" s="31">
        <v>1.87</v>
      </c>
      <c r="L129" s="33">
        <v>2760000</v>
      </c>
      <c r="M129" s="31">
        <v>345</v>
      </c>
      <c r="N129" s="31">
        <v>51.2</v>
      </c>
      <c r="O129" s="31">
        <v>1.86</v>
      </c>
      <c r="P129" s="31">
        <v>1.89</v>
      </c>
      <c r="Q129" s="31">
        <f t="shared" si="11"/>
        <v>1</v>
      </c>
      <c r="R129" s="33">
        <f t="shared" si="7"/>
        <v>0</v>
      </c>
      <c r="S129" s="33"/>
      <c r="T129" s="32">
        <f t="shared" si="9"/>
        <v>43164</v>
      </c>
      <c r="U129" s="31" t="str">
        <f t="shared" si="10"/>
        <v>Mon</v>
      </c>
      <c r="V129" s="31">
        <f t="shared" si="8"/>
        <v>3</v>
      </c>
    </row>
    <row r="130" spans="1:22" hidden="1" x14ac:dyDescent="0.3">
      <c r="A130" s="31" t="str">
        <f t="shared" si="6"/>
        <v>Thu</v>
      </c>
      <c r="B130" s="32">
        <v>43468</v>
      </c>
      <c r="C130" s="31" t="s">
        <v>21</v>
      </c>
      <c r="D130" s="31" t="s">
        <v>22</v>
      </c>
      <c r="E130" s="31">
        <v>25</v>
      </c>
      <c r="F130" s="31">
        <v>30</v>
      </c>
      <c r="G130" s="31" t="s">
        <v>190</v>
      </c>
      <c r="H130" s="33">
        <v>1800000</v>
      </c>
      <c r="I130" s="33">
        <v>1800000</v>
      </c>
      <c r="J130" s="33">
        <v>20790000</v>
      </c>
      <c r="K130" s="31">
        <v>1.96</v>
      </c>
      <c r="L130" s="33">
        <v>4634000</v>
      </c>
      <c r="M130" s="31">
        <v>257.39999999999998</v>
      </c>
      <c r="N130" s="31">
        <v>16.5</v>
      </c>
      <c r="O130" s="31">
        <v>1.9450000000000001</v>
      </c>
      <c r="P130" s="31">
        <v>2.0049999999999999</v>
      </c>
      <c r="Q130" s="31">
        <f t="shared" si="11"/>
        <v>1</v>
      </c>
      <c r="R130" s="33">
        <f t="shared" si="7"/>
        <v>4</v>
      </c>
      <c r="S130" s="33"/>
      <c r="T130" s="32">
        <f t="shared" si="9"/>
        <v>43157</v>
      </c>
      <c r="U130" s="31" t="str">
        <f t="shared" si="10"/>
        <v>Mon</v>
      </c>
      <c r="V130" s="31">
        <f t="shared" si="8"/>
        <v>20</v>
      </c>
    </row>
    <row r="131" spans="1:22" hidden="1" x14ac:dyDescent="0.3">
      <c r="A131" s="31" t="str">
        <f t="shared" si="6"/>
        <v>Wed</v>
      </c>
      <c r="B131" s="32">
        <v>43467</v>
      </c>
      <c r="C131" s="31" t="s">
        <v>205</v>
      </c>
      <c r="D131" s="31" t="s">
        <v>206</v>
      </c>
      <c r="E131" s="31">
        <v>5</v>
      </c>
      <c r="F131" s="31">
        <v>3</v>
      </c>
      <c r="G131" s="31" t="s">
        <v>190</v>
      </c>
      <c r="H131" s="33">
        <v>1600000</v>
      </c>
      <c r="I131" s="33">
        <v>1600000</v>
      </c>
      <c r="J131" s="33">
        <v>3129000</v>
      </c>
      <c r="K131" s="31">
        <v>1.8149999999999999</v>
      </c>
      <c r="L131" s="33">
        <v>4464000</v>
      </c>
      <c r="M131" s="31">
        <v>279</v>
      </c>
      <c r="N131" s="31">
        <v>29.5</v>
      </c>
      <c r="O131" s="31">
        <v>1.8049999999999999</v>
      </c>
      <c r="P131" s="31">
        <v>1.83</v>
      </c>
      <c r="Q131" s="31">
        <f t="shared" si="11"/>
        <v>1</v>
      </c>
      <c r="R131" s="33">
        <f t="shared" si="7"/>
        <v>1</v>
      </c>
      <c r="S131" s="33"/>
      <c r="T131" s="32">
        <f t="shared" si="9"/>
        <v>43150</v>
      </c>
      <c r="U131" s="31" t="str">
        <f t="shared" si="10"/>
        <v>Mon</v>
      </c>
      <c r="V131" s="31">
        <f t="shared" si="8"/>
        <v>10</v>
      </c>
    </row>
    <row r="132" spans="1:22" hidden="1" x14ac:dyDescent="0.3">
      <c r="A132" s="31" t="str">
        <f t="shared" ref="A132:A195" si="12">TEXT(B132,"DDD")</f>
        <v>Mon</v>
      </c>
      <c r="B132" s="32">
        <v>43451</v>
      </c>
      <c r="C132" s="31" t="s">
        <v>201</v>
      </c>
      <c r="D132" s="31" t="s">
        <v>202</v>
      </c>
      <c r="E132" s="31">
        <v>8</v>
      </c>
      <c r="F132" s="31">
        <v>20</v>
      </c>
      <c r="G132" s="31" t="s">
        <v>190</v>
      </c>
      <c r="H132" s="33">
        <v>300000</v>
      </c>
      <c r="I132" s="33">
        <v>300000</v>
      </c>
      <c r="J132" s="33">
        <v>2840000</v>
      </c>
      <c r="K132" s="31">
        <v>1.97</v>
      </c>
      <c r="L132" s="33">
        <v>989000</v>
      </c>
      <c r="M132" s="31">
        <v>329.7</v>
      </c>
      <c r="N132" s="31">
        <v>26.3</v>
      </c>
      <c r="O132" s="31">
        <v>1.9450000000000001</v>
      </c>
      <c r="P132" s="31">
        <v>2</v>
      </c>
      <c r="Q132" s="31">
        <f t="shared" si="11"/>
        <v>12</v>
      </c>
      <c r="R132" s="33">
        <f t="shared" si="7"/>
        <v>16</v>
      </c>
      <c r="S132" s="33"/>
      <c r="T132" s="32">
        <f t="shared" si="9"/>
        <v>43143</v>
      </c>
      <c r="U132" s="31" t="str">
        <f t="shared" si="10"/>
        <v>Mon</v>
      </c>
      <c r="V132" s="31">
        <f t="shared" si="8"/>
        <v>5</v>
      </c>
    </row>
    <row r="133" spans="1:22" hidden="1" x14ac:dyDescent="0.3">
      <c r="A133" s="31" t="str">
        <f t="shared" si="12"/>
        <v>Mon</v>
      </c>
      <c r="B133" s="32">
        <v>43444</v>
      </c>
      <c r="C133" s="31" t="s">
        <v>154</v>
      </c>
      <c r="D133" s="31" t="s">
        <v>155</v>
      </c>
      <c r="E133" s="31">
        <v>4</v>
      </c>
      <c r="F133" s="31">
        <v>10</v>
      </c>
      <c r="G133" s="31" t="s">
        <v>190</v>
      </c>
      <c r="H133" s="33">
        <v>700000</v>
      </c>
      <c r="I133" s="33">
        <v>700000</v>
      </c>
      <c r="J133" s="33">
        <v>1832000</v>
      </c>
      <c r="K133" s="31">
        <v>1.9750000000000001</v>
      </c>
      <c r="L133" s="33">
        <v>2229000</v>
      </c>
      <c r="M133" s="31">
        <v>318.39999999999998</v>
      </c>
      <c r="N133" s="31">
        <v>56.7</v>
      </c>
      <c r="O133" s="31">
        <v>1.9550000000000001</v>
      </c>
      <c r="P133" s="31">
        <v>2</v>
      </c>
      <c r="Q133" s="31">
        <f t="shared" si="11"/>
        <v>12</v>
      </c>
      <c r="R133" s="33">
        <f t="shared" ref="R133:R196" si="13">+B132-B133</f>
        <v>7</v>
      </c>
      <c r="S133" s="33"/>
      <c r="T133" s="32">
        <f t="shared" si="9"/>
        <v>43136</v>
      </c>
      <c r="U133" s="31" t="str">
        <f t="shared" si="10"/>
        <v>Mon</v>
      </c>
      <c r="V133" s="31">
        <f t="shared" ref="V133:V137" si="14">VLOOKUP(T133,$B$3:$F$503,5,FALSE)</f>
        <v>3</v>
      </c>
    </row>
    <row r="134" spans="1:22" hidden="1" x14ac:dyDescent="0.3">
      <c r="A134" s="31" t="str">
        <f t="shared" si="12"/>
        <v>Fri</v>
      </c>
      <c r="B134" s="32">
        <v>43441</v>
      </c>
      <c r="C134" s="31" t="s">
        <v>199</v>
      </c>
      <c r="D134" s="31" t="s">
        <v>200</v>
      </c>
      <c r="E134" s="31">
        <v>1</v>
      </c>
      <c r="F134" s="31">
        <v>50</v>
      </c>
      <c r="G134" s="31" t="s">
        <v>190</v>
      </c>
      <c r="H134" s="33">
        <v>600000</v>
      </c>
      <c r="I134" s="33">
        <v>600000</v>
      </c>
      <c r="J134" s="33">
        <v>1260000</v>
      </c>
      <c r="K134" s="31">
        <v>1.95</v>
      </c>
      <c r="L134" s="33">
        <v>650000</v>
      </c>
      <c r="M134" s="31">
        <v>108.3</v>
      </c>
      <c r="N134" s="31"/>
      <c r="O134" s="31">
        <v>1.5</v>
      </c>
      <c r="P134" s="31">
        <v>2.1</v>
      </c>
      <c r="Q134" s="31">
        <f t="shared" si="11"/>
        <v>12</v>
      </c>
      <c r="R134" s="33">
        <f t="shared" si="13"/>
        <v>3</v>
      </c>
      <c r="S134" s="33"/>
      <c r="T134" s="32">
        <f t="shared" ref="T134:T137" si="15">+T133-7</f>
        <v>43129</v>
      </c>
      <c r="U134" s="31" t="str">
        <f t="shared" ref="U134:U152" si="16">TEXT(T134,"DDD")</f>
        <v>Mon</v>
      </c>
      <c r="V134" s="31">
        <f t="shared" si="14"/>
        <v>20</v>
      </c>
    </row>
    <row r="135" spans="1:22" x14ac:dyDescent="0.3">
      <c r="A135" s="31" t="str">
        <f t="shared" si="12"/>
        <v>Mon</v>
      </c>
      <c r="B135" s="32">
        <v>43437</v>
      </c>
      <c r="C135" s="31" t="s">
        <v>208</v>
      </c>
      <c r="D135" s="31" t="s">
        <v>209</v>
      </c>
      <c r="E135" s="31">
        <v>10</v>
      </c>
      <c r="F135" s="31">
        <v>5</v>
      </c>
      <c r="G135" s="31" t="s">
        <v>190</v>
      </c>
      <c r="H135" s="33">
        <v>600000</v>
      </c>
      <c r="I135" s="33">
        <v>600000</v>
      </c>
      <c r="J135" s="33">
        <v>5486000</v>
      </c>
      <c r="K135" s="31">
        <v>1.98</v>
      </c>
      <c r="L135" s="33">
        <v>1730000</v>
      </c>
      <c r="M135" s="31">
        <v>288.3</v>
      </c>
      <c r="N135" s="31">
        <v>58.1</v>
      </c>
      <c r="O135" s="31">
        <v>1.9650000000000001</v>
      </c>
      <c r="P135" s="31">
        <v>2</v>
      </c>
      <c r="Q135" s="31">
        <f t="shared" si="11"/>
        <v>12</v>
      </c>
      <c r="R135" s="33">
        <f t="shared" si="13"/>
        <v>4</v>
      </c>
      <c r="S135" s="33"/>
      <c r="T135" s="32">
        <f t="shared" si="15"/>
        <v>43122</v>
      </c>
      <c r="U135" s="31" t="str">
        <f t="shared" si="16"/>
        <v>Mon</v>
      </c>
      <c r="V135" s="31">
        <f t="shared" si="14"/>
        <v>10</v>
      </c>
    </row>
    <row r="136" spans="1:22" hidden="1" x14ac:dyDescent="0.3">
      <c r="A136" s="31" t="str">
        <f t="shared" si="12"/>
        <v>Tue</v>
      </c>
      <c r="B136" s="32">
        <v>43431</v>
      </c>
      <c r="C136" s="31" t="s">
        <v>21</v>
      </c>
      <c r="D136" s="31" t="s">
        <v>22</v>
      </c>
      <c r="E136" s="31">
        <v>24</v>
      </c>
      <c r="F136" s="31">
        <v>30</v>
      </c>
      <c r="G136" s="31" t="s">
        <v>190</v>
      </c>
      <c r="H136" s="33">
        <v>800000</v>
      </c>
      <c r="I136" s="33">
        <v>801000</v>
      </c>
      <c r="J136" s="33">
        <v>18990000</v>
      </c>
      <c r="K136" s="31">
        <v>2.0049999999999999</v>
      </c>
      <c r="L136" s="33">
        <v>2178000</v>
      </c>
      <c r="M136" s="31">
        <v>272.3</v>
      </c>
      <c r="N136" s="31"/>
      <c r="O136" s="31">
        <v>1.9950000000000001</v>
      </c>
      <c r="P136" s="31">
        <v>2.0499999999999998</v>
      </c>
      <c r="Q136" s="31">
        <f t="shared" ref="Q136:Q199" si="17">MONTH(B136)</f>
        <v>11</v>
      </c>
      <c r="R136" s="33">
        <f t="shared" si="13"/>
        <v>6</v>
      </c>
      <c r="S136" s="33"/>
      <c r="T136" s="32">
        <f t="shared" si="15"/>
        <v>43115</v>
      </c>
      <c r="U136" s="31" t="str">
        <f t="shared" si="16"/>
        <v>Mon</v>
      </c>
      <c r="V136" s="31">
        <f t="shared" si="14"/>
        <v>5</v>
      </c>
    </row>
    <row r="137" spans="1:22" hidden="1" x14ac:dyDescent="0.3">
      <c r="A137" s="31" t="str">
        <f t="shared" si="12"/>
        <v>Mon</v>
      </c>
      <c r="B137" s="32">
        <v>43430</v>
      </c>
      <c r="C137" s="31" t="s">
        <v>205</v>
      </c>
      <c r="D137" s="31" t="s">
        <v>206</v>
      </c>
      <c r="E137" s="31">
        <v>4</v>
      </c>
      <c r="F137" s="31">
        <v>3</v>
      </c>
      <c r="G137" s="31" t="s">
        <v>190</v>
      </c>
      <c r="H137" s="33">
        <v>600000</v>
      </c>
      <c r="I137" s="33">
        <v>600000</v>
      </c>
      <c r="J137" s="33">
        <v>1529000</v>
      </c>
      <c r="K137" s="31">
        <v>1.895</v>
      </c>
      <c r="L137" s="33">
        <v>1790000</v>
      </c>
      <c r="M137" s="31">
        <v>298.3</v>
      </c>
      <c r="N137" s="31">
        <v>80</v>
      </c>
      <c r="O137" s="31">
        <v>1.875</v>
      </c>
      <c r="P137" s="31">
        <v>1.915</v>
      </c>
      <c r="Q137" s="31">
        <f t="shared" si="17"/>
        <v>11</v>
      </c>
      <c r="R137" s="33">
        <f t="shared" si="13"/>
        <v>1</v>
      </c>
      <c r="S137" s="33"/>
      <c r="T137" s="32">
        <f t="shared" si="15"/>
        <v>43108</v>
      </c>
      <c r="U137" s="31" t="str">
        <f t="shared" si="16"/>
        <v>Mon</v>
      </c>
      <c r="V137" s="31">
        <f t="shared" si="14"/>
        <v>3</v>
      </c>
    </row>
    <row r="138" spans="1:22" hidden="1" x14ac:dyDescent="0.3">
      <c r="A138" s="31" t="str">
        <f t="shared" si="12"/>
        <v>Mon</v>
      </c>
      <c r="B138" s="32">
        <v>43423</v>
      </c>
      <c r="C138" s="31" t="s">
        <v>201</v>
      </c>
      <c r="D138" s="31" t="s">
        <v>202</v>
      </c>
      <c r="E138" s="31">
        <v>6</v>
      </c>
      <c r="F138" s="31">
        <v>20</v>
      </c>
      <c r="G138" s="31" t="s">
        <v>190</v>
      </c>
      <c r="H138" s="33">
        <v>500000</v>
      </c>
      <c r="I138" s="33">
        <v>500000</v>
      </c>
      <c r="J138" s="33">
        <v>2346000</v>
      </c>
      <c r="K138" s="31">
        <v>2.17</v>
      </c>
      <c r="L138" s="33">
        <v>1563000</v>
      </c>
      <c r="M138" s="31">
        <v>312.60000000000002</v>
      </c>
      <c r="N138" s="31">
        <v>30.5</v>
      </c>
      <c r="O138" s="31">
        <v>2.15</v>
      </c>
      <c r="P138" s="31">
        <v>2.2000000000000002</v>
      </c>
      <c r="Q138" s="31">
        <f t="shared" si="17"/>
        <v>11</v>
      </c>
      <c r="R138" s="33">
        <f t="shared" si="13"/>
        <v>7</v>
      </c>
      <c r="S138" s="33"/>
      <c r="T138" s="32"/>
      <c r="U138" s="31"/>
      <c r="V138" s="31"/>
    </row>
    <row r="139" spans="1:22" hidden="1" x14ac:dyDescent="0.3">
      <c r="A139" s="31" t="str">
        <f t="shared" si="12"/>
        <v>Mon</v>
      </c>
      <c r="B139" s="32">
        <v>43416</v>
      </c>
      <c r="C139" s="31" t="s">
        <v>154</v>
      </c>
      <c r="D139" s="31" t="s">
        <v>155</v>
      </c>
      <c r="E139" s="31">
        <v>2</v>
      </c>
      <c r="F139" s="31">
        <v>10</v>
      </c>
      <c r="G139" s="31" t="s">
        <v>190</v>
      </c>
      <c r="H139" s="33">
        <v>500000</v>
      </c>
      <c r="I139" s="33">
        <v>500000</v>
      </c>
      <c r="J139" s="33">
        <v>1116000</v>
      </c>
      <c r="K139" s="31">
        <v>2.1949999999999998</v>
      </c>
      <c r="L139" s="33">
        <v>1817000</v>
      </c>
      <c r="M139" s="31">
        <v>363.4</v>
      </c>
      <c r="N139" s="31">
        <v>94.3</v>
      </c>
      <c r="O139" s="31">
        <v>2.19</v>
      </c>
      <c r="P139" s="31">
        <v>2.23</v>
      </c>
      <c r="Q139" s="31">
        <f t="shared" si="17"/>
        <v>11</v>
      </c>
      <c r="R139" s="33">
        <f t="shared" si="13"/>
        <v>7</v>
      </c>
      <c r="S139" s="33"/>
      <c r="T139" s="32"/>
      <c r="U139" s="31"/>
      <c r="V139" s="31"/>
    </row>
    <row r="140" spans="1:22" hidden="1" x14ac:dyDescent="0.3">
      <c r="A140" s="31" t="str">
        <f t="shared" si="12"/>
        <v>Mon</v>
      </c>
      <c r="B140" s="32">
        <v>43416</v>
      </c>
      <c r="C140" s="31" t="s">
        <v>156</v>
      </c>
      <c r="D140" s="31" t="s">
        <v>157</v>
      </c>
      <c r="E140" s="31">
        <v>18</v>
      </c>
      <c r="F140" s="31">
        <v>10</v>
      </c>
      <c r="G140" s="31" t="s">
        <v>190</v>
      </c>
      <c r="H140" s="33">
        <v>500000</v>
      </c>
      <c r="I140" s="33">
        <v>500000</v>
      </c>
      <c r="J140" s="33">
        <v>11094000</v>
      </c>
      <c r="K140" s="31">
        <v>2.2149999999999999</v>
      </c>
      <c r="L140" s="33">
        <v>1453000</v>
      </c>
      <c r="M140" s="31">
        <v>290.60000000000002</v>
      </c>
      <c r="N140" s="31">
        <v>57.3</v>
      </c>
      <c r="O140" s="31">
        <v>2.19</v>
      </c>
      <c r="P140" s="31">
        <v>2.2349999999999999</v>
      </c>
      <c r="Q140" s="31">
        <f t="shared" si="17"/>
        <v>11</v>
      </c>
      <c r="R140" s="33">
        <f t="shared" si="13"/>
        <v>0</v>
      </c>
      <c r="S140" s="33"/>
      <c r="T140" s="32"/>
      <c r="U140" s="31"/>
      <c r="V140" s="31"/>
    </row>
    <row r="141" spans="1:22" x14ac:dyDescent="0.3">
      <c r="A141" s="31" t="str">
        <f t="shared" si="12"/>
        <v>Mon</v>
      </c>
      <c r="B141" s="32">
        <v>43409</v>
      </c>
      <c r="C141" s="31" t="s">
        <v>208</v>
      </c>
      <c r="D141" s="31" t="s">
        <v>209</v>
      </c>
      <c r="E141" s="31">
        <v>8</v>
      </c>
      <c r="F141" s="31">
        <v>5</v>
      </c>
      <c r="G141" s="31" t="s">
        <v>190</v>
      </c>
      <c r="H141" s="33">
        <v>800000</v>
      </c>
      <c r="I141" s="33">
        <v>800000</v>
      </c>
      <c r="J141" s="33">
        <v>4884000</v>
      </c>
      <c r="K141" s="31">
        <v>2.0950000000000002</v>
      </c>
      <c r="L141" s="33">
        <v>2370000</v>
      </c>
      <c r="M141" s="31">
        <v>296.3</v>
      </c>
      <c r="N141" s="31">
        <v>96.9</v>
      </c>
      <c r="O141" s="31">
        <v>2.09</v>
      </c>
      <c r="P141" s="31">
        <v>2.12</v>
      </c>
      <c r="Q141" s="31">
        <f t="shared" si="17"/>
        <v>11</v>
      </c>
      <c r="R141" s="33">
        <f t="shared" si="13"/>
        <v>7</v>
      </c>
      <c r="S141" s="33"/>
      <c r="T141" s="32"/>
      <c r="U141" s="31"/>
      <c r="V141" s="31"/>
    </row>
    <row r="142" spans="1:22" hidden="1" x14ac:dyDescent="0.3">
      <c r="A142" s="31" t="str">
        <f t="shared" si="12"/>
        <v>Tue</v>
      </c>
      <c r="B142" s="32">
        <v>43403</v>
      </c>
      <c r="C142" s="31" t="s">
        <v>21</v>
      </c>
      <c r="D142" s="31" t="s">
        <v>22</v>
      </c>
      <c r="E142" s="31">
        <v>22</v>
      </c>
      <c r="F142" s="31">
        <v>30</v>
      </c>
      <c r="G142" s="31" t="s">
        <v>190</v>
      </c>
      <c r="H142" s="33">
        <v>1250000</v>
      </c>
      <c r="I142" s="33">
        <v>1250000</v>
      </c>
      <c r="J142" s="33">
        <v>18189000</v>
      </c>
      <c r="K142" s="31">
        <v>2.11</v>
      </c>
      <c r="L142" s="33">
        <v>3493000</v>
      </c>
      <c r="M142" s="31">
        <v>279.39999999999998</v>
      </c>
      <c r="N142" s="31"/>
      <c r="O142" s="31">
        <v>2.085</v>
      </c>
      <c r="P142" s="31">
        <v>2.1549999999999998</v>
      </c>
      <c r="Q142" s="31">
        <f t="shared" si="17"/>
        <v>10</v>
      </c>
      <c r="R142" s="33">
        <f t="shared" si="13"/>
        <v>6</v>
      </c>
      <c r="S142" s="33"/>
      <c r="T142" s="32"/>
      <c r="U142" s="31"/>
      <c r="V142" s="31"/>
    </row>
    <row r="143" spans="1:22" hidden="1" x14ac:dyDescent="0.3">
      <c r="A143" s="31" t="str">
        <f t="shared" si="12"/>
        <v>Mon</v>
      </c>
      <c r="B143" s="32">
        <v>43402</v>
      </c>
      <c r="C143" s="31" t="s">
        <v>205</v>
      </c>
      <c r="D143" s="31" t="s">
        <v>206</v>
      </c>
      <c r="E143" s="31">
        <v>2</v>
      </c>
      <c r="F143" s="31">
        <v>3</v>
      </c>
      <c r="G143" s="31" t="s">
        <v>190</v>
      </c>
      <c r="H143" s="33">
        <v>400000</v>
      </c>
      <c r="I143" s="33">
        <v>400000</v>
      </c>
      <c r="J143" s="33">
        <v>900000</v>
      </c>
      <c r="K143" s="31">
        <v>1.9750000000000001</v>
      </c>
      <c r="L143" s="33">
        <v>1402000</v>
      </c>
      <c r="M143" s="31">
        <v>350.5</v>
      </c>
      <c r="N143" s="31">
        <v>91.9</v>
      </c>
      <c r="O143" s="31">
        <v>1.97</v>
      </c>
      <c r="P143" s="31">
        <v>2.0150000000000001</v>
      </c>
      <c r="Q143" s="31">
        <f t="shared" si="17"/>
        <v>10</v>
      </c>
      <c r="R143" s="33">
        <f t="shared" si="13"/>
        <v>1</v>
      </c>
      <c r="S143" s="33"/>
      <c r="T143" s="32"/>
      <c r="U143" s="31"/>
      <c r="V143" s="31"/>
    </row>
    <row r="144" spans="1:22" hidden="1" x14ac:dyDescent="0.3">
      <c r="A144" s="31" t="str">
        <f t="shared" si="12"/>
        <v>Mon</v>
      </c>
      <c r="B144" s="32">
        <v>43402</v>
      </c>
      <c r="C144" s="31" t="s">
        <v>210</v>
      </c>
      <c r="D144" s="31" t="s">
        <v>211</v>
      </c>
      <c r="E144" s="31">
        <v>14</v>
      </c>
      <c r="F144" s="31">
        <v>3</v>
      </c>
      <c r="G144" s="31" t="s">
        <v>190</v>
      </c>
      <c r="H144" s="33">
        <v>500000</v>
      </c>
      <c r="I144" s="33">
        <v>500000</v>
      </c>
      <c r="J144" s="33">
        <v>9469000</v>
      </c>
      <c r="K144" s="31">
        <v>1.915</v>
      </c>
      <c r="L144" s="33">
        <v>1670000</v>
      </c>
      <c r="M144" s="31">
        <v>334</v>
      </c>
      <c r="N144" s="31">
        <v>63.1</v>
      </c>
      <c r="O144" s="31">
        <v>1.895</v>
      </c>
      <c r="P144" s="31">
        <v>1.95</v>
      </c>
      <c r="Q144" s="31">
        <f t="shared" si="17"/>
        <v>10</v>
      </c>
      <c r="R144" s="33">
        <f t="shared" si="13"/>
        <v>0</v>
      </c>
      <c r="S144" s="33"/>
      <c r="T144" s="32"/>
      <c r="U144" s="31"/>
      <c r="V144" s="31"/>
    </row>
    <row r="145" spans="1:22" hidden="1" x14ac:dyDescent="0.3">
      <c r="A145" s="31" t="str">
        <f t="shared" si="12"/>
        <v>Mon</v>
      </c>
      <c r="B145" s="32">
        <v>43395</v>
      </c>
      <c r="C145" s="31" t="s">
        <v>201</v>
      </c>
      <c r="D145" s="31" t="s">
        <v>202</v>
      </c>
      <c r="E145" s="31">
        <v>4</v>
      </c>
      <c r="F145" s="31">
        <v>20</v>
      </c>
      <c r="G145" s="31" t="s">
        <v>190</v>
      </c>
      <c r="H145" s="33">
        <v>600000</v>
      </c>
      <c r="I145" s="33">
        <v>600000</v>
      </c>
      <c r="J145" s="33">
        <v>1570000</v>
      </c>
      <c r="K145" s="31">
        <v>2.2850000000000001</v>
      </c>
      <c r="L145" s="33">
        <v>1784000</v>
      </c>
      <c r="M145" s="31">
        <v>297.3</v>
      </c>
      <c r="N145" s="31">
        <v>51.5</v>
      </c>
      <c r="O145" s="31">
        <v>2.2650000000000001</v>
      </c>
      <c r="P145" s="31">
        <v>2.31</v>
      </c>
      <c r="Q145" s="31">
        <f t="shared" si="17"/>
        <v>10</v>
      </c>
      <c r="R145" s="33">
        <f t="shared" si="13"/>
        <v>7</v>
      </c>
      <c r="S145" s="33"/>
      <c r="T145" s="32"/>
      <c r="U145" s="31"/>
      <c r="V145" s="31"/>
    </row>
    <row r="146" spans="1:22" hidden="1" x14ac:dyDescent="0.3">
      <c r="A146" s="31" t="str">
        <f t="shared" si="12"/>
        <v>Mon</v>
      </c>
      <c r="B146" s="32">
        <v>43388</v>
      </c>
      <c r="C146" s="31" t="s">
        <v>154</v>
      </c>
      <c r="D146" s="31" t="s">
        <v>155</v>
      </c>
      <c r="E146" s="31" t="s">
        <v>20</v>
      </c>
      <c r="F146" s="31">
        <v>10</v>
      </c>
      <c r="G146" s="31" t="s">
        <v>190</v>
      </c>
      <c r="H146" s="33">
        <v>500000</v>
      </c>
      <c r="I146" s="33">
        <v>500000</v>
      </c>
      <c r="J146" s="33">
        <v>500000</v>
      </c>
      <c r="K146" s="31">
        <v>2.39</v>
      </c>
      <c r="L146" s="33">
        <v>1364000</v>
      </c>
      <c r="M146" s="31">
        <v>272.8</v>
      </c>
      <c r="N146" s="31">
        <v>56.2</v>
      </c>
      <c r="O146" s="31">
        <v>2.37</v>
      </c>
      <c r="P146" s="31">
        <v>2.415</v>
      </c>
      <c r="Q146" s="31">
        <f t="shared" si="17"/>
        <v>10</v>
      </c>
      <c r="R146" s="33">
        <f t="shared" si="13"/>
        <v>7</v>
      </c>
      <c r="S146" s="33"/>
      <c r="T146" s="32"/>
      <c r="U146" s="31"/>
      <c r="V146" s="31"/>
    </row>
    <row r="147" spans="1:22" hidden="1" x14ac:dyDescent="0.3">
      <c r="A147" s="31" t="str">
        <f t="shared" si="12"/>
        <v>Mon</v>
      </c>
      <c r="B147" s="32">
        <v>43388</v>
      </c>
      <c r="C147" s="31" t="s">
        <v>156</v>
      </c>
      <c r="D147" s="31" t="s">
        <v>157</v>
      </c>
      <c r="E147" s="31">
        <v>15</v>
      </c>
      <c r="F147" s="31">
        <v>10</v>
      </c>
      <c r="G147" s="31" t="s">
        <v>190</v>
      </c>
      <c r="H147" s="33">
        <v>600000</v>
      </c>
      <c r="I147" s="33">
        <v>600000</v>
      </c>
      <c r="J147" s="33">
        <v>10205000</v>
      </c>
      <c r="K147" s="31">
        <v>2.38</v>
      </c>
      <c r="L147" s="33">
        <v>2025000</v>
      </c>
      <c r="M147" s="31">
        <v>337.5</v>
      </c>
      <c r="N147" s="31">
        <v>52.5</v>
      </c>
      <c r="O147" s="31">
        <v>2.37</v>
      </c>
      <c r="P147" s="31">
        <v>2.41</v>
      </c>
      <c r="Q147" s="31">
        <f t="shared" si="17"/>
        <v>10</v>
      </c>
      <c r="R147" s="33">
        <f t="shared" si="13"/>
        <v>0</v>
      </c>
      <c r="S147" s="33"/>
      <c r="T147" s="32"/>
      <c r="U147" s="31"/>
      <c r="V147" s="31"/>
    </row>
    <row r="148" spans="1:22" x14ac:dyDescent="0.3">
      <c r="A148" s="31" t="str">
        <f t="shared" si="12"/>
        <v>Mon</v>
      </c>
      <c r="B148" s="32">
        <v>43381</v>
      </c>
      <c r="C148" s="31" t="s">
        <v>208</v>
      </c>
      <c r="D148" s="31" t="s">
        <v>209</v>
      </c>
      <c r="E148" s="31">
        <v>6</v>
      </c>
      <c r="F148" s="31">
        <v>5</v>
      </c>
      <c r="G148" s="31" t="s">
        <v>190</v>
      </c>
      <c r="H148" s="33">
        <v>1000000</v>
      </c>
      <c r="I148" s="33">
        <v>1000000</v>
      </c>
      <c r="J148" s="33">
        <v>3728000</v>
      </c>
      <c r="K148" s="31">
        <v>2.2850000000000001</v>
      </c>
      <c r="L148" s="33">
        <v>2897000</v>
      </c>
      <c r="M148" s="31">
        <v>289.7</v>
      </c>
      <c r="N148" s="31">
        <v>14.6</v>
      </c>
      <c r="O148" s="31">
        <v>2.2599999999999998</v>
      </c>
      <c r="P148" s="31">
        <v>2.2949999999999999</v>
      </c>
      <c r="Q148" s="31">
        <f t="shared" si="17"/>
        <v>10</v>
      </c>
      <c r="R148" s="33">
        <f t="shared" si="13"/>
        <v>7</v>
      </c>
      <c r="S148" s="33"/>
      <c r="T148" s="32"/>
      <c r="U148" s="31"/>
      <c r="V148" s="31"/>
    </row>
    <row r="149" spans="1:22" hidden="1" x14ac:dyDescent="0.3">
      <c r="A149" s="31" t="str">
        <f t="shared" si="12"/>
        <v>Tue</v>
      </c>
      <c r="B149" s="32">
        <v>43375</v>
      </c>
      <c r="C149" s="31" t="s">
        <v>21</v>
      </c>
      <c r="D149" s="31" t="s">
        <v>22</v>
      </c>
      <c r="E149" s="31">
        <v>20</v>
      </c>
      <c r="F149" s="31">
        <v>30</v>
      </c>
      <c r="G149" s="31" t="s">
        <v>190</v>
      </c>
      <c r="H149" s="33">
        <v>1400000</v>
      </c>
      <c r="I149" s="33">
        <v>1400000</v>
      </c>
      <c r="J149" s="33">
        <v>16937000</v>
      </c>
      <c r="K149" s="31">
        <v>2.35</v>
      </c>
      <c r="L149" s="33">
        <v>3958000</v>
      </c>
      <c r="M149" s="31">
        <v>282.7</v>
      </c>
      <c r="N149" s="31">
        <v>5.5</v>
      </c>
      <c r="O149" s="31">
        <v>2.3199999999999998</v>
      </c>
      <c r="P149" s="31">
        <v>2.39</v>
      </c>
      <c r="Q149" s="31">
        <f t="shared" si="17"/>
        <v>10</v>
      </c>
      <c r="R149" s="33">
        <f t="shared" si="13"/>
        <v>6</v>
      </c>
      <c r="S149" s="33"/>
      <c r="T149" s="32"/>
      <c r="U149" s="31"/>
      <c r="V149" s="31"/>
    </row>
    <row r="150" spans="1:22" hidden="1" x14ac:dyDescent="0.3">
      <c r="A150" s="31" t="str">
        <f t="shared" si="12"/>
        <v>Mon</v>
      </c>
      <c r="B150" s="32">
        <v>43374</v>
      </c>
      <c r="C150" s="31" t="s">
        <v>205</v>
      </c>
      <c r="D150" s="31" t="s">
        <v>206</v>
      </c>
      <c r="E150" s="31" t="s">
        <v>20</v>
      </c>
      <c r="F150" s="31">
        <v>3</v>
      </c>
      <c r="G150" s="31" t="s">
        <v>190</v>
      </c>
      <c r="H150" s="33">
        <v>500000</v>
      </c>
      <c r="I150" s="33">
        <v>500000</v>
      </c>
      <c r="J150" s="33">
        <v>500000</v>
      </c>
      <c r="K150" s="31">
        <v>2.0099999999999998</v>
      </c>
      <c r="L150" s="33">
        <v>1421000</v>
      </c>
      <c r="M150" s="31">
        <v>284.2</v>
      </c>
      <c r="N150" s="31">
        <v>87.5</v>
      </c>
      <c r="O150" s="31">
        <v>2</v>
      </c>
      <c r="P150" s="31">
        <v>2.0350000000000001</v>
      </c>
      <c r="Q150" s="31">
        <f t="shared" si="17"/>
        <v>10</v>
      </c>
      <c r="R150" s="33">
        <f t="shared" si="13"/>
        <v>1</v>
      </c>
      <c r="S150" s="33"/>
      <c r="T150" s="32"/>
      <c r="U150" s="31"/>
      <c r="V150" s="31"/>
    </row>
    <row r="151" spans="1:22" hidden="1" x14ac:dyDescent="0.3">
      <c r="A151" s="31" t="str">
        <f t="shared" si="12"/>
        <v>Mon</v>
      </c>
      <c r="B151" s="32">
        <v>43374</v>
      </c>
      <c r="C151" s="31" t="s">
        <v>210</v>
      </c>
      <c r="D151" s="31" t="s">
        <v>211</v>
      </c>
      <c r="E151" s="31">
        <v>12</v>
      </c>
      <c r="F151" s="31">
        <v>3</v>
      </c>
      <c r="G151" s="31" t="s">
        <v>190</v>
      </c>
      <c r="H151" s="33">
        <v>500000</v>
      </c>
      <c r="I151" s="33">
        <v>500000</v>
      </c>
      <c r="J151" s="33">
        <v>8969000</v>
      </c>
      <c r="K151" s="31">
        <v>2</v>
      </c>
      <c r="L151" s="33">
        <v>1541000</v>
      </c>
      <c r="M151" s="31">
        <v>308.2</v>
      </c>
      <c r="N151" s="31">
        <v>66.3</v>
      </c>
      <c r="O151" s="31">
        <v>1.99</v>
      </c>
      <c r="P151" s="31">
        <v>2.02</v>
      </c>
      <c r="Q151" s="31">
        <f t="shared" si="17"/>
        <v>10</v>
      </c>
      <c r="R151" s="33">
        <f t="shared" si="13"/>
        <v>0</v>
      </c>
      <c r="S151" s="33"/>
      <c r="T151" s="32"/>
      <c r="U151" s="31"/>
      <c r="V151" s="31"/>
    </row>
    <row r="152" spans="1:22" hidden="1" x14ac:dyDescent="0.3">
      <c r="A152" s="31" t="str">
        <f t="shared" si="12"/>
        <v>Mon</v>
      </c>
      <c r="B152" s="32">
        <v>43360</v>
      </c>
      <c r="C152" s="31" t="s">
        <v>201</v>
      </c>
      <c r="D152" s="31" t="s">
        <v>202</v>
      </c>
      <c r="E152" s="31">
        <v>2</v>
      </c>
      <c r="F152" s="31">
        <v>20</v>
      </c>
      <c r="G152" s="31" t="s">
        <v>190</v>
      </c>
      <c r="H152" s="33">
        <v>600000</v>
      </c>
      <c r="I152" s="33">
        <v>600000</v>
      </c>
      <c r="J152" s="33">
        <v>970000</v>
      </c>
      <c r="K152" s="31">
        <v>2.2599999999999998</v>
      </c>
      <c r="L152" s="33">
        <v>1756000</v>
      </c>
      <c r="M152" s="31">
        <v>292.7</v>
      </c>
      <c r="N152" s="31">
        <v>64.099999999999994</v>
      </c>
      <c r="O152" s="31">
        <v>2.25</v>
      </c>
      <c r="P152" s="31">
        <v>2.29</v>
      </c>
      <c r="Q152" s="31">
        <f t="shared" si="17"/>
        <v>9</v>
      </c>
      <c r="R152" s="33">
        <f t="shared" si="13"/>
        <v>14</v>
      </c>
      <c r="S152" s="33"/>
      <c r="T152" s="32">
        <f>+B152+7</f>
        <v>43367</v>
      </c>
      <c r="U152" s="31" t="str">
        <f t="shared" si="16"/>
        <v>Mon</v>
      </c>
      <c r="V152" s="31"/>
    </row>
    <row r="153" spans="1:22" hidden="1" x14ac:dyDescent="0.3">
      <c r="A153" s="31" t="str">
        <f t="shared" si="12"/>
        <v>Wed</v>
      </c>
      <c r="B153" s="32">
        <v>43355</v>
      </c>
      <c r="C153" s="31" t="s">
        <v>199</v>
      </c>
      <c r="D153" s="31" t="s">
        <v>200</v>
      </c>
      <c r="E153" s="31" t="s">
        <v>20</v>
      </c>
      <c r="F153" s="31">
        <v>50</v>
      </c>
      <c r="G153" s="31" t="s">
        <v>190</v>
      </c>
      <c r="H153" s="33">
        <v>600000</v>
      </c>
      <c r="I153" s="33">
        <v>660000</v>
      </c>
      <c r="J153" s="33">
        <v>660000</v>
      </c>
      <c r="K153" s="31">
        <v>2.09</v>
      </c>
      <c r="L153" s="33">
        <v>910000</v>
      </c>
      <c r="M153" s="31">
        <v>151.69999999999999</v>
      </c>
      <c r="N153" s="31"/>
      <c r="O153" s="31">
        <v>1.7</v>
      </c>
      <c r="P153" s="31">
        <v>2.2400000000000002</v>
      </c>
      <c r="Q153" s="31">
        <f t="shared" si="17"/>
        <v>9</v>
      </c>
      <c r="R153" s="33">
        <f t="shared" si="13"/>
        <v>5</v>
      </c>
      <c r="S153" s="33"/>
      <c r="T153" s="32"/>
      <c r="U153" s="31"/>
      <c r="V153" s="31"/>
    </row>
    <row r="154" spans="1:22" hidden="1" x14ac:dyDescent="0.3">
      <c r="A154" s="31" t="str">
        <f t="shared" si="12"/>
        <v>Mon</v>
      </c>
      <c r="B154" s="32">
        <v>43353</v>
      </c>
      <c r="C154" s="31" t="s">
        <v>156</v>
      </c>
      <c r="D154" s="31" t="s">
        <v>157</v>
      </c>
      <c r="E154" s="31">
        <v>13</v>
      </c>
      <c r="F154" s="31">
        <v>10</v>
      </c>
      <c r="G154" s="31" t="s">
        <v>190</v>
      </c>
      <c r="H154" s="33">
        <v>1300000</v>
      </c>
      <c r="I154" s="33">
        <v>1300000</v>
      </c>
      <c r="J154" s="33">
        <v>9596000</v>
      </c>
      <c r="K154" s="31">
        <v>2.2650000000000001</v>
      </c>
      <c r="L154" s="33">
        <v>3716000</v>
      </c>
      <c r="M154" s="31">
        <v>285.8</v>
      </c>
      <c r="N154" s="31">
        <v>80.7</v>
      </c>
      <c r="O154" s="31">
        <v>2.2599999999999998</v>
      </c>
      <c r="P154" s="31">
        <v>2.2999999999999998</v>
      </c>
      <c r="Q154" s="31">
        <f t="shared" si="17"/>
        <v>9</v>
      </c>
      <c r="R154" s="33">
        <f t="shared" si="13"/>
        <v>2</v>
      </c>
      <c r="S154" s="33"/>
      <c r="T154" s="32"/>
      <c r="U154" s="31"/>
      <c r="V154" s="31"/>
    </row>
    <row r="155" spans="1:22" x14ac:dyDescent="0.3">
      <c r="A155" s="31" t="str">
        <f t="shared" si="12"/>
        <v>Mon</v>
      </c>
      <c r="B155" s="32">
        <v>43346</v>
      </c>
      <c r="C155" s="31" t="s">
        <v>208</v>
      </c>
      <c r="D155" s="31" t="s">
        <v>209</v>
      </c>
      <c r="E155" s="31">
        <v>4</v>
      </c>
      <c r="F155" s="31">
        <v>5</v>
      </c>
      <c r="G155" s="31" t="s">
        <v>190</v>
      </c>
      <c r="H155" s="33">
        <v>1200000</v>
      </c>
      <c r="I155" s="33">
        <v>1200000</v>
      </c>
      <c r="J155" s="33">
        <v>2306000</v>
      </c>
      <c r="K155" s="31">
        <v>2.105</v>
      </c>
      <c r="L155" s="33">
        <v>3163000</v>
      </c>
      <c r="M155" s="31">
        <v>263.60000000000002</v>
      </c>
      <c r="N155" s="31">
        <v>46.6</v>
      </c>
      <c r="O155" s="31">
        <v>2.0950000000000002</v>
      </c>
      <c r="P155" s="31">
        <v>2.125</v>
      </c>
      <c r="Q155" s="31">
        <f t="shared" si="17"/>
        <v>9</v>
      </c>
      <c r="R155" s="33">
        <f t="shared" si="13"/>
        <v>7</v>
      </c>
      <c r="S155" s="33"/>
      <c r="T155" s="32"/>
      <c r="U155" s="31"/>
      <c r="V155" s="31"/>
    </row>
    <row r="156" spans="1:22" hidden="1" x14ac:dyDescent="0.3">
      <c r="A156" s="31" t="str">
        <f t="shared" si="12"/>
        <v>Tue</v>
      </c>
      <c r="B156" s="32">
        <v>43340</v>
      </c>
      <c r="C156" s="31" t="s">
        <v>21</v>
      </c>
      <c r="D156" s="31" t="s">
        <v>22</v>
      </c>
      <c r="E156" s="31">
        <v>18</v>
      </c>
      <c r="F156" s="31">
        <v>30</v>
      </c>
      <c r="G156" s="31" t="s">
        <v>190</v>
      </c>
      <c r="H156" s="33">
        <v>1300000</v>
      </c>
      <c r="I156" s="33">
        <v>1300000</v>
      </c>
      <c r="J156" s="33">
        <v>15117000</v>
      </c>
      <c r="K156" s="31">
        <v>2.2999999999999998</v>
      </c>
      <c r="L156" s="33">
        <v>3643000</v>
      </c>
      <c r="M156" s="31">
        <v>280.2</v>
      </c>
      <c r="N156" s="31">
        <v>67.599999999999994</v>
      </c>
      <c r="O156" s="31">
        <v>2.29</v>
      </c>
      <c r="P156" s="31">
        <v>2.3450000000000002</v>
      </c>
      <c r="Q156" s="31">
        <f t="shared" si="17"/>
        <v>8</v>
      </c>
      <c r="R156" s="33">
        <f t="shared" si="13"/>
        <v>6</v>
      </c>
      <c r="S156" s="33"/>
      <c r="T156" s="32"/>
      <c r="U156" s="31"/>
      <c r="V156" s="31"/>
    </row>
    <row r="157" spans="1:22" hidden="1" x14ac:dyDescent="0.3">
      <c r="A157" s="31" t="str">
        <f t="shared" si="12"/>
        <v>Mon</v>
      </c>
      <c r="B157" s="32">
        <v>43339</v>
      </c>
      <c r="C157" s="31" t="s">
        <v>210</v>
      </c>
      <c r="D157" s="31" t="s">
        <v>211</v>
      </c>
      <c r="E157" s="31">
        <v>10</v>
      </c>
      <c r="F157" s="31">
        <v>3</v>
      </c>
      <c r="G157" s="31" t="s">
        <v>190</v>
      </c>
      <c r="H157" s="33">
        <v>1200000</v>
      </c>
      <c r="I157" s="33">
        <v>1200000</v>
      </c>
      <c r="J157" s="33">
        <v>8469000</v>
      </c>
      <c r="K157" s="31">
        <v>1.95</v>
      </c>
      <c r="L157" s="33">
        <v>3497000</v>
      </c>
      <c r="M157" s="31">
        <v>291.39999999999998</v>
      </c>
      <c r="N157" s="31">
        <v>63.6</v>
      </c>
      <c r="O157" s="31">
        <v>1.94</v>
      </c>
      <c r="P157" s="31">
        <v>1.97</v>
      </c>
      <c r="Q157" s="31">
        <f t="shared" si="17"/>
        <v>8</v>
      </c>
      <c r="R157" s="33">
        <f t="shared" si="13"/>
        <v>1</v>
      </c>
      <c r="S157" s="33"/>
      <c r="T157" s="32"/>
      <c r="U157" s="31"/>
      <c r="V157" s="31"/>
    </row>
    <row r="158" spans="1:22" hidden="1" x14ac:dyDescent="0.3">
      <c r="A158" s="31" t="str">
        <f t="shared" si="12"/>
        <v>Mon</v>
      </c>
      <c r="B158" s="32">
        <v>43332</v>
      </c>
      <c r="C158" s="31" t="s">
        <v>201</v>
      </c>
      <c r="D158" s="31" t="s">
        <v>202</v>
      </c>
      <c r="E158" s="31" t="s">
        <v>20</v>
      </c>
      <c r="F158" s="31">
        <v>20</v>
      </c>
      <c r="G158" s="31" t="s">
        <v>190</v>
      </c>
      <c r="H158" s="33">
        <v>300000</v>
      </c>
      <c r="I158" s="33">
        <v>300000</v>
      </c>
      <c r="J158" s="33">
        <v>300000</v>
      </c>
      <c r="K158" s="31">
        <v>2.38</v>
      </c>
      <c r="L158" s="33">
        <v>917000</v>
      </c>
      <c r="M158" s="31">
        <v>305.7</v>
      </c>
      <c r="N158" s="31">
        <v>45</v>
      </c>
      <c r="O158" s="31">
        <v>2.3650000000000002</v>
      </c>
      <c r="P158" s="31">
        <v>2.4350000000000001</v>
      </c>
      <c r="Q158" s="31">
        <f t="shared" si="17"/>
        <v>8</v>
      </c>
      <c r="R158" s="33">
        <f t="shared" si="13"/>
        <v>7</v>
      </c>
      <c r="S158" s="33"/>
      <c r="T158" s="32"/>
      <c r="U158" s="31"/>
      <c r="V158" s="31"/>
    </row>
    <row r="159" spans="1:22" hidden="1" x14ac:dyDescent="0.3">
      <c r="A159" s="31" t="str">
        <f t="shared" si="12"/>
        <v>Mon</v>
      </c>
      <c r="B159" s="32">
        <v>43332</v>
      </c>
      <c r="C159" s="31" t="s">
        <v>212</v>
      </c>
      <c r="D159" s="31" t="s">
        <v>213</v>
      </c>
      <c r="E159" s="31">
        <v>22</v>
      </c>
      <c r="F159" s="31">
        <v>20</v>
      </c>
      <c r="G159" s="31" t="s">
        <v>190</v>
      </c>
      <c r="H159" s="33">
        <v>350000</v>
      </c>
      <c r="I159" s="33">
        <v>350000</v>
      </c>
      <c r="J159" s="33">
        <v>9342000</v>
      </c>
      <c r="K159" s="31">
        <v>2.3849999999999998</v>
      </c>
      <c r="L159" s="33">
        <v>1306000</v>
      </c>
      <c r="M159" s="31">
        <v>373.1</v>
      </c>
      <c r="N159" s="31">
        <v>24.3</v>
      </c>
      <c r="O159" s="31">
        <v>2.3650000000000002</v>
      </c>
      <c r="P159" s="31">
        <v>2.415</v>
      </c>
      <c r="Q159" s="31">
        <f t="shared" si="17"/>
        <v>8</v>
      </c>
      <c r="R159" s="33">
        <f t="shared" si="13"/>
        <v>0</v>
      </c>
      <c r="S159" s="33"/>
      <c r="T159" s="32"/>
      <c r="U159" s="31"/>
      <c r="V159" s="31"/>
    </row>
    <row r="160" spans="1:22" hidden="1" x14ac:dyDescent="0.3">
      <c r="A160" s="31" t="str">
        <f t="shared" si="12"/>
        <v>Mon</v>
      </c>
      <c r="B160" s="32">
        <v>43325</v>
      </c>
      <c r="C160" s="31" t="s">
        <v>156</v>
      </c>
      <c r="D160" s="31" t="s">
        <v>157</v>
      </c>
      <c r="E160" s="31">
        <v>10</v>
      </c>
      <c r="F160" s="31">
        <v>10</v>
      </c>
      <c r="G160" s="31" t="s">
        <v>190</v>
      </c>
      <c r="H160" s="33">
        <v>1500000</v>
      </c>
      <c r="I160" s="33">
        <v>1500000</v>
      </c>
      <c r="J160" s="33">
        <v>7718000</v>
      </c>
      <c r="K160" s="31">
        <v>2.4849999999999999</v>
      </c>
      <c r="L160" s="33">
        <v>4327000</v>
      </c>
      <c r="M160" s="31">
        <v>288.5</v>
      </c>
      <c r="N160" s="31">
        <v>79.599999999999994</v>
      </c>
      <c r="O160" s="31">
        <v>2.48</v>
      </c>
      <c r="P160" s="31">
        <v>2.5150000000000001</v>
      </c>
      <c r="Q160" s="31">
        <f t="shared" si="17"/>
        <v>8</v>
      </c>
      <c r="R160" s="33">
        <f t="shared" si="13"/>
        <v>7</v>
      </c>
      <c r="S160" s="33"/>
      <c r="T160" s="32"/>
      <c r="U160" s="31"/>
      <c r="V160" s="31"/>
    </row>
    <row r="161" spans="1:22" x14ac:dyDescent="0.3">
      <c r="A161" s="31" t="str">
        <f t="shared" si="12"/>
        <v>Mon</v>
      </c>
      <c r="B161" s="32">
        <v>43318</v>
      </c>
      <c r="C161" s="31" t="s">
        <v>208</v>
      </c>
      <c r="D161" s="31" t="s">
        <v>209</v>
      </c>
      <c r="E161" s="31">
        <v>2</v>
      </c>
      <c r="F161" s="31">
        <v>5</v>
      </c>
      <c r="G161" s="31" t="s">
        <v>190</v>
      </c>
      <c r="H161" s="33">
        <v>400000</v>
      </c>
      <c r="I161" s="33">
        <v>400000</v>
      </c>
      <c r="J161" s="33">
        <v>1020000</v>
      </c>
      <c r="K161" s="31">
        <v>2.37</v>
      </c>
      <c r="L161" s="33">
        <v>1650000</v>
      </c>
      <c r="M161" s="31">
        <v>412.5</v>
      </c>
      <c r="N161" s="31">
        <v>52.8</v>
      </c>
      <c r="O161" s="31">
        <v>2.3650000000000002</v>
      </c>
      <c r="P161" s="31">
        <v>2.39</v>
      </c>
      <c r="Q161" s="31">
        <f t="shared" si="17"/>
        <v>8</v>
      </c>
      <c r="R161" s="33">
        <f t="shared" si="13"/>
        <v>7</v>
      </c>
      <c r="S161" s="33"/>
      <c r="T161" s="32"/>
      <c r="U161" s="31"/>
      <c r="V161" s="31"/>
    </row>
    <row r="162" spans="1:22" x14ac:dyDescent="0.3">
      <c r="A162" s="31" t="str">
        <f t="shared" si="12"/>
        <v>Mon</v>
      </c>
      <c r="B162" s="32">
        <v>43318</v>
      </c>
      <c r="C162" s="31" t="s">
        <v>214</v>
      </c>
      <c r="D162" s="31" t="s">
        <v>215</v>
      </c>
      <c r="E162" s="31">
        <v>14</v>
      </c>
      <c r="F162" s="31">
        <v>5</v>
      </c>
      <c r="G162" s="31" t="s">
        <v>190</v>
      </c>
      <c r="H162" s="33">
        <v>1000000</v>
      </c>
      <c r="I162" s="33">
        <v>1000000</v>
      </c>
      <c r="J162" s="33">
        <v>12221000</v>
      </c>
      <c r="K162" s="31">
        <v>2.34</v>
      </c>
      <c r="L162" s="33">
        <v>3349000</v>
      </c>
      <c r="M162" s="31">
        <v>334.9</v>
      </c>
      <c r="N162" s="31">
        <v>93.1</v>
      </c>
      <c r="O162" s="31">
        <v>2.335</v>
      </c>
      <c r="P162" s="31">
        <v>2.3650000000000002</v>
      </c>
      <c r="Q162" s="31">
        <f t="shared" si="17"/>
        <v>8</v>
      </c>
      <c r="R162" s="33">
        <f t="shared" si="13"/>
        <v>0</v>
      </c>
      <c r="S162" s="33"/>
      <c r="T162" s="32"/>
      <c r="U162" s="31"/>
      <c r="V162" s="31"/>
    </row>
    <row r="163" spans="1:22" hidden="1" x14ac:dyDescent="0.3">
      <c r="A163" s="31" t="str">
        <f t="shared" si="12"/>
        <v>Tue</v>
      </c>
      <c r="B163" s="32">
        <v>43312</v>
      </c>
      <c r="C163" s="31" t="s">
        <v>21</v>
      </c>
      <c r="D163" s="31" t="s">
        <v>22</v>
      </c>
      <c r="E163" s="31">
        <v>15</v>
      </c>
      <c r="F163" s="31">
        <v>30</v>
      </c>
      <c r="G163" s="31" t="s">
        <v>190</v>
      </c>
      <c r="H163" s="33">
        <v>1550000</v>
      </c>
      <c r="I163" s="33">
        <v>1550000</v>
      </c>
      <c r="J163" s="33">
        <v>13592000</v>
      </c>
      <c r="K163" s="31">
        <v>2.5449999999999999</v>
      </c>
      <c r="L163" s="33">
        <v>4325000</v>
      </c>
      <c r="M163" s="31">
        <v>279</v>
      </c>
      <c r="N163" s="31">
        <v>80.3</v>
      </c>
      <c r="O163" s="31">
        <v>2.5299999999999998</v>
      </c>
      <c r="P163" s="31">
        <v>2.5750000000000002</v>
      </c>
      <c r="Q163" s="31">
        <f t="shared" si="17"/>
        <v>7</v>
      </c>
      <c r="R163" s="33">
        <f t="shared" si="13"/>
        <v>6</v>
      </c>
      <c r="S163" s="33"/>
      <c r="T163" s="32"/>
      <c r="U163" s="31"/>
      <c r="V163" s="31"/>
    </row>
    <row r="164" spans="1:22" hidden="1" x14ac:dyDescent="0.3">
      <c r="A164" s="31" t="str">
        <f t="shared" si="12"/>
        <v>Mon</v>
      </c>
      <c r="B164" s="32">
        <v>43311</v>
      </c>
      <c r="C164" s="31" t="s">
        <v>210</v>
      </c>
      <c r="D164" s="31" t="s">
        <v>211</v>
      </c>
      <c r="E164" s="31">
        <v>8</v>
      </c>
      <c r="F164" s="31">
        <v>3</v>
      </c>
      <c r="G164" s="31" t="s">
        <v>190</v>
      </c>
      <c r="H164" s="33">
        <v>1400000</v>
      </c>
      <c r="I164" s="33">
        <v>1400000</v>
      </c>
      <c r="J164" s="33">
        <v>7013000</v>
      </c>
      <c r="K164" s="31">
        <v>2.12</v>
      </c>
      <c r="L164" s="33">
        <v>4286000</v>
      </c>
      <c r="M164" s="31">
        <v>306.10000000000002</v>
      </c>
      <c r="N164" s="31">
        <v>84.8</v>
      </c>
      <c r="O164" s="31">
        <v>2.11</v>
      </c>
      <c r="P164" s="31">
        <v>2.14</v>
      </c>
      <c r="Q164" s="31">
        <f t="shared" si="17"/>
        <v>7</v>
      </c>
      <c r="R164" s="33">
        <f t="shared" si="13"/>
        <v>1</v>
      </c>
      <c r="S164" s="33"/>
      <c r="T164" s="32"/>
      <c r="U164" s="31"/>
      <c r="V164" s="31"/>
    </row>
    <row r="165" spans="1:22" hidden="1" x14ac:dyDescent="0.3">
      <c r="A165" s="31" t="str">
        <f t="shared" si="12"/>
        <v>Mon</v>
      </c>
      <c r="B165" s="32">
        <v>43304</v>
      </c>
      <c r="C165" s="31" t="s">
        <v>212</v>
      </c>
      <c r="D165" s="31" t="s">
        <v>213</v>
      </c>
      <c r="E165" s="31">
        <v>20</v>
      </c>
      <c r="F165" s="31">
        <v>20</v>
      </c>
      <c r="G165" s="31" t="s">
        <v>190</v>
      </c>
      <c r="H165" s="33">
        <v>650000</v>
      </c>
      <c r="I165" s="33">
        <v>650000</v>
      </c>
      <c r="J165" s="33">
        <v>8985000</v>
      </c>
      <c r="K165" s="31">
        <v>2.5449999999999999</v>
      </c>
      <c r="L165" s="33">
        <v>1988000</v>
      </c>
      <c r="M165" s="31">
        <v>305.8</v>
      </c>
      <c r="N165" s="31">
        <v>7.1</v>
      </c>
      <c r="O165" s="31">
        <v>2.5299999999999998</v>
      </c>
      <c r="P165" s="31">
        <v>2.5750000000000002</v>
      </c>
      <c r="Q165" s="31">
        <f t="shared" si="17"/>
        <v>7</v>
      </c>
      <c r="R165" s="33">
        <f t="shared" si="13"/>
        <v>7</v>
      </c>
      <c r="S165" s="33"/>
      <c r="T165" s="32"/>
      <c r="U165" s="31"/>
      <c r="V165" s="31"/>
    </row>
    <row r="166" spans="1:22" hidden="1" x14ac:dyDescent="0.3">
      <c r="A166" s="31" t="str">
        <f t="shared" si="12"/>
        <v>Mon</v>
      </c>
      <c r="B166" s="32">
        <v>43297</v>
      </c>
      <c r="C166" s="31" t="s">
        <v>156</v>
      </c>
      <c r="D166" s="31" t="s">
        <v>157</v>
      </c>
      <c r="E166" s="31">
        <v>7</v>
      </c>
      <c r="F166" s="31">
        <v>10</v>
      </c>
      <c r="G166" s="31" t="s">
        <v>190</v>
      </c>
      <c r="H166" s="33">
        <v>1650000</v>
      </c>
      <c r="I166" s="33">
        <v>1650000</v>
      </c>
      <c r="J166" s="33">
        <v>5622000</v>
      </c>
      <c r="K166" s="31">
        <v>2.5550000000000002</v>
      </c>
      <c r="L166" s="33">
        <v>5284000</v>
      </c>
      <c r="M166" s="31">
        <v>320.2</v>
      </c>
      <c r="N166" s="31">
        <v>34.200000000000003</v>
      </c>
      <c r="O166" s="31">
        <v>2.5449999999999999</v>
      </c>
      <c r="P166" s="31">
        <v>2.585</v>
      </c>
      <c r="Q166" s="31">
        <f t="shared" si="17"/>
        <v>7</v>
      </c>
      <c r="R166" s="33">
        <f t="shared" si="13"/>
        <v>7</v>
      </c>
      <c r="S166" s="33"/>
      <c r="T166" s="32"/>
      <c r="U166" s="31"/>
      <c r="V166" s="31"/>
    </row>
    <row r="167" spans="1:22" x14ac:dyDescent="0.3">
      <c r="A167" s="31" t="str">
        <f t="shared" si="12"/>
        <v>Mon</v>
      </c>
      <c r="B167" s="32">
        <v>43290</v>
      </c>
      <c r="C167" s="31" t="s">
        <v>208</v>
      </c>
      <c r="D167" s="31" t="s">
        <v>209</v>
      </c>
      <c r="E167" s="31" t="s">
        <v>20</v>
      </c>
      <c r="F167" s="31">
        <v>5</v>
      </c>
      <c r="G167" s="31" t="s">
        <v>190</v>
      </c>
      <c r="H167" s="33">
        <v>500000</v>
      </c>
      <c r="I167" s="33">
        <v>500000</v>
      </c>
      <c r="J167" s="33">
        <v>500000</v>
      </c>
      <c r="K167" s="31">
        <v>2.37</v>
      </c>
      <c r="L167" s="33">
        <v>1637000</v>
      </c>
      <c r="M167" s="31">
        <v>327.39999999999998</v>
      </c>
      <c r="N167" s="31">
        <v>39.5</v>
      </c>
      <c r="O167" s="31">
        <v>2.36</v>
      </c>
      <c r="P167" s="31">
        <v>2.395</v>
      </c>
      <c r="Q167" s="31">
        <f t="shared" si="17"/>
        <v>7</v>
      </c>
      <c r="R167" s="33">
        <f t="shared" si="13"/>
        <v>7</v>
      </c>
      <c r="S167" s="33"/>
      <c r="T167" s="32"/>
      <c r="U167" s="31"/>
      <c r="V167" s="31"/>
    </row>
    <row r="168" spans="1:22" x14ac:dyDescent="0.3">
      <c r="A168" s="31" t="str">
        <f t="shared" si="12"/>
        <v>Mon</v>
      </c>
      <c r="B168" s="32">
        <v>43290</v>
      </c>
      <c r="C168" s="31" t="s">
        <v>214</v>
      </c>
      <c r="D168" s="31" t="s">
        <v>215</v>
      </c>
      <c r="E168" s="31">
        <v>12</v>
      </c>
      <c r="F168" s="31">
        <v>5</v>
      </c>
      <c r="G168" s="31" t="s">
        <v>190</v>
      </c>
      <c r="H168" s="33">
        <v>1000000</v>
      </c>
      <c r="I168" s="33">
        <v>1000000</v>
      </c>
      <c r="J168" s="33">
        <v>10879000</v>
      </c>
      <c r="K168" s="31">
        <v>2.35</v>
      </c>
      <c r="L168" s="33">
        <v>3302000</v>
      </c>
      <c r="M168" s="31">
        <v>330.2</v>
      </c>
      <c r="N168" s="31">
        <v>94.9</v>
      </c>
      <c r="O168" s="31">
        <v>2.34</v>
      </c>
      <c r="P168" s="31">
        <v>2.4500000000000002</v>
      </c>
      <c r="Q168" s="31">
        <f t="shared" si="17"/>
        <v>7</v>
      </c>
      <c r="R168" s="33">
        <f t="shared" si="13"/>
        <v>0</v>
      </c>
      <c r="S168" s="33"/>
      <c r="T168" s="32"/>
      <c r="U168" s="31"/>
      <c r="V168" s="31"/>
    </row>
    <row r="169" spans="1:22" hidden="1" x14ac:dyDescent="0.3">
      <c r="A169" s="31" t="str">
        <f t="shared" si="12"/>
        <v>Tue</v>
      </c>
      <c r="B169" s="32">
        <v>43284</v>
      </c>
      <c r="C169" s="31" t="s">
        <v>21</v>
      </c>
      <c r="D169" s="31" t="s">
        <v>22</v>
      </c>
      <c r="E169" s="31">
        <v>12</v>
      </c>
      <c r="F169" s="31">
        <v>30</v>
      </c>
      <c r="G169" s="31" t="s">
        <v>190</v>
      </c>
      <c r="H169" s="33">
        <v>1650000</v>
      </c>
      <c r="I169" s="33">
        <v>1650000</v>
      </c>
      <c r="J169" s="33">
        <v>11339000</v>
      </c>
      <c r="K169" s="31">
        <v>2.5649999999999999</v>
      </c>
      <c r="L169" s="33">
        <v>4164000</v>
      </c>
      <c r="M169" s="31">
        <v>252.4</v>
      </c>
      <c r="N169" s="31">
        <v>69</v>
      </c>
      <c r="O169" s="31">
        <v>2.54</v>
      </c>
      <c r="P169" s="31">
        <v>2.6</v>
      </c>
      <c r="Q169" s="31">
        <f t="shared" si="17"/>
        <v>7</v>
      </c>
      <c r="R169" s="33">
        <f t="shared" si="13"/>
        <v>6</v>
      </c>
      <c r="S169" s="33"/>
      <c r="T169" s="32"/>
      <c r="U169" s="31"/>
      <c r="V169" s="31"/>
    </row>
    <row r="170" spans="1:22" hidden="1" x14ac:dyDescent="0.3">
      <c r="A170" s="31" t="str">
        <f t="shared" si="12"/>
        <v>Mon</v>
      </c>
      <c r="B170" s="32">
        <v>43283</v>
      </c>
      <c r="C170" s="31" t="s">
        <v>210</v>
      </c>
      <c r="D170" s="31" t="s">
        <v>211</v>
      </c>
      <c r="E170" s="31">
        <v>6</v>
      </c>
      <c r="F170" s="31">
        <v>3</v>
      </c>
      <c r="G170" s="31" t="s">
        <v>190</v>
      </c>
      <c r="H170" s="33">
        <v>1550000</v>
      </c>
      <c r="I170" s="33">
        <v>1550000</v>
      </c>
      <c r="J170" s="33">
        <v>5141000</v>
      </c>
      <c r="K170" s="31">
        <v>2.14</v>
      </c>
      <c r="L170" s="33">
        <v>4546000</v>
      </c>
      <c r="M170" s="31">
        <v>293.3</v>
      </c>
      <c r="N170" s="31">
        <v>40</v>
      </c>
      <c r="O170" s="31">
        <v>2.13</v>
      </c>
      <c r="P170" s="31">
        <v>2.165</v>
      </c>
      <c r="Q170" s="31">
        <f t="shared" si="17"/>
        <v>7</v>
      </c>
      <c r="R170" s="33">
        <f t="shared" si="13"/>
        <v>1</v>
      </c>
      <c r="S170" s="33"/>
      <c r="T170" s="32"/>
      <c r="U170" s="31"/>
      <c r="V170" s="31"/>
    </row>
    <row r="171" spans="1:22" hidden="1" x14ac:dyDescent="0.3">
      <c r="A171" s="31" t="str">
        <f t="shared" si="12"/>
        <v>Mon</v>
      </c>
      <c r="B171" s="32">
        <v>43276</v>
      </c>
      <c r="C171" s="31" t="s">
        <v>212</v>
      </c>
      <c r="D171" s="31" t="s">
        <v>213</v>
      </c>
      <c r="E171" s="31">
        <v>18</v>
      </c>
      <c r="F171" s="31">
        <v>20</v>
      </c>
      <c r="G171" s="31" t="s">
        <v>190</v>
      </c>
      <c r="H171" s="33">
        <v>700000</v>
      </c>
      <c r="I171" s="33">
        <v>700000</v>
      </c>
      <c r="J171" s="33">
        <v>8032000</v>
      </c>
      <c r="K171" s="31">
        <v>2.6</v>
      </c>
      <c r="L171" s="33">
        <v>1980000</v>
      </c>
      <c r="M171" s="31">
        <v>282.89999999999998</v>
      </c>
      <c r="N171" s="31">
        <v>30.8</v>
      </c>
      <c r="O171" s="31">
        <v>2.5750000000000002</v>
      </c>
      <c r="P171" s="31">
        <v>2.62</v>
      </c>
      <c r="Q171" s="31">
        <f t="shared" si="17"/>
        <v>6</v>
      </c>
      <c r="R171" s="33">
        <f t="shared" si="13"/>
        <v>7</v>
      </c>
      <c r="S171" s="33"/>
      <c r="T171" s="32"/>
      <c r="U171" s="31"/>
      <c r="V171" s="31"/>
    </row>
    <row r="172" spans="1:22" hidden="1" x14ac:dyDescent="0.3">
      <c r="A172" s="31" t="str">
        <f t="shared" si="12"/>
        <v>Thu</v>
      </c>
      <c r="B172" s="32">
        <v>43272</v>
      </c>
      <c r="C172" s="31" t="s">
        <v>216</v>
      </c>
      <c r="D172" s="31" t="s">
        <v>217</v>
      </c>
      <c r="E172" s="31">
        <v>3</v>
      </c>
      <c r="F172" s="31">
        <v>50</v>
      </c>
      <c r="G172" s="31" t="s">
        <v>190</v>
      </c>
      <c r="H172" s="33">
        <v>500000</v>
      </c>
      <c r="I172" s="33">
        <v>540000</v>
      </c>
      <c r="J172" s="33">
        <v>2184000</v>
      </c>
      <c r="K172" s="31">
        <v>2.5099999999999998</v>
      </c>
      <c r="L172" s="33">
        <v>1040000</v>
      </c>
      <c r="M172" s="31">
        <v>208</v>
      </c>
      <c r="N172" s="31"/>
      <c r="O172" s="31">
        <v>2.2000000000000002</v>
      </c>
      <c r="P172" s="31">
        <v>2.62</v>
      </c>
      <c r="Q172" s="31">
        <f t="shared" si="17"/>
        <v>6</v>
      </c>
      <c r="R172" s="33">
        <f t="shared" si="13"/>
        <v>4</v>
      </c>
      <c r="S172" s="33"/>
      <c r="T172" s="32"/>
      <c r="U172" s="31"/>
      <c r="V172" s="31"/>
    </row>
    <row r="173" spans="1:22" hidden="1" x14ac:dyDescent="0.3">
      <c r="A173" s="31" t="str">
        <f t="shared" si="12"/>
        <v>Mon</v>
      </c>
      <c r="B173" s="32">
        <v>43262</v>
      </c>
      <c r="C173" s="31" t="s">
        <v>156</v>
      </c>
      <c r="D173" s="31" t="s">
        <v>157</v>
      </c>
      <c r="E173" s="31">
        <v>4</v>
      </c>
      <c r="F173" s="31">
        <v>10</v>
      </c>
      <c r="G173" s="31" t="s">
        <v>190</v>
      </c>
      <c r="H173" s="33">
        <v>1800000</v>
      </c>
      <c r="I173" s="33">
        <v>1800000</v>
      </c>
      <c r="J173" s="33">
        <v>3221000</v>
      </c>
      <c r="K173" s="31">
        <v>2.74</v>
      </c>
      <c r="L173" s="33">
        <v>5186000</v>
      </c>
      <c r="M173" s="31">
        <v>288.10000000000002</v>
      </c>
      <c r="N173" s="31">
        <v>13.4</v>
      </c>
      <c r="O173" s="31">
        <v>2.7250000000000001</v>
      </c>
      <c r="P173" s="31">
        <v>2.7650000000000001</v>
      </c>
      <c r="Q173" s="31">
        <f t="shared" si="17"/>
        <v>6</v>
      </c>
      <c r="R173" s="33">
        <f t="shared" si="13"/>
        <v>10</v>
      </c>
      <c r="S173" s="33"/>
      <c r="T173" s="32"/>
      <c r="U173" s="31"/>
      <c r="V173" s="31"/>
    </row>
    <row r="174" spans="1:22" x14ac:dyDescent="0.3">
      <c r="A174" s="31" t="str">
        <f t="shared" si="12"/>
        <v>Mon</v>
      </c>
      <c r="B174" s="32">
        <v>43255</v>
      </c>
      <c r="C174" s="31" t="s">
        <v>214</v>
      </c>
      <c r="D174" s="31" t="s">
        <v>215</v>
      </c>
      <c r="E174" s="31">
        <v>10</v>
      </c>
      <c r="F174" s="31">
        <v>5</v>
      </c>
      <c r="G174" s="31" t="s">
        <v>190</v>
      </c>
      <c r="H174" s="33">
        <v>1600000</v>
      </c>
      <c r="I174" s="33">
        <v>1600000</v>
      </c>
      <c r="J174" s="33">
        <v>9879000</v>
      </c>
      <c r="K174" s="31">
        <v>2.4900000000000002</v>
      </c>
      <c r="L174" s="33">
        <v>4932000</v>
      </c>
      <c r="M174" s="31">
        <v>308.3</v>
      </c>
      <c r="N174" s="31">
        <v>53.1</v>
      </c>
      <c r="O174" s="31">
        <v>2.4750000000000001</v>
      </c>
      <c r="P174" s="31">
        <v>2.52</v>
      </c>
      <c r="Q174" s="31">
        <f t="shared" si="17"/>
        <v>6</v>
      </c>
      <c r="R174" s="33">
        <f t="shared" si="13"/>
        <v>7</v>
      </c>
      <c r="S174" s="33"/>
      <c r="T174" s="32"/>
      <c r="U174" s="31"/>
      <c r="V174" s="31"/>
    </row>
    <row r="175" spans="1:22" hidden="1" x14ac:dyDescent="0.3">
      <c r="A175" s="31" t="str">
        <f t="shared" si="12"/>
        <v>Tue</v>
      </c>
      <c r="B175" s="32">
        <v>43249</v>
      </c>
      <c r="C175" s="31" t="s">
        <v>21</v>
      </c>
      <c r="D175" s="31" t="s">
        <v>22</v>
      </c>
      <c r="E175" s="31">
        <v>10</v>
      </c>
      <c r="F175" s="31">
        <v>30</v>
      </c>
      <c r="G175" s="31" t="s">
        <v>190</v>
      </c>
      <c r="H175" s="33">
        <v>1750000</v>
      </c>
      <c r="I175" s="33">
        <v>1750000</v>
      </c>
      <c r="J175" s="33">
        <v>9072000</v>
      </c>
      <c r="K175" s="31">
        <v>2.71</v>
      </c>
      <c r="L175" s="33">
        <v>4338000</v>
      </c>
      <c r="M175" s="31">
        <v>247.9</v>
      </c>
      <c r="N175" s="31">
        <v>4.5999999999999996</v>
      </c>
      <c r="O175" s="31">
        <v>2.6749999999999998</v>
      </c>
      <c r="P175" s="31">
        <v>2.7250000000000001</v>
      </c>
      <c r="Q175" s="31">
        <f t="shared" si="17"/>
        <v>5</v>
      </c>
      <c r="R175" s="33">
        <f t="shared" si="13"/>
        <v>6</v>
      </c>
      <c r="S175" s="33"/>
      <c r="T175" s="32"/>
      <c r="U175" s="31"/>
      <c r="V175" s="31"/>
    </row>
    <row r="176" spans="1:22" hidden="1" x14ac:dyDescent="0.3">
      <c r="A176" s="31" t="str">
        <f t="shared" si="12"/>
        <v>Mon</v>
      </c>
      <c r="B176" s="32">
        <v>43248</v>
      </c>
      <c r="C176" s="31" t="s">
        <v>210</v>
      </c>
      <c r="D176" s="31" t="s">
        <v>211</v>
      </c>
      <c r="E176" s="31">
        <v>4</v>
      </c>
      <c r="F176" s="31">
        <v>3</v>
      </c>
      <c r="G176" s="31" t="s">
        <v>190</v>
      </c>
      <c r="H176" s="33">
        <v>1650000</v>
      </c>
      <c r="I176" s="33">
        <v>1650000</v>
      </c>
      <c r="J176" s="33">
        <v>3093000</v>
      </c>
      <c r="K176" s="31">
        <v>2.2349999999999999</v>
      </c>
      <c r="L176" s="33">
        <v>4991000</v>
      </c>
      <c r="M176" s="31">
        <v>302.5</v>
      </c>
      <c r="N176" s="31">
        <v>32.1</v>
      </c>
      <c r="O176" s="31">
        <v>2.2200000000000002</v>
      </c>
      <c r="P176" s="31">
        <v>2.2599999999999998</v>
      </c>
      <c r="Q176" s="31">
        <f t="shared" si="17"/>
        <v>5</v>
      </c>
      <c r="R176" s="33">
        <f t="shared" si="13"/>
        <v>1</v>
      </c>
      <c r="S176" s="33"/>
      <c r="T176" s="32"/>
      <c r="U176" s="31"/>
      <c r="V176" s="31"/>
    </row>
    <row r="177" spans="1:22" hidden="1" x14ac:dyDescent="0.3">
      <c r="A177" s="31" t="str">
        <f t="shared" si="12"/>
        <v>Mon</v>
      </c>
      <c r="B177" s="32">
        <v>43241</v>
      </c>
      <c r="C177" s="31" t="s">
        <v>212</v>
      </c>
      <c r="D177" s="31" t="s">
        <v>213</v>
      </c>
      <c r="E177" s="31">
        <v>16</v>
      </c>
      <c r="F177" s="31">
        <v>20</v>
      </c>
      <c r="G177" s="31" t="s">
        <v>190</v>
      </c>
      <c r="H177" s="33">
        <v>800000</v>
      </c>
      <c r="I177" s="33">
        <v>824000</v>
      </c>
      <c r="J177" s="33">
        <v>7016000</v>
      </c>
      <c r="K177" s="31">
        <v>2.76</v>
      </c>
      <c r="L177" s="33">
        <v>2118000</v>
      </c>
      <c r="M177" s="31">
        <v>264.8</v>
      </c>
      <c r="N177" s="31">
        <v>100</v>
      </c>
      <c r="O177" s="31">
        <v>2.75</v>
      </c>
      <c r="P177" s="31">
        <v>2.79</v>
      </c>
      <c r="Q177" s="31">
        <f t="shared" si="17"/>
        <v>5</v>
      </c>
      <c r="R177" s="33">
        <f t="shared" si="13"/>
        <v>7</v>
      </c>
      <c r="S177" s="33"/>
      <c r="T177" s="32"/>
      <c r="U177" s="31"/>
      <c r="V177" s="31"/>
    </row>
    <row r="178" spans="1:22" hidden="1" x14ac:dyDescent="0.3">
      <c r="A178" s="31" t="str">
        <f t="shared" si="12"/>
        <v>Mon</v>
      </c>
      <c r="B178" s="32">
        <v>43234</v>
      </c>
      <c r="C178" s="31" t="s">
        <v>156</v>
      </c>
      <c r="D178" s="31" t="s">
        <v>157</v>
      </c>
      <c r="E178" s="31">
        <v>2</v>
      </c>
      <c r="F178" s="31">
        <v>10</v>
      </c>
      <c r="G178" s="31" t="s">
        <v>190</v>
      </c>
      <c r="H178" s="33">
        <v>650000</v>
      </c>
      <c r="I178" s="33">
        <v>650000</v>
      </c>
      <c r="J178" s="33">
        <v>1301000</v>
      </c>
      <c r="K178" s="31">
        <v>2.7850000000000001</v>
      </c>
      <c r="L178" s="33">
        <v>1964000</v>
      </c>
      <c r="M178" s="31">
        <v>302.2</v>
      </c>
      <c r="N178" s="31">
        <v>20</v>
      </c>
      <c r="O178" s="31">
        <v>2.7749999999999999</v>
      </c>
      <c r="P178" s="31">
        <v>2.82</v>
      </c>
      <c r="Q178" s="31">
        <f t="shared" si="17"/>
        <v>5</v>
      </c>
      <c r="R178" s="33">
        <f t="shared" si="13"/>
        <v>7</v>
      </c>
      <c r="S178" s="33"/>
      <c r="T178" s="32"/>
      <c r="U178" s="31"/>
      <c r="V178" s="31"/>
    </row>
    <row r="179" spans="1:22" hidden="1" x14ac:dyDescent="0.3">
      <c r="A179" s="31" t="str">
        <f t="shared" si="12"/>
        <v>Mon</v>
      </c>
      <c r="B179" s="32">
        <v>43234</v>
      </c>
      <c r="C179" s="31" t="s">
        <v>158</v>
      </c>
      <c r="D179" s="31" t="s">
        <v>159</v>
      </c>
      <c r="E179" s="31">
        <v>18</v>
      </c>
      <c r="F179" s="31">
        <v>10</v>
      </c>
      <c r="G179" s="31" t="s">
        <v>190</v>
      </c>
      <c r="H179" s="33">
        <v>1150000</v>
      </c>
      <c r="I179" s="33">
        <v>1170000</v>
      </c>
      <c r="J179" s="33">
        <v>11680000</v>
      </c>
      <c r="K179" s="31">
        <v>2.78</v>
      </c>
      <c r="L179" s="33">
        <v>3771000</v>
      </c>
      <c r="M179" s="31">
        <v>327.9</v>
      </c>
      <c r="N179" s="31">
        <v>100</v>
      </c>
      <c r="O179" s="31">
        <v>2.7749999999999999</v>
      </c>
      <c r="P179" s="31">
        <v>2.81</v>
      </c>
      <c r="Q179" s="31">
        <f t="shared" si="17"/>
        <v>5</v>
      </c>
      <c r="R179" s="33">
        <f t="shared" si="13"/>
        <v>0</v>
      </c>
      <c r="S179" s="33"/>
      <c r="T179" s="32"/>
      <c r="U179" s="31"/>
      <c r="V179" s="31"/>
    </row>
    <row r="180" spans="1:22" x14ac:dyDescent="0.3">
      <c r="A180" s="31" t="str">
        <f t="shared" si="12"/>
        <v>Tue</v>
      </c>
      <c r="B180" s="32">
        <v>43228</v>
      </c>
      <c r="C180" s="31" t="s">
        <v>214</v>
      </c>
      <c r="D180" s="31" t="s">
        <v>215</v>
      </c>
      <c r="E180" s="31">
        <v>8</v>
      </c>
      <c r="F180" s="31">
        <v>5</v>
      </c>
      <c r="G180" s="31" t="s">
        <v>190</v>
      </c>
      <c r="H180" s="33">
        <v>1700000</v>
      </c>
      <c r="I180" s="33">
        <v>1700000</v>
      </c>
      <c r="J180" s="33">
        <v>7751000</v>
      </c>
      <c r="K180" s="31">
        <v>2.59</v>
      </c>
      <c r="L180" s="33">
        <v>5114000</v>
      </c>
      <c r="M180" s="31">
        <v>300.8</v>
      </c>
      <c r="N180" s="31">
        <v>9.1</v>
      </c>
      <c r="O180" s="31">
        <v>2.58</v>
      </c>
      <c r="P180" s="31">
        <v>2.625</v>
      </c>
      <c r="Q180" s="31">
        <f t="shared" si="17"/>
        <v>5</v>
      </c>
      <c r="R180" s="33">
        <f t="shared" si="13"/>
        <v>6</v>
      </c>
      <c r="S180" s="33"/>
      <c r="T180" s="32"/>
      <c r="U180" s="31"/>
      <c r="V180" s="31"/>
    </row>
    <row r="181" spans="1:22" hidden="1" x14ac:dyDescent="0.3">
      <c r="A181" s="31" t="str">
        <f t="shared" si="12"/>
        <v>Wed</v>
      </c>
      <c r="B181" s="32">
        <v>43222</v>
      </c>
      <c r="C181" s="31" t="s">
        <v>21</v>
      </c>
      <c r="D181" s="31" t="s">
        <v>22</v>
      </c>
      <c r="E181" s="31">
        <v>7</v>
      </c>
      <c r="F181" s="31">
        <v>30</v>
      </c>
      <c r="G181" s="31" t="s">
        <v>190</v>
      </c>
      <c r="H181" s="33">
        <v>1850000</v>
      </c>
      <c r="I181" s="33">
        <v>1850000</v>
      </c>
      <c r="J181" s="33">
        <v>7052000</v>
      </c>
      <c r="K181" s="31">
        <v>2.75</v>
      </c>
      <c r="L181" s="33">
        <v>4764000</v>
      </c>
      <c r="M181" s="31">
        <v>257.5</v>
      </c>
      <c r="N181" s="31">
        <v>28.3</v>
      </c>
      <c r="O181" s="31">
        <v>2.72</v>
      </c>
      <c r="P181" s="31">
        <v>2.77</v>
      </c>
      <c r="Q181" s="31">
        <f t="shared" si="17"/>
        <v>5</v>
      </c>
      <c r="R181" s="33">
        <f t="shared" si="13"/>
        <v>6</v>
      </c>
      <c r="S181" s="33"/>
      <c r="T181" s="32"/>
      <c r="U181" s="31"/>
      <c r="V181" s="31"/>
    </row>
    <row r="182" spans="1:22" hidden="1" x14ac:dyDescent="0.3">
      <c r="A182" s="31" t="str">
        <f t="shared" si="12"/>
        <v>Mon</v>
      </c>
      <c r="B182" s="32">
        <v>43220</v>
      </c>
      <c r="C182" s="31" t="s">
        <v>210</v>
      </c>
      <c r="D182" s="31" t="s">
        <v>211</v>
      </c>
      <c r="E182" s="31">
        <v>2</v>
      </c>
      <c r="F182" s="31">
        <v>3</v>
      </c>
      <c r="G182" s="31" t="s">
        <v>190</v>
      </c>
      <c r="H182" s="33">
        <v>650000</v>
      </c>
      <c r="I182" s="33">
        <v>650000</v>
      </c>
      <c r="J182" s="33">
        <v>1443000</v>
      </c>
      <c r="K182" s="31">
        <v>2.23</v>
      </c>
      <c r="L182" s="33">
        <v>1998000</v>
      </c>
      <c r="M182" s="31">
        <v>307.39999999999998</v>
      </c>
      <c r="N182" s="31">
        <v>36.700000000000003</v>
      </c>
      <c r="O182" s="31">
        <v>2.2200000000000002</v>
      </c>
      <c r="P182" s="31">
        <v>2.25</v>
      </c>
      <c r="Q182" s="31">
        <f t="shared" si="17"/>
        <v>4</v>
      </c>
      <c r="R182" s="33">
        <f t="shared" si="13"/>
        <v>2</v>
      </c>
      <c r="S182" s="33"/>
      <c r="T182" s="32"/>
      <c r="U182" s="31"/>
      <c r="V182" s="31"/>
    </row>
    <row r="183" spans="1:22" hidden="1" x14ac:dyDescent="0.3">
      <c r="A183" s="31" t="str">
        <f t="shared" si="12"/>
        <v>Mon</v>
      </c>
      <c r="B183" s="32">
        <v>43220</v>
      </c>
      <c r="C183" s="31" t="s">
        <v>218</v>
      </c>
      <c r="D183" s="31" t="s">
        <v>219</v>
      </c>
      <c r="E183" s="31">
        <v>13</v>
      </c>
      <c r="F183" s="31">
        <v>3</v>
      </c>
      <c r="G183" s="31" t="s">
        <v>190</v>
      </c>
      <c r="H183" s="33">
        <v>1100000</v>
      </c>
      <c r="I183" s="33">
        <v>1100000</v>
      </c>
      <c r="J183" s="33">
        <v>10798000</v>
      </c>
      <c r="K183" s="31">
        <v>2.2050000000000001</v>
      </c>
      <c r="L183" s="33">
        <v>3490000</v>
      </c>
      <c r="M183" s="31">
        <v>317.3</v>
      </c>
      <c r="N183" s="31">
        <v>19.100000000000001</v>
      </c>
      <c r="O183" s="31">
        <v>2.19</v>
      </c>
      <c r="P183" s="31">
        <v>2.2250000000000001</v>
      </c>
      <c r="Q183" s="31">
        <f t="shared" si="17"/>
        <v>4</v>
      </c>
      <c r="R183" s="33">
        <f t="shared" si="13"/>
        <v>0</v>
      </c>
      <c r="S183" s="33"/>
      <c r="T183" s="32"/>
      <c r="U183" s="31"/>
      <c r="V183" s="31"/>
    </row>
    <row r="184" spans="1:22" hidden="1" x14ac:dyDescent="0.3">
      <c r="A184" s="31" t="str">
        <f t="shared" si="12"/>
        <v>Mon</v>
      </c>
      <c r="B184" s="32">
        <v>43213</v>
      </c>
      <c r="C184" s="31" t="s">
        <v>212</v>
      </c>
      <c r="D184" s="31" t="s">
        <v>213</v>
      </c>
      <c r="E184" s="31">
        <v>15</v>
      </c>
      <c r="F184" s="31">
        <v>20</v>
      </c>
      <c r="G184" s="31" t="s">
        <v>190</v>
      </c>
      <c r="H184" s="33">
        <v>800000</v>
      </c>
      <c r="I184" s="33">
        <v>800000</v>
      </c>
      <c r="J184" s="33">
        <v>6192000</v>
      </c>
      <c r="K184" s="31">
        <v>2.74</v>
      </c>
      <c r="L184" s="33">
        <v>2495000</v>
      </c>
      <c r="M184" s="31">
        <v>311.89999999999998</v>
      </c>
      <c r="N184" s="31">
        <v>68.400000000000006</v>
      </c>
      <c r="O184" s="31">
        <v>2.7250000000000001</v>
      </c>
      <c r="P184" s="31">
        <v>2.78</v>
      </c>
      <c r="Q184" s="31">
        <f t="shared" si="17"/>
        <v>4</v>
      </c>
      <c r="R184" s="33">
        <f t="shared" si="13"/>
        <v>7</v>
      </c>
      <c r="S184" s="33"/>
      <c r="T184" s="32"/>
      <c r="U184" s="31"/>
      <c r="V184" s="31"/>
    </row>
    <row r="185" spans="1:22" hidden="1" x14ac:dyDescent="0.3">
      <c r="A185" s="31" t="str">
        <f t="shared" si="12"/>
        <v>Mon</v>
      </c>
      <c r="B185" s="32">
        <v>43206</v>
      </c>
      <c r="C185" s="31" t="s">
        <v>156</v>
      </c>
      <c r="D185" s="31" t="s">
        <v>157</v>
      </c>
      <c r="E185" s="31" t="s">
        <v>20</v>
      </c>
      <c r="F185" s="31">
        <v>10</v>
      </c>
      <c r="G185" s="31" t="s">
        <v>190</v>
      </c>
      <c r="H185" s="33">
        <v>650000</v>
      </c>
      <c r="I185" s="33">
        <v>650000</v>
      </c>
      <c r="J185" s="33">
        <v>650000</v>
      </c>
      <c r="K185" s="31">
        <v>2.63</v>
      </c>
      <c r="L185" s="33">
        <v>1854000</v>
      </c>
      <c r="M185" s="31">
        <v>285.2</v>
      </c>
      <c r="N185" s="31">
        <v>89.6</v>
      </c>
      <c r="O185" s="31">
        <v>2.62</v>
      </c>
      <c r="P185" s="31">
        <v>2.665</v>
      </c>
      <c r="Q185" s="31">
        <f t="shared" si="17"/>
        <v>4</v>
      </c>
      <c r="R185" s="33">
        <f t="shared" si="13"/>
        <v>7</v>
      </c>
      <c r="S185" s="33"/>
      <c r="T185" s="32"/>
      <c r="U185" s="31"/>
      <c r="V185" s="31"/>
    </row>
    <row r="186" spans="1:22" hidden="1" x14ac:dyDescent="0.3">
      <c r="A186" s="31" t="str">
        <f t="shared" si="12"/>
        <v>Mon</v>
      </c>
      <c r="B186" s="32">
        <v>43206</v>
      </c>
      <c r="C186" s="31" t="s">
        <v>158</v>
      </c>
      <c r="D186" s="31" t="s">
        <v>159</v>
      </c>
      <c r="E186" s="31">
        <v>15</v>
      </c>
      <c r="F186" s="31">
        <v>10</v>
      </c>
      <c r="G186" s="31" t="s">
        <v>190</v>
      </c>
      <c r="H186" s="33">
        <v>1150000</v>
      </c>
      <c r="I186" s="33">
        <v>1150000</v>
      </c>
      <c r="J186" s="33">
        <v>10406000</v>
      </c>
      <c r="K186" s="31">
        <v>2.62</v>
      </c>
      <c r="L186" s="33">
        <v>3689000</v>
      </c>
      <c r="M186" s="31">
        <v>320.8</v>
      </c>
      <c r="N186" s="31">
        <v>84.9</v>
      </c>
      <c r="O186" s="31">
        <v>2.6150000000000002</v>
      </c>
      <c r="P186" s="31">
        <v>2.65</v>
      </c>
      <c r="Q186" s="31">
        <f t="shared" si="17"/>
        <v>4</v>
      </c>
      <c r="R186" s="33">
        <f t="shared" si="13"/>
        <v>0</v>
      </c>
      <c r="S186" s="33"/>
      <c r="T186" s="32"/>
      <c r="U186" s="31"/>
      <c r="V186" s="31"/>
    </row>
    <row r="187" spans="1:22" x14ac:dyDescent="0.3">
      <c r="A187" s="31" t="str">
        <f t="shared" si="12"/>
        <v>Mon</v>
      </c>
      <c r="B187" s="32">
        <v>43199</v>
      </c>
      <c r="C187" s="31" t="s">
        <v>214</v>
      </c>
      <c r="D187" s="31" t="s">
        <v>215</v>
      </c>
      <c r="E187" s="31">
        <v>6</v>
      </c>
      <c r="F187" s="31">
        <v>5</v>
      </c>
      <c r="G187" s="31" t="s">
        <v>190</v>
      </c>
      <c r="H187" s="33">
        <v>1700000</v>
      </c>
      <c r="I187" s="33">
        <v>1700000</v>
      </c>
      <c r="J187" s="33">
        <v>5555000</v>
      </c>
      <c r="K187" s="31">
        <v>2.395</v>
      </c>
      <c r="L187" s="33">
        <v>4913000</v>
      </c>
      <c r="M187" s="31">
        <v>289</v>
      </c>
      <c r="N187" s="31">
        <v>61.8</v>
      </c>
      <c r="O187" s="31">
        <v>2.3849999999999998</v>
      </c>
      <c r="P187" s="31">
        <v>2.42</v>
      </c>
      <c r="Q187" s="31">
        <f t="shared" si="17"/>
        <v>4</v>
      </c>
      <c r="R187" s="33">
        <f t="shared" si="13"/>
        <v>7</v>
      </c>
      <c r="S187" s="33"/>
      <c r="T187" s="32"/>
      <c r="U187" s="31"/>
      <c r="V187" s="31"/>
    </row>
    <row r="188" spans="1:22" hidden="1" x14ac:dyDescent="0.3">
      <c r="A188" s="31" t="str">
        <f t="shared" si="12"/>
        <v>Tue</v>
      </c>
      <c r="B188" s="32">
        <v>43193</v>
      </c>
      <c r="C188" s="31" t="s">
        <v>21</v>
      </c>
      <c r="D188" s="31" t="s">
        <v>22</v>
      </c>
      <c r="E188" s="31">
        <v>4</v>
      </c>
      <c r="F188" s="31">
        <v>30</v>
      </c>
      <c r="G188" s="31" t="s">
        <v>190</v>
      </c>
      <c r="H188" s="33">
        <v>1850000</v>
      </c>
      <c r="I188" s="33">
        <v>1850000</v>
      </c>
      <c r="J188" s="33">
        <v>4826000</v>
      </c>
      <c r="K188" s="31">
        <v>2.6549999999999998</v>
      </c>
      <c r="L188" s="33">
        <v>4693000</v>
      </c>
      <c r="M188" s="31">
        <v>253.7</v>
      </c>
      <c r="N188" s="31">
        <v>42.3</v>
      </c>
      <c r="O188" s="31">
        <v>2.625</v>
      </c>
      <c r="P188" s="31">
        <v>2.6749999999999998</v>
      </c>
      <c r="Q188" s="31">
        <f t="shared" si="17"/>
        <v>4</v>
      </c>
      <c r="R188" s="33">
        <f t="shared" si="13"/>
        <v>6</v>
      </c>
      <c r="S188" s="33"/>
      <c r="T188" s="32"/>
      <c r="U188" s="31"/>
      <c r="V188" s="31"/>
    </row>
    <row r="189" spans="1:22" hidden="1" x14ac:dyDescent="0.3">
      <c r="A189" s="31" t="str">
        <f t="shared" si="12"/>
        <v>Mon</v>
      </c>
      <c r="B189" s="32">
        <v>43192</v>
      </c>
      <c r="C189" s="31" t="s">
        <v>210</v>
      </c>
      <c r="D189" s="31" t="s">
        <v>211</v>
      </c>
      <c r="E189" s="31" t="s">
        <v>20</v>
      </c>
      <c r="F189" s="31">
        <v>3</v>
      </c>
      <c r="G189" s="31" t="s">
        <v>190</v>
      </c>
      <c r="H189" s="33">
        <v>650000</v>
      </c>
      <c r="I189" s="33">
        <v>650000</v>
      </c>
      <c r="J189" s="33">
        <v>650000</v>
      </c>
      <c r="K189" s="31">
        <v>2.25</v>
      </c>
      <c r="L189" s="33">
        <v>2099000</v>
      </c>
      <c r="M189" s="31">
        <v>322.89999999999998</v>
      </c>
      <c r="N189" s="31">
        <v>81.099999999999994</v>
      </c>
      <c r="O189" s="31">
        <v>2.23</v>
      </c>
      <c r="P189" s="31">
        <v>2.2850000000000001</v>
      </c>
      <c r="Q189" s="31">
        <f t="shared" si="17"/>
        <v>4</v>
      </c>
      <c r="R189" s="33">
        <f t="shared" si="13"/>
        <v>1</v>
      </c>
      <c r="S189" s="33"/>
      <c r="T189" s="32"/>
      <c r="U189" s="31"/>
      <c r="V189" s="31"/>
    </row>
    <row r="190" spans="1:22" hidden="1" x14ac:dyDescent="0.3">
      <c r="A190" s="31" t="str">
        <f t="shared" si="12"/>
        <v>Mon</v>
      </c>
      <c r="B190" s="32">
        <v>43192</v>
      </c>
      <c r="C190" s="31" t="s">
        <v>218</v>
      </c>
      <c r="D190" s="31" t="s">
        <v>219</v>
      </c>
      <c r="E190" s="31">
        <v>11</v>
      </c>
      <c r="F190" s="31">
        <v>3</v>
      </c>
      <c r="G190" s="31" t="s">
        <v>190</v>
      </c>
      <c r="H190" s="33">
        <v>1100000</v>
      </c>
      <c r="I190" s="33">
        <v>1100000</v>
      </c>
      <c r="J190" s="33">
        <v>9329000</v>
      </c>
      <c r="K190" s="31">
        <v>2.23</v>
      </c>
      <c r="L190" s="33">
        <v>3544000</v>
      </c>
      <c r="M190" s="31">
        <v>322.2</v>
      </c>
      <c r="N190" s="31">
        <v>78.400000000000006</v>
      </c>
      <c r="O190" s="31">
        <v>2.2250000000000001</v>
      </c>
      <c r="P190" s="31">
        <v>2.5</v>
      </c>
      <c r="Q190" s="31">
        <f t="shared" si="17"/>
        <v>4</v>
      </c>
      <c r="R190" s="33">
        <f t="shared" si="13"/>
        <v>0</v>
      </c>
      <c r="S190" s="33"/>
      <c r="T190" s="32"/>
      <c r="U190" s="31"/>
      <c r="V190" s="31"/>
    </row>
    <row r="191" spans="1:22" hidden="1" x14ac:dyDescent="0.3">
      <c r="A191" s="31" t="str">
        <f t="shared" si="12"/>
        <v>Mon</v>
      </c>
      <c r="B191" s="32">
        <v>43185</v>
      </c>
      <c r="C191" s="31" t="s">
        <v>212</v>
      </c>
      <c r="D191" s="31" t="s">
        <v>213</v>
      </c>
      <c r="E191" s="31">
        <v>13</v>
      </c>
      <c r="F191" s="31">
        <v>20</v>
      </c>
      <c r="G191" s="31" t="s">
        <v>190</v>
      </c>
      <c r="H191" s="33">
        <v>750000</v>
      </c>
      <c r="I191" s="33">
        <v>750000</v>
      </c>
      <c r="J191" s="33">
        <v>5090000</v>
      </c>
      <c r="K191" s="31">
        <v>2.66</v>
      </c>
      <c r="L191" s="33">
        <v>2374000</v>
      </c>
      <c r="M191" s="31">
        <v>316.5</v>
      </c>
      <c r="N191" s="31">
        <v>43.2</v>
      </c>
      <c r="O191" s="31">
        <v>2.65</v>
      </c>
      <c r="P191" s="31">
        <v>2.69</v>
      </c>
      <c r="Q191" s="31">
        <f t="shared" si="17"/>
        <v>3</v>
      </c>
      <c r="R191" s="33">
        <f t="shared" si="13"/>
        <v>7</v>
      </c>
      <c r="S191" s="33"/>
      <c r="T191" s="32"/>
      <c r="U191" s="31"/>
      <c r="V191" s="31"/>
    </row>
    <row r="192" spans="1:22" hidden="1" x14ac:dyDescent="0.3">
      <c r="A192" s="31" t="str">
        <f t="shared" si="12"/>
        <v>Mon</v>
      </c>
      <c r="B192" s="32">
        <v>43178</v>
      </c>
      <c r="C192" s="31" t="s">
        <v>158</v>
      </c>
      <c r="D192" s="31" t="s">
        <v>159</v>
      </c>
      <c r="E192" s="31">
        <v>12</v>
      </c>
      <c r="F192" s="31">
        <v>10</v>
      </c>
      <c r="G192" s="31" t="s">
        <v>190</v>
      </c>
      <c r="H192" s="33">
        <v>1800000</v>
      </c>
      <c r="I192" s="33">
        <v>1800000</v>
      </c>
      <c r="J192" s="33">
        <v>8597000</v>
      </c>
      <c r="K192" s="31">
        <v>2.73</v>
      </c>
      <c r="L192" s="33">
        <v>5594000</v>
      </c>
      <c r="M192" s="31">
        <v>310.8</v>
      </c>
      <c r="N192" s="31">
        <v>56.5</v>
      </c>
      <c r="O192" s="31">
        <v>2.72</v>
      </c>
      <c r="P192" s="31">
        <v>2.7650000000000001</v>
      </c>
      <c r="Q192" s="31">
        <f t="shared" si="17"/>
        <v>3</v>
      </c>
      <c r="R192" s="33">
        <f t="shared" si="13"/>
        <v>7</v>
      </c>
      <c r="S192" s="33"/>
      <c r="T192" s="32"/>
      <c r="U192" s="31"/>
      <c r="V192" s="31"/>
    </row>
    <row r="193" spans="1:22" hidden="1" x14ac:dyDescent="0.3">
      <c r="A193" s="31" t="str">
        <f t="shared" si="12"/>
        <v>Thu</v>
      </c>
      <c r="B193" s="32">
        <v>43174</v>
      </c>
      <c r="C193" s="31" t="s">
        <v>216</v>
      </c>
      <c r="D193" s="31" t="s">
        <v>217</v>
      </c>
      <c r="E193" s="31">
        <v>2</v>
      </c>
      <c r="F193" s="31">
        <v>50</v>
      </c>
      <c r="G193" s="31" t="s">
        <v>190</v>
      </c>
      <c r="H193" s="33">
        <v>300000</v>
      </c>
      <c r="I193" s="33">
        <v>325000</v>
      </c>
      <c r="J193" s="33">
        <v>1644000</v>
      </c>
      <c r="K193" s="31">
        <v>2.64</v>
      </c>
      <c r="L193" s="33">
        <v>703000</v>
      </c>
      <c r="M193" s="31">
        <v>234.3</v>
      </c>
      <c r="N193" s="31"/>
      <c r="O193" s="31">
        <v>2.5499999999999998</v>
      </c>
      <c r="P193" s="31">
        <v>2.72</v>
      </c>
      <c r="Q193" s="31">
        <f t="shared" si="17"/>
        <v>3</v>
      </c>
      <c r="R193" s="33">
        <f t="shared" si="13"/>
        <v>4</v>
      </c>
      <c r="S193" s="33"/>
      <c r="T193" s="32"/>
      <c r="U193" s="31"/>
      <c r="V193" s="31"/>
    </row>
    <row r="194" spans="1:22" x14ac:dyDescent="0.3">
      <c r="A194" s="31" t="str">
        <f t="shared" si="12"/>
        <v>Mon</v>
      </c>
      <c r="B194" s="32">
        <v>43171</v>
      </c>
      <c r="C194" s="31" t="s">
        <v>214</v>
      </c>
      <c r="D194" s="31" t="s">
        <v>215</v>
      </c>
      <c r="E194" s="31">
        <v>4</v>
      </c>
      <c r="F194" s="31">
        <v>5</v>
      </c>
      <c r="G194" s="31" t="s">
        <v>190</v>
      </c>
      <c r="H194" s="33">
        <v>1650000</v>
      </c>
      <c r="I194" s="33">
        <v>1660000</v>
      </c>
      <c r="J194" s="33">
        <v>3357000</v>
      </c>
      <c r="K194" s="31">
        <v>2.56</v>
      </c>
      <c r="L194" s="33">
        <v>4962000</v>
      </c>
      <c r="M194" s="31">
        <v>300.7</v>
      </c>
      <c r="N194" s="31">
        <v>26.1</v>
      </c>
      <c r="O194" s="31">
        <v>2.5499999999999998</v>
      </c>
      <c r="P194" s="31">
        <v>2.585</v>
      </c>
      <c r="Q194" s="31">
        <f t="shared" si="17"/>
        <v>3</v>
      </c>
      <c r="R194" s="33">
        <f t="shared" si="13"/>
        <v>3</v>
      </c>
      <c r="S194" s="33"/>
      <c r="T194" s="32"/>
      <c r="U194" s="31"/>
      <c r="V194" s="31"/>
    </row>
    <row r="195" spans="1:22" hidden="1" x14ac:dyDescent="0.3">
      <c r="A195" s="31" t="str">
        <f t="shared" si="12"/>
        <v>Tue</v>
      </c>
      <c r="B195" s="32">
        <v>43165</v>
      </c>
      <c r="C195" s="31" t="s">
        <v>21</v>
      </c>
      <c r="D195" s="31" t="s">
        <v>22</v>
      </c>
      <c r="E195" s="31">
        <v>2</v>
      </c>
      <c r="F195" s="31">
        <v>30</v>
      </c>
      <c r="G195" s="31" t="s">
        <v>190</v>
      </c>
      <c r="H195" s="33">
        <v>1700000</v>
      </c>
      <c r="I195" s="33">
        <v>1700000</v>
      </c>
      <c r="J195" s="33">
        <v>2608000</v>
      </c>
      <c r="K195" s="31">
        <v>2.7349999999999999</v>
      </c>
      <c r="L195" s="33">
        <v>4788000</v>
      </c>
      <c r="M195" s="31">
        <v>281.60000000000002</v>
      </c>
      <c r="N195" s="31">
        <v>72.7</v>
      </c>
      <c r="O195" s="31">
        <v>2.72</v>
      </c>
      <c r="P195" s="31">
        <v>2.77</v>
      </c>
      <c r="Q195" s="31">
        <f t="shared" si="17"/>
        <v>3</v>
      </c>
      <c r="R195" s="33">
        <f t="shared" si="13"/>
        <v>6</v>
      </c>
      <c r="S195" s="33"/>
      <c r="T195" s="32"/>
      <c r="U195" s="31"/>
      <c r="V195" s="31"/>
    </row>
    <row r="196" spans="1:22" hidden="1" x14ac:dyDescent="0.3">
      <c r="A196" s="31" t="str">
        <f t="shared" ref="A196:A259" si="18">TEXT(B196,"DDD")</f>
        <v>Mon</v>
      </c>
      <c r="B196" s="32">
        <v>43164</v>
      </c>
      <c r="C196" s="31" t="s">
        <v>218</v>
      </c>
      <c r="D196" s="31" t="s">
        <v>219</v>
      </c>
      <c r="E196" s="31">
        <v>9</v>
      </c>
      <c r="F196" s="31">
        <v>3</v>
      </c>
      <c r="G196" s="31" t="s">
        <v>190</v>
      </c>
      <c r="H196" s="33">
        <v>1700000</v>
      </c>
      <c r="I196" s="33">
        <v>1700000</v>
      </c>
      <c r="J196" s="33">
        <v>7721000</v>
      </c>
      <c r="K196" s="31">
        <v>2.34</v>
      </c>
      <c r="L196" s="33">
        <v>4906000</v>
      </c>
      <c r="M196" s="31">
        <v>288.60000000000002</v>
      </c>
      <c r="N196" s="31">
        <v>3</v>
      </c>
      <c r="O196" s="31">
        <v>2.3199999999999998</v>
      </c>
      <c r="P196" s="31">
        <v>2.35</v>
      </c>
      <c r="Q196" s="31">
        <f t="shared" si="17"/>
        <v>3</v>
      </c>
      <c r="R196" s="33">
        <f t="shared" si="13"/>
        <v>1</v>
      </c>
      <c r="S196" s="33"/>
      <c r="T196" s="32"/>
      <c r="U196" s="31"/>
      <c r="V196" s="31"/>
    </row>
    <row r="197" spans="1:22" hidden="1" x14ac:dyDescent="0.3">
      <c r="A197" s="31" t="str">
        <f t="shared" si="18"/>
        <v>Mon</v>
      </c>
      <c r="B197" s="32">
        <v>43157</v>
      </c>
      <c r="C197" s="31" t="s">
        <v>212</v>
      </c>
      <c r="D197" s="31" t="s">
        <v>213</v>
      </c>
      <c r="E197" s="31">
        <v>11</v>
      </c>
      <c r="F197" s="31">
        <v>20</v>
      </c>
      <c r="G197" s="31" t="s">
        <v>190</v>
      </c>
      <c r="H197" s="33">
        <v>700000</v>
      </c>
      <c r="I197" s="33">
        <v>700000</v>
      </c>
      <c r="J197" s="33">
        <v>4045000</v>
      </c>
      <c r="K197" s="31">
        <v>2.76</v>
      </c>
      <c r="L197" s="33">
        <v>2314000</v>
      </c>
      <c r="M197" s="31">
        <v>330.6</v>
      </c>
      <c r="N197" s="31">
        <v>83.7</v>
      </c>
      <c r="O197" s="31">
        <v>2.75</v>
      </c>
      <c r="P197" s="31">
        <v>2.7949999999999999</v>
      </c>
      <c r="Q197" s="31">
        <f t="shared" si="17"/>
        <v>2</v>
      </c>
      <c r="R197" s="33">
        <f t="shared" ref="R197:R260" si="19">+B196-B197</f>
        <v>7</v>
      </c>
      <c r="S197" s="33"/>
      <c r="T197" s="32"/>
      <c r="U197" s="31"/>
      <c r="V197" s="31"/>
    </row>
    <row r="198" spans="1:22" hidden="1" x14ac:dyDescent="0.3">
      <c r="A198" s="31" t="str">
        <f t="shared" si="18"/>
        <v>Mon</v>
      </c>
      <c r="B198" s="32">
        <v>43150</v>
      </c>
      <c r="C198" s="31" t="s">
        <v>158</v>
      </c>
      <c r="D198" s="31" t="s">
        <v>159</v>
      </c>
      <c r="E198" s="31">
        <v>9</v>
      </c>
      <c r="F198" s="31">
        <v>10</v>
      </c>
      <c r="G198" s="31" t="s">
        <v>190</v>
      </c>
      <c r="H198" s="33">
        <v>1750000</v>
      </c>
      <c r="I198" s="33">
        <v>1750000</v>
      </c>
      <c r="J198" s="33">
        <v>6669000</v>
      </c>
      <c r="K198" s="31">
        <v>2.81</v>
      </c>
      <c r="L198" s="33">
        <v>5631000</v>
      </c>
      <c r="M198" s="31">
        <v>321.8</v>
      </c>
      <c r="N198" s="31">
        <v>83.4</v>
      </c>
      <c r="O198" s="31">
        <v>2.8</v>
      </c>
      <c r="P198" s="31">
        <v>2.84</v>
      </c>
      <c r="Q198" s="31">
        <f t="shared" si="17"/>
        <v>2</v>
      </c>
      <c r="R198" s="33">
        <f t="shared" si="19"/>
        <v>7</v>
      </c>
      <c r="S198" s="33"/>
      <c r="T198" s="32"/>
      <c r="U198" s="31"/>
      <c r="V198" s="31"/>
    </row>
    <row r="199" spans="1:22" x14ac:dyDescent="0.3">
      <c r="A199" s="31" t="str">
        <f t="shared" si="18"/>
        <v>Mon</v>
      </c>
      <c r="B199" s="32">
        <v>43143</v>
      </c>
      <c r="C199" s="31" t="s">
        <v>214</v>
      </c>
      <c r="D199" s="31" t="s">
        <v>215</v>
      </c>
      <c r="E199" s="31">
        <v>2</v>
      </c>
      <c r="F199" s="31">
        <v>5</v>
      </c>
      <c r="G199" s="31" t="s">
        <v>190</v>
      </c>
      <c r="H199" s="33">
        <v>850000</v>
      </c>
      <c r="I199" s="33">
        <v>850000</v>
      </c>
      <c r="J199" s="33">
        <v>1695000</v>
      </c>
      <c r="K199" s="31">
        <v>2.5499999999999998</v>
      </c>
      <c r="L199" s="33">
        <v>2721000</v>
      </c>
      <c r="M199" s="31">
        <v>320.10000000000002</v>
      </c>
      <c r="N199" s="31">
        <v>97.2</v>
      </c>
      <c r="O199" s="31">
        <v>2.54</v>
      </c>
      <c r="P199" s="31">
        <v>2.585</v>
      </c>
      <c r="Q199" s="31">
        <f t="shared" si="17"/>
        <v>2</v>
      </c>
      <c r="R199" s="33">
        <f t="shared" si="19"/>
        <v>7</v>
      </c>
      <c r="S199" s="33"/>
      <c r="T199" s="32"/>
      <c r="U199" s="31"/>
      <c r="V199" s="31"/>
    </row>
    <row r="200" spans="1:22" x14ac:dyDescent="0.3">
      <c r="A200" s="31" t="str">
        <f t="shared" si="18"/>
        <v>Mon</v>
      </c>
      <c r="B200" s="32">
        <v>43143</v>
      </c>
      <c r="C200" s="31" t="s">
        <v>220</v>
      </c>
      <c r="D200" s="31" t="s">
        <v>221</v>
      </c>
      <c r="E200" s="31">
        <v>13</v>
      </c>
      <c r="F200" s="31">
        <v>5</v>
      </c>
      <c r="G200" s="31" t="s">
        <v>190</v>
      </c>
      <c r="H200" s="33">
        <v>700000</v>
      </c>
      <c r="I200" s="33">
        <v>700000</v>
      </c>
      <c r="J200" s="33">
        <v>9606000</v>
      </c>
      <c r="K200" s="31">
        <v>2.54</v>
      </c>
      <c r="L200" s="33">
        <v>2472000</v>
      </c>
      <c r="M200" s="31">
        <v>353.1</v>
      </c>
      <c r="N200" s="31">
        <v>54.8</v>
      </c>
      <c r="O200" s="31">
        <v>2.5299999999999998</v>
      </c>
      <c r="P200" s="31">
        <v>2.5649999999999999</v>
      </c>
      <c r="Q200" s="31">
        <f t="shared" ref="Q200:Q263" si="20">MONTH(B200)</f>
        <v>2</v>
      </c>
      <c r="R200" s="33">
        <f t="shared" si="19"/>
        <v>0</v>
      </c>
      <c r="S200" s="33"/>
      <c r="T200" s="32"/>
      <c r="U200" s="31"/>
      <c r="V200" s="31"/>
    </row>
    <row r="201" spans="1:22" hidden="1" x14ac:dyDescent="0.3">
      <c r="A201" s="31" t="str">
        <f t="shared" si="18"/>
        <v>Tue</v>
      </c>
      <c r="B201" s="32">
        <v>43137</v>
      </c>
      <c r="C201" s="31" t="s">
        <v>21</v>
      </c>
      <c r="D201" s="31" t="s">
        <v>22</v>
      </c>
      <c r="E201" s="31" t="s">
        <v>20</v>
      </c>
      <c r="F201" s="31">
        <v>30</v>
      </c>
      <c r="G201" s="31" t="s">
        <v>190</v>
      </c>
      <c r="H201" s="33">
        <v>750000</v>
      </c>
      <c r="I201" s="33">
        <v>750000</v>
      </c>
      <c r="J201" s="33">
        <v>750000</v>
      </c>
      <c r="K201" s="31">
        <v>2.69</v>
      </c>
      <c r="L201" s="33">
        <v>1989000</v>
      </c>
      <c r="M201" s="31">
        <v>265.2</v>
      </c>
      <c r="N201" s="31">
        <v>88.2</v>
      </c>
      <c r="O201" s="31">
        <v>2.665</v>
      </c>
      <c r="P201" s="31">
        <v>2.78</v>
      </c>
      <c r="Q201" s="31">
        <f t="shared" si="20"/>
        <v>2</v>
      </c>
      <c r="R201" s="33">
        <f t="shared" si="19"/>
        <v>6</v>
      </c>
      <c r="S201" s="33"/>
      <c r="T201" s="32"/>
      <c r="U201" s="31"/>
      <c r="V201" s="31"/>
    </row>
    <row r="202" spans="1:22" hidden="1" x14ac:dyDescent="0.3">
      <c r="A202" s="31" t="str">
        <f t="shared" si="18"/>
        <v>Tue</v>
      </c>
      <c r="B202" s="32">
        <v>43137</v>
      </c>
      <c r="C202" s="31" t="s">
        <v>23</v>
      </c>
      <c r="D202" s="31" t="s">
        <v>24</v>
      </c>
      <c r="E202" s="31">
        <v>27</v>
      </c>
      <c r="F202" s="31">
        <v>30</v>
      </c>
      <c r="G202" s="31" t="s">
        <v>190</v>
      </c>
      <c r="H202" s="33">
        <v>1100000</v>
      </c>
      <c r="I202" s="33">
        <v>1100000</v>
      </c>
      <c r="J202" s="33">
        <v>21080000</v>
      </c>
      <c r="K202" s="31">
        <v>2.67</v>
      </c>
      <c r="L202" s="33">
        <v>3067000</v>
      </c>
      <c r="M202" s="31">
        <v>278.8</v>
      </c>
      <c r="N202" s="31">
        <v>21.4</v>
      </c>
      <c r="O202" s="31">
        <v>2.64</v>
      </c>
      <c r="P202" s="31">
        <v>2.7</v>
      </c>
      <c r="Q202" s="31">
        <f t="shared" si="20"/>
        <v>2</v>
      </c>
      <c r="R202" s="33">
        <f t="shared" si="19"/>
        <v>0</v>
      </c>
      <c r="S202" s="33"/>
      <c r="T202" s="32"/>
      <c r="U202" s="31"/>
      <c r="V202" s="31"/>
    </row>
    <row r="203" spans="1:22" hidden="1" x14ac:dyDescent="0.3">
      <c r="A203" s="31" t="str">
        <f t="shared" si="18"/>
        <v>Mon</v>
      </c>
      <c r="B203" s="32">
        <v>43136</v>
      </c>
      <c r="C203" s="31" t="s">
        <v>218</v>
      </c>
      <c r="D203" s="31" t="s">
        <v>219</v>
      </c>
      <c r="E203" s="31">
        <v>7</v>
      </c>
      <c r="F203" s="31">
        <v>3</v>
      </c>
      <c r="G203" s="31" t="s">
        <v>190</v>
      </c>
      <c r="H203" s="33">
        <v>1650000</v>
      </c>
      <c r="I203" s="33">
        <v>1650000</v>
      </c>
      <c r="J203" s="33">
        <v>5541000</v>
      </c>
      <c r="K203" s="31">
        <v>2.2749999999999999</v>
      </c>
      <c r="L203" s="33">
        <v>5009000</v>
      </c>
      <c r="M203" s="31">
        <v>303.60000000000002</v>
      </c>
      <c r="N203" s="31">
        <v>88.9</v>
      </c>
      <c r="O203" s="31">
        <v>2.2650000000000001</v>
      </c>
      <c r="P203" s="31">
        <v>2.31</v>
      </c>
      <c r="Q203" s="31">
        <f t="shared" si="20"/>
        <v>2</v>
      </c>
      <c r="R203" s="33">
        <f t="shared" si="19"/>
        <v>1</v>
      </c>
      <c r="S203" s="33"/>
      <c r="T203" s="32"/>
      <c r="U203" s="31"/>
      <c r="V203" s="31"/>
    </row>
    <row r="204" spans="1:22" hidden="1" x14ac:dyDescent="0.3">
      <c r="A204" s="31" t="str">
        <f t="shared" si="18"/>
        <v>Mon</v>
      </c>
      <c r="B204" s="32">
        <v>43129</v>
      </c>
      <c r="C204" s="31" t="s">
        <v>212</v>
      </c>
      <c r="D204" s="31" t="s">
        <v>213</v>
      </c>
      <c r="E204" s="31">
        <v>9</v>
      </c>
      <c r="F204" s="31">
        <v>20</v>
      </c>
      <c r="G204" s="31" t="s">
        <v>190</v>
      </c>
      <c r="H204" s="33">
        <v>700000</v>
      </c>
      <c r="I204" s="33">
        <v>700000</v>
      </c>
      <c r="J204" s="33">
        <v>3345000</v>
      </c>
      <c r="K204" s="31">
        <v>2.65</v>
      </c>
      <c r="L204" s="33">
        <v>2130000</v>
      </c>
      <c r="M204" s="31">
        <v>304.3</v>
      </c>
      <c r="N204" s="31">
        <v>23.3</v>
      </c>
      <c r="O204" s="31">
        <v>2.625</v>
      </c>
      <c r="P204" s="31">
        <v>2.6749999999999998</v>
      </c>
      <c r="Q204" s="31">
        <f t="shared" si="20"/>
        <v>1</v>
      </c>
      <c r="R204" s="33">
        <f t="shared" si="19"/>
        <v>7</v>
      </c>
      <c r="S204" s="33"/>
      <c r="T204" s="32"/>
      <c r="U204" s="31"/>
      <c r="V204" s="31"/>
    </row>
    <row r="205" spans="1:22" hidden="1" x14ac:dyDescent="0.3">
      <c r="A205" s="31" t="str">
        <f t="shared" si="18"/>
        <v>Mon</v>
      </c>
      <c r="B205" s="32">
        <v>43122</v>
      </c>
      <c r="C205" s="31" t="s">
        <v>158</v>
      </c>
      <c r="D205" s="31" t="s">
        <v>159</v>
      </c>
      <c r="E205" s="31">
        <v>6</v>
      </c>
      <c r="F205" s="31">
        <v>10</v>
      </c>
      <c r="G205" s="31" t="s">
        <v>190</v>
      </c>
      <c r="H205" s="33">
        <v>1750000</v>
      </c>
      <c r="I205" s="33">
        <v>1750000</v>
      </c>
      <c r="J205" s="33">
        <v>4296000</v>
      </c>
      <c r="K205" s="31">
        <v>2.6949999999999998</v>
      </c>
      <c r="L205" s="33">
        <v>5131000</v>
      </c>
      <c r="M205" s="31">
        <v>293.2</v>
      </c>
      <c r="N205" s="31">
        <v>34.700000000000003</v>
      </c>
      <c r="O205" s="31">
        <v>2.665</v>
      </c>
      <c r="P205" s="31">
        <v>2.7050000000000001</v>
      </c>
      <c r="Q205" s="31">
        <f t="shared" si="20"/>
        <v>1</v>
      </c>
      <c r="R205" s="33">
        <f t="shared" si="19"/>
        <v>7</v>
      </c>
      <c r="S205" s="33"/>
      <c r="T205" s="32"/>
      <c r="U205" s="31"/>
      <c r="V205" s="31"/>
    </row>
    <row r="206" spans="1:22" x14ac:dyDescent="0.3">
      <c r="A206" s="31" t="str">
        <f t="shared" si="18"/>
        <v>Mon</v>
      </c>
      <c r="B206" s="32">
        <v>43115</v>
      </c>
      <c r="C206" s="31" t="s">
        <v>214</v>
      </c>
      <c r="D206" s="31" t="s">
        <v>215</v>
      </c>
      <c r="E206" s="31" t="s">
        <v>20</v>
      </c>
      <c r="F206" s="31">
        <v>5</v>
      </c>
      <c r="G206" s="31" t="s">
        <v>190</v>
      </c>
      <c r="H206" s="33">
        <v>700000</v>
      </c>
      <c r="I206" s="33">
        <v>700000</v>
      </c>
      <c r="J206" s="33">
        <v>700000</v>
      </c>
      <c r="K206" s="31">
        <v>2.46</v>
      </c>
      <c r="L206" s="33">
        <v>2344000</v>
      </c>
      <c r="M206" s="31">
        <v>334.9</v>
      </c>
      <c r="N206" s="31">
        <v>80.45</v>
      </c>
      <c r="O206" s="31">
        <v>2.4500000000000002</v>
      </c>
      <c r="P206" s="31">
        <v>2.4950000000000001</v>
      </c>
      <c r="Q206" s="31">
        <f t="shared" si="20"/>
        <v>1</v>
      </c>
      <c r="R206" s="33">
        <f t="shared" si="19"/>
        <v>7</v>
      </c>
      <c r="S206" s="33"/>
      <c r="T206" s="32"/>
      <c r="U206" s="31"/>
      <c r="V206" s="31"/>
    </row>
    <row r="207" spans="1:22" x14ac:dyDescent="0.3">
      <c r="A207" s="31" t="str">
        <f t="shared" si="18"/>
        <v>Mon</v>
      </c>
      <c r="B207" s="32">
        <v>43115</v>
      </c>
      <c r="C207" s="31" t="s">
        <v>220</v>
      </c>
      <c r="D207" s="31" t="s">
        <v>221</v>
      </c>
      <c r="E207" s="31">
        <v>11</v>
      </c>
      <c r="F207" s="31">
        <v>5</v>
      </c>
      <c r="G207" s="31" t="s">
        <v>190</v>
      </c>
      <c r="H207" s="33">
        <v>800000</v>
      </c>
      <c r="I207" s="33">
        <v>802000</v>
      </c>
      <c r="J207" s="33">
        <v>8610000</v>
      </c>
      <c r="K207" s="31">
        <v>2.44</v>
      </c>
      <c r="L207" s="33">
        <v>2799000</v>
      </c>
      <c r="M207" s="31">
        <v>349.9</v>
      </c>
      <c r="N207" s="31"/>
      <c r="O207" s="31">
        <v>2.4350000000000001</v>
      </c>
      <c r="P207" s="31">
        <v>2.4700000000000002</v>
      </c>
      <c r="Q207" s="31">
        <f t="shared" si="20"/>
        <v>1</v>
      </c>
      <c r="R207" s="33">
        <f t="shared" si="19"/>
        <v>0</v>
      </c>
      <c r="S207" s="33"/>
      <c r="T207" s="32"/>
      <c r="U207" s="31"/>
      <c r="V207" s="31"/>
    </row>
    <row r="208" spans="1:22" hidden="1" x14ac:dyDescent="0.3">
      <c r="A208" s="31" t="str">
        <f t="shared" si="18"/>
        <v>Tue</v>
      </c>
      <c r="B208" s="32">
        <v>43109</v>
      </c>
      <c r="C208" s="31" t="s">
        <v>23</v>
      </c>
      <c r="D208" s="31" t="s">
        <v>24</v>
      </c>
      <c r="E208" s="31">
        <v>24</v>
      </c>
      <c r="F208" s="31">
        <v>30</v>
      </c>
      <c r="G208" s="31" t="s">
        <v>190</v>
      </c>
      <c r="H208" s="33">
        <v>1650000</v>
      </c>
      <c r="I208" s="33">
        <v>1650000</v>
      </c>
      <c r="J208" s="33">
        <v>19464000</v>
      </c>
      <c r="K208" s="31">
        <v>2.5299999999999998</v>
      </c>
      <c r="L208" s="33">
        <v>5366000</v>
      </c>
      <c r="M208" s="31">
        <v>325.2</v>
      </c>
      <c r="N208" s="31">
        <v>67.400000000000006</v>
      </c>
      <c r="O208" s="31">
        <v>2.5150000000000001</v>
      </c>
      <c r="P208" s="31">
        <v>2.605</v>
      </c>
      <c r="Q208" s="31">
        <f t="shared" si="20"/>
        <v>1</v>
      </c>
      <c r="R208" s="33">
        <f t="shared" si="19"/>
        <v>6</v>
      </c>
      <c r="S208" s="33"/>
      <c r="T208" s="32"/>
      <c r="U208" s="31"/>
      <c r="V208" s="31"/>
    </row>
    <row r="209" spans="1:22" hidden="1" x14ac:dyDescent="0.3">
      <c r="A209" s="31" t="str">
        <f t="shared" si="18"/>
        <v>Mon</v>
      </c>
      <c r="B209" s="32">
        <v>43108</v>
      </c>
      <c r="C209" s="31" t="s">
        <v>218</v>
      </c>
      <c r="D209" s="31" t="s">
        <v>219</v>
      </c>
      <c r="E209" s="31">
        <v>5</v>
      </c>
      <c r="F209" s="31">
        <v>3</v>
      </c>
      <c r="G209" s="31" t="s">
        <v>190</v>
      </c>
      <c r="H209" s="33">
        <v>1600000</v>
      </c>
      <c r="I209" s="33">
        <v>1600000</v>
      </c>
      <c r="J209" s="33">
        <v>3891000</v>
      </c>
      <c r="K209" s="31">
        <v>2.129</v>
      </c>
      <c r="L209" s="33">
        <v>4582000</v>
      </c>
      <c r="M209" s="31">
        <v>286.39999999999998</v>
      </c>
      <c r="N209" s="31">
        <v>79.400000000000006</v>
      </c>
      <c r="O209" s="31">
        <v>2.1</v>
      </c>
      <c r="P209" s="31">
        <v>2.145</v>
      </c>
      <c r="Q209" s="31">
        <f t="shared" si="20"/>
        <v>1</v>
      </c>
      <c r="R209" s="33">
        <f t="shared" si="19"/>
        <v>1</v>
      </c>
      <c r="S209" s="33"/>
      <c r="T209" s="32"/>
      <c r="U209" s="31"/>
      <c r="V209" s="31"/>
    </row>
    <row r="210" spans="1:22" hidden="1" x14ac:dyDescent="0.3">
      <c r="A210" s="31" t="str">
        <f t="shared" si="18"/>
        <v>Mon</v>
      </c>
      <c r="B210" s="32">
        <v>43087</v>
      </c>
      <c r="C210" s="31" t="s">
        <v>212</v>
      </c>
      <c r="D210" s="31" t="s">
        <v>213</v>
      </c>
      <c r="E210" s="31">
        <v>8</v>
      </c>
      <c r="F210" s="31">
        <v>20</v>
      </c>
      <c r="G210" s="31" t="s">
        <v>190</v>
      </c>
      <c r="H210" s="33">
        <v>400000</v>
      </c>
      <c r="I210" s="33">
        <v>400000</v>
      </c>
      <c r="J210" s="33">
        <v>2645000</v>
      </c>
      <c r="K210" s="31">
        <v>2.4049999999999998</v>
      </c>
      <c r="L210" s="33">
        <v>1189000</v>
      </c>
      <c r="M210" s="31">
        <v>297.3</v>
      </c>
      <c r="N210" s="31">
        <v>16.670000000000002</v>
      </c>
      <c r="O210" s="31">
        <v>2.395</v>
      </c>
      <c r="P210" s="31">
        <v>2.44</v>
      </c>
      <c r="Q210" s="31">
        <f t="shared" si="20"/>
        <v>12</v>
      </c>
      <c r="R210" s="33">
        <f t="shared" si="19"/>
        <v>21</v>
      </c>
      <c r="S210" s="33"/>
      <c r="T210" s="32"/>
      <c r="U210" s="31"/>
      <c r="V210" s="31"/>
    </row>
    <row r="211" spans="1:22" hidden="1" x14ac:dyDescent="0.3">
      <c r="A211" s="31" t="str">
        <f t="shared" si="18"/>
        <v>Mon</v>
      </c>
      <c r="B211" s="32">
        <v>43080</v>
      </c>
      <c r="C211" s="31" t="s">
        <v>158</v>
      </c>
      <c r="D211" s="31" t="s">
        <v>159</v>
      </c>
      <c r="E211" s="31">
        <v>4</v>
      </c>
      <c r="F211" s="31">
        <v>10</v>
      </c>
      <c r="G211" s="31" t="s">
        <v>190</v>
      </c>
      <c r="H211" s="33">
        <v>1100000</v>
      </c>
      <c r="I211" s="33">
        <v>1110000</v>
      </c>
      <c r="J211" s="33">
        <v>2436000</v>
      </c>
      <c r="K211" s="31">
        <v>2.4950000000000001</v>
      </c>
      <c r="L211" s="33">
        <v>3101000</v>
      </c>
      <c r="M211" s="31">
        <v>281.89999999999998</v>
      </c>
      <c r="N211" s="31">
        <v>53.3</v>
      </c>
      <c r="O211" s="31">
        <v>2.4649999999999999</v>
      </c>
      <c r="P211" s="31">
        <v>2.5049999999999999</v>
      </c>
      <c r="Q211" s="31">
        <f t="shared" si="20"/>
        <v>12</v>
      </c>
      <c r="R211" s="33">
        <f t="shared" si="19"/>
        <v>7</v>
      </c>
      <c r="S211" s="33"/>
      <c r="T211" s="32"/>
      <c r="U211" s="31"/>
      <c r="V211" s="31"/>
    </row>
    <row r="212" spans="1:22" x14ac:dyDescent="0.3">
      <c r="A212" s="31" t="str">
        <f t="shared" si="18"/>
        <v>Mon</v>
      </c>
      <c r="B212" s="32">
        <v>43073</v>
      </c>
      <c r="C212" s="31" t="s">
        <v>220</v>
      </c>
      <c r="D212" s="31" t="s">
        <v>221</v>
      </c>
      <c r="E212" s="31">
        <v>10</v>
      </c>
      <c r="F212" s="31">
        <v>5</v>
      </c>
      <c r="G212" s="31" t="s">
        <v>190</v>
      </c>
      <c r="H212" s="33">
        <v>800000</v>
      </c>
      <c r="I212" s="33">
        <v>747000</v>
      </c>
      <c r="J212" s="33">
        <v>7808000</v>
      </c>
      <c r="K212" s="31">
        <v>2.2799999999999998</v>
      </c>
      <c r="L212" s="33">
        <v>2248000</v>
      </c>
      <c r="M212" s="31">
        <v>281</v>
      </c>
      <c r="N212" s="31"/>
      <c r="O212" s="31">
        <v>2.2599999999999998</v>
      </c>
      <c r="P212" s="31">
        <v>2.2999999999999998</v>
      </c>
      <c r="Q212" s="31">
        <f t="shared" si="20"/>
        <v>12</v>
      </c>
      <c r="R212" s="33">
        <f t="shared" si="19"/>
        <v>7</v>
      </c>
      <c r="S212" s="33"/>
      <c r="T212" s="32"/>
      <c r="U212" s="31"/>
      <c r="V212" s="31"/>
    </row>
    <row r="213" spans="1:22" hidden="1" x14ac:dyDescent="0.3">
      <c r="A213" s="31" t="str">
        <f t="shared" si="18"/>
        <v>Tue</v>
      </c>
      <c r="B213" s="32">
        <v>43067</v>
      </c>
      <c r="C213" s="31" t="s">
        <v>23</v>
      </c>
      <c r="D213" s="31" t="s">
        <v>24</v>
      </c>
      <c r="E213" s="31">
        <v>23</v>
      </c>
      <c r="F213" s="31">
        <v>30</v>
      </c>
      <c r="G213" s="31" t="s">
        <v>190</v>
      </c>
      <c r="H213" s="33">
        <v>1300000</v>
      </c>
      <c r="I213" s="33">
        <v>1300000</v>
      </c>
      <c r="J213" s="33">
        <v>17814000</v>
      </c>
      <c r="K213" s="31">
        <v>2.52</v>
      </c>
      <c r="L213" s="33">
        <v>3344000</v>
      </c>
      <c r="M213" s="31">
        <v>257.2</v>
      </c>
      <c r="N213" s="31">
        <v>87.3</v>
      </c>
      <c r="O213" s="31">
        <v>2.4900000000000002</v>
      </c>
      <c r="P213" s="31">
        <v>2.57</v>
      </c>
      <c r="Q213" s="31">
        <f t="shared" si="20"/>
        <v>11</v>
      </c>
      <c r="R213" s="33">
        <f t="shared" si="19"/>
        <v>6</v>
      </c>
      <c r="S213" s="33"/>
      <c r="T213" s="32"/>
      <c r="U213" s="31"/>
      <c r="V213" s="31"/>
    </row>
    <row r="214" spans="1:22" hidden="1" x14ac:dyDescent="0.3">
      <c r="A214" s="31" t="str">
        <f t="shared" si="18"/>
        <v>Mon</v>
      </c>
      <c r="B214" s="32">
        <v>43066</v>
      </c>
      <c r="C214" s="31" t="s">
        <v>218</v>
      </c>
      <c r="D214" s="31" t="s">
        <v>219</v>
      </c>
      <c r="E214" s="31">
        <v>4</v>
      </c>
      <c r="F214" s="31">
        <v>3</v>
      </c>
      <c r="G214" s="31" t="s">
        <v>190</v>
      </c>
      <c r="H214" s="33">
        <v>1000000</v>
      </c>
      <c r="I214" s="33">
        <v>1010000</v>
      </c>
      <c r="J214" s="33">
        <v>2291000</v>
      </c>
      <c r="K214" s="31">
        <v>2.16</v>
      </c>
      <c r="L214" s="33">
        <v>3122000</v>
      </c>
      <c r="M214" s="31">
        <v>312.2</v>
      </c>
      <c r="N214" s="31">
        <v>92.2</v>
      </c>
      <c r="O214" s="31">
        <v>2.145</v>
      </c>
      <c r="P214" s="31">
        <v>2.1800000000000002</v>
      </c>
      <c r="Q214" s="31">
        <f t="shared" si="20"/>
        <v>11</v>
      </c>
      <c r="R214" s="33">
        <f t="shared" si="19"/>
        <v>1</v>
      </c>
      <c r="S214" s="33"/>
      <c r="T214" s="32"/>
      <c r="U214" s="31"/>
      <c r="V214" s="31"/>
    </row>
    <row r="215" spans="1:22" hidden="1" x14ac:dyDescent="0.3">
      <c r="A215" s="31" t="str">
        <f t="shared" si="18"/>
        <v>Mon</v>
      </c>
      <c r="B215" s="32">
        <v>43059</v>
      </c>
      <c r="C215" s="31" t="s">
        <v>212</v>
      </c>
      <c r="D215" s="31" t="s">
        <v>213</v>
      </c>
      <c r="E215" s="31">
        <v>6</v>
      </c>
      <c r="F215" s="31">
        <v>20</v>
      </c>
      <c r="G215" s="31" t="s">
        <v>190</v>
      </c>
      <c r="H215" s="33">
        <v>450000</v>
      </c>
      <c r="I215" s="33">
        <v>450000</v>
      </c>
      <c r="J215" s="33">
        <v>2011000</v>
      </c>
      <c r="K215" s="31">
        <v>2.56</v>
      </c>
      <c r="L215" s="33">
        <v>1367000</v>
      </c>
      <c r="M215" s="31">
        <v>303.8</v>
      </c>
      <c r="N215" s="31">
        <v>33.299999999999997</v>
      </c>
      <c r="O215" s="31">
        <v>2.5350000000000001</v>
      </c>
      <c r="P215" s="31">
        <v>2.61</v>
      </c>
      <c r="Q215" s="31">
        <f t="shared" si="20"/>
        <v>11</v>
      </c>
      <c r="R215" s="33">
        <f t="shared" si="19"/>
        <v>7</v>
      </c>
      <c r="S215" s="33"/>
      <c r="T215" s="32"/>
      <c r="U215" s="31"/>
      <c r="V215" s="31"/>
    </row>
    <row r="216" spans="1:22" hidden="1" x14ac:dyDescent="0.3">
      <c r="A216" s="31" t="str">
        <f t="shared" si="18"/>
        <v>Mon</v>
      </c>
      <c r="B216" s="32">
        <v>43052</v>
      </c>
      <c r="C216" s="31" t="s">
        <v>158</v>
      </c>
      <c r="D216" s="31" t="s">
        <v>159</v>
      </c>
      <c r="E216" s="31">
        <v>2</v>
      </c>
      <c r="F216" s="31">
        <v>10</v>
      </c>
      <c r="G216" s="31" t="s">
        <v>190</v>
      </c>
      <c r="H216" s="33">
        <v>700000</v>
      </c>
      <c r="I216" s="33">
        <v>700000</v>
      </c>
      <c r="J216" s="33">
        <v>1159000</v>
      </c>
      <c r="K216" s="31">
        <v>2.61</v>
      </c>
      <c r="L216" s="33">
        <v>2488000</v>
      </c>
      <c r="M216" s="31">
        <v>355.4</v>
      </c>
      <c r="N216" s="31">
        <v>44.7</v>
      </c>
      <c r="O216" s="31">
        <v>2.605</v>
      </c>
      <c r="P216" s="31">
        <v>2.665</v>
      </c>
      <c r="Q216" s="31">
        <f t="shared" si="20"/>
        <v>11</v>
      </c>
      <c r="R216" s="33">
        <f t="shared" si="19"/>
        <v>7</v>
      </c>
      <c r="S216" s="33"/>
      <c r="T216" s="32"/>
      <c r="U216" s="31"/>
      <c r="V216" s="31"/>
    </row>
    <row r="217" spans="1:22" hidden="1" x14ac:dyDescent="0.3">
      <c r="A217" s="31" t="str">
        <f t="shared" si="18"/>
        <v>Mon</v>
      </c>
      <c r="B217" s="32">
        <v>43052</v>
      </c>
      <c r="C217" s="31" t="s">
        <v>160</v>
      </c>
      <c r="D217" s="31" t="s">
        <v>161</v>
      </c>
      <c r="E217" s="31">
        <v>21</v>
      </c>
      <c r="F217" s="31">
        <v>10</v>
      </c>
      <c r="G217" s="31" t="s">
        <v>190</v>
      </c>
      <c r="H217" s="33">
        <v>450000</v>
      </c>
      <c r="I217" s="33">
        <v>450000</v>
      </c>
      <c r="J217" s="33">
        <v>12247000</v>
      </c>
      <c r="K217" s="31">
        <v>2.5950000000000002</v>
      </c>
      <c r="L217" s="33">
        <v>1702000</v>
      </c>
      <c r="M217" s="31">
        <v>378.2</v>
      </c>
      <c r="N217" s="31">
        <v>55.6</v>
      </c>
      <c r="O217" s="31">
        <v>2.58</v>
      </c>
      <c r="P217" s="31">
        <v>2.63</v>
      </c>
      <c r="Q217" s="31">
        <f t="shared" si="20"/>
        <v>11</v>
      </c>
      <c r="R217" s="33">
        <f t="shared" si="19"/>
        <v>0</v>
      </c>
      <c r="S217" s="33"/>
      <c r="T217" s="32"/>
      <c r="U217" s="31"/>
      <c r="V217" s="31"/>
    </row>
    <row r="218" spans="1:22" x14ac:dyDescent="0.3">
      <c r="A218" s="31" t="str">
        <f t="shared" si="18"/>
        <v>Mon</v>
      </c>
      <c r="B218" s="32">
        <v>43045</v>
      </c>
      <c r="C218" s="31" t="s">
        <v>220</v>
      </c>
      <c r="D218" s="31" t="s">
        <v>221</v>
      </c>
      <c r="E218" s="31">
        <v>8</v>
      </c>
      <c r="F218" s="31">
        <v>5</v>
      </c>
      <c r="G218" s="31" t="s">
        <v>190</v>
      </c>
      <c r="H218" s="33">
        <v>1000000</v>
      </c>
      <c r="I218" s="33">
        <v>1000000</v>
      </c>
      <c r="J218" s="33">
        <v>6702000</v>
      </c>
      <c r="K218" s="31">
        <v>2.38</v>
      </c>
      <c r="L218" s="33">
        <v>3207000</v>
      </c>
      <c r="M218" s="31">
        <v>320.7</v>
      </c>
      <c r="N218" s="31">
        <v>9.4</v>
      </c>
      <c r="O218" s="31">
        <v>2.36</v>
      </c>
      <c r="P218" s="31">
        <v>2.395</v>
      </c>
      <c r="Q218" s="31">
        <f t="shared" si="20"/>
        <v>11</v>
      </c>
      <c r="R218" s="33">
        <f t="shared" si="19"/>
        <v>7</v>
      </c>
      <c r="S218" s="33"/>
      <c r="T218" s="32"/>
      <c r="U218" s="31"/>
      <c r="V218" s="31"/>
    </row>
    <row r="219" spans="1:22" hidden="1" x14ac:dyDescent="0.3">
      <c r="A219" s="31" t="str">
        <f t="shared" si="18"/>
        <v>Tue</v>
      </c>
      <c r="B219" s="32">
        <v>43039</v>
      </c>
      <c r="C219" s="31" t="s">
        <v>23</v>
      </c>
      <c r="D219" s="31" t="s">
        <v>24</v>
      </c>
      <c r="E219" s="31">
        <v>20</v>
      </c>
      <c r="F219" s="31">
        <v>30</v>
      </c>
      <c r="G219" s="31" t="s">
        <v>190</v>
      </c>
      <c r="H219" s="33">
        <v>1750000</v>
      </c>
      <c r="I219" s="33">
        <v>1750000</v>
      </c>
      <c r="J219" s="33">
        <v>15806000</v>
      </c>
      <c r="K219" s="31">
        <v>2.4940000000000002</v>
      </c>
      <c r="L219" s="33">
        <v>3088000</v>
      </c>
      <c r="M219" s="31">
        <v>176.5</v>
      </c>
      <c r="N219" s="31">
        <v>19</v>
      </c>
      <c r="O219" s="31">
        <v>2.4550000000000001</v>
      </c>
      <c r="P219" s="31">
        <v>2.6</v>
      </c>
      <c r="Q219" s="31">
        <f t="shared" si="20"/>
        <v>10</v>
      </c>
      <c r="R219" s="33">
        <f t="shared" si="19"/>
        <v>6</v>
      </c>
      <c r="S219" s="33"/>
      <c r="T219" s="32"/>
      <c r="U219" s="31"/>
      <c r="V219" s="31"/>
    </row>
    <row r="220" spans="1:22" hidden="1" x14ac:dyDescent="0.3">
      <c r="A220" s="31" t="str">
        <f t="shared" si="18"/>
        <v>Mon</v>
      </c>
      <c r="B220" s="32">
        <v>43038</v>
      </c>
      <c r="C220" s="31" t="s">
        <v>218</v>
      </c>
      <c r="D220" s="31" t="s">
        <v>219</v>
      </c>
      <c r="E220" s="31">
        <v>2</v>
      </c>
      <c r="F220" s="31">
        <v>3</v>
      </c>
      <c r="G220" s="31" t="s">
        <v>190</v>
      </c>
      <c r="H220" s="33">
        <v>700000</v>
      </c>
      <c r="I220" s="33">
        <v>676000</v>
      </c>
      <c r="J220" s="33">
        <v>1076000</v>
      </c>
      <c r="K220" s="31">
        <v>2.14</v>
      </c>
      <c r="L220" s="33">
        <v>2356000</v>
      </c>
      <c r="M220" s="31">
        <v>336.6</v>
      </c>
      <c r="N220" s="31"/>
      <c r="O220" s="31">
        <v>2.125</v>
      </c>
      <c r="P220" s="31">
        <v>2.1800000000000002</v>
      </c>
      <c r="Q220" s="31">
        <f t="shared" si="20"/>
        <v>10</v>
      </c>
      <c r="R220" s="33">
        <f t="shared" si="19"/>
        <v>1</v>
      </c>
      <c r="S220" s="33"/>
      <c r="T220" s="32"/>
      <c r="U220" s="31"/>
      <c r="V220" s="31"/>
    </row>
    <row r="221" spans="1:22" hidden="1" x14ac:dyDescent="0.3">
      <c r="A221" s="31" t="str">
        <f t="shared" si="18"/>
        <v>Mon</v>
      </c>
      <c r="B221" s="32">
        <v>43038</v>
      </c>
      <c r="C221" s="31" t="s">
        <v>222</v>
      </c>
      <c r="D221" s="31" t="s">
        <v>223</v>
      </c>
      <c r="E221" s="31">
        <v>16</v>
      </c>
      <c r="F221" s="31">
        <v>3</v>
      </c>
      <c r="G221" s="31" t="s">
        <v>190</v>
      </c>
      <c r="H221" s="33">
        <v>300000</v>
      </c>
      <c r="I221" s="33">
        <v>297000</v>
      </c>
      <c r="J221" s="33">
        <v>9218000</v>
      </c>
      <c r="K221" s="31">
        <v>2.145</v>
      </c>
      <c r="L221" s="33">
        <v>791000</v>
      </c>
      <c r="M221" s="31">
        <v>263.7</v>
      </c>
      <c r="N221" s="31"/>
      <c r="O221" s="31">
        <v>2.125</v>
      </c>
      <c r="P221" s="31">
        <v>2.16</v>
      </c>
      <c r="Q221" s="31">
        <f t="shared" si="20"/>
        <v>10</v>
      </c>
      <c r="R221" s="33">
        <f t="shared" si="19"/>
        <v>0</v>
      </c>
      <c r="S221" s="33"/>
      <c r="T221" s="32"/>
      <c r="U221" s="31"/>
      <c r="V221" s="31"/>
    </row>
    <row r="222" spans="1:22" hidden="1" x14ac:dyDescent="0.3">
      <c r="A222" s="31" t="str">
        <f t="shared" si="18"/>
        <v>Mon</v>
      </c>
      <c r="B222" s="32">
        <v>43031</v>
      </c>
      <c r="C222" s="31" t="s">
        <v>212</v>
      </c>
      <c r="D222" s="31" t="s">
        <v>213</v>
      </c>
      <c r="E222" s="31">
        <v>4</v>
      </c>
      <c r="F222" s="31">
        <v>20</v>
      </c>
      <c r="G222" s="31" t="s">
        <v>190</v>
      </c>
      <c r="H222" s="33">
        <v>550000</v>
      </c>
      <c r="I222" s="33">
        <v>550000</v>
      </c>
      <c r="J222" s="33">
        <v>1561000</v>
      </c>
      <c r="K222" s="31">
        <v>2.3849999999999998</v>
      </c>
      <c r="L222" s="33">
        <v>1643000</v>
      </c>
      <c r="M222" s="31">
        <v>298.7</v>
      </c>
      <c r="N222" s="31">
        <v>69.5</v>
      </c>
      <c r="O222" s="31">
        <v>2.37</v>
      </c>
      <c r="P222" s="31">
        <v>2.4300000000000002</v>
      </c>
      <c r="Q222" s="31">
        <f t="shared" si="20"/>
        <v>10</v>
      </c>
      <c r="R222" s="33">
        <f t="shared" si="19"/>
        <v>7</v>
      </c>
      <c r="S222" s="33"/>
      <c r="T222" s="32"/>
      <c r="U222" s="31"/>
      <c r="V222" s="31"/>
    </row>
    <row r="223" spans="1:22" hidden="1" x14ac:dyDescent="0.3">
      <c r="A223" s="31" t="str">
        <f t="shared" si="18"/>
        <v>Mon</v>
      </c>
      <c r="B223" s="32">
        <v>43024</v>
      </c>
      <c r="C223" s="31" t="s">
        <v>158</v>
      </c>
      <c r="D223" s="31" t="s">
        <v>159</v>
      </c>
      <c r="E223" s="31" t="s">
        <v>20</v>
      </c>
      <c r="F223" s="31">
        <v>10</v>
      </c>
      <c r="G223" s="31" t="s">
        <v>190</v>
      </c>
      <c r="H223" s="33">
        <v>450000</v>
      </c>
      <c r="I223" s="33">
        <v>450000</v>
      </c>
      <c r="J223" s="33">
        <v>450000</v>
      </c>
      <c r="K223" s="31">
        <v>2.41</v>
      </c>
      <c r="L223" s="33">
        <v>1086000</v>
      </c>
      <c r="M223" s="31">
        <v>241.3</v>
      </c>
      <c r="N223" s="31">
        <v>27.8</v>
      </c>
      <c r="O223" s="31">
        <v>2.38</v>
      </c>
      <c r="P223" s="31">
        <v>2.44</v>
      </c>
      <c r="Q223" s="31">
        <f t="shared" si="20"/>
        <v>10</v>
      </c>
      <c r="R223" s="33">
        <f t="shared" si="19"/>
        <v>7</v>
      </c>
      <c r="S223" s="33"/>
      <c r="T223" s="32"/>
      <c r="U223" s="31"/>
      <c r="V223" s="31"/>
    </row>
    <row r="224" spans="1:22" hidden="1" x14ac:dyDescent="0.3">
      <c r="A224" s="31" t="str">
        <f t="shared" si="18"/>
        <v>Mon</v>
      </c>
      <c r="B224" s="32">
        <v>43024</v>
      </c>
      <c r="C224" s="31" t="s">
        <v>160</v>
      </c>
      <c r="D224" s="31" t="s">
        <v>161</v>
      </c>
      <c r="E224" s="31">
        <v>18</v>
      </c>
      <c r="F224" s="31">
        <v>10</v>
      </c>
      <c r="G224" s="31" t="s">
        <v>190</v>
      </c>
      <c r="H224" s="33">
        <v>750000</v>
      </c>
      <c r="I224" s="33">
        <v>750000</v>
      </c>
      <c r="J224" s="33">
        <v>11691000</v>
      </c>
      <c r="K224" s="31">
        <v>2.4</v>
      </c>
      <c r="L224" s="33">
        <v>2613000</v>
      </c>
      <c r="M224" s="31">
        <v>348.4</v>
      </c>
      <c r="N224" s="31">
        <v>62.8</v>
      </c>
      <c r="O224" s="31">
        <v>2.3849999999999998</v>
      </c>
      <c r="P224" s="31">
        <v>2.4300000000000002</v>
      </c>
      <c r="Q224" s="31">
        <f t="shared" si="20"/>
        <v>10</v>
      </c>
      <c r="R224" s="33">
        <f t="shared" si="19"/>
        <v>0</v>
      </c>
      <c r="S224" s="33"/>
      <c r="T224" s="32"/>
      <c r="U224" s="31"/>
      <c r="V224" s="31"/>
    </row>
    <row r="225" spans="1:22" x14ac:dyDescent="0.3">
      <c r="A225" s="31" t="str">
        <f t="shared" si="18"/>
        <v>Tue</v>
      </c>
      <c r="B225" s="32">
        <v>43018</v>
      </c>
      <c r="C225" s="31" t="s">
        <v>220</v>
      </c>
      <c r="D225" s="31" t="s">
        <v>221</v>
      </c>
      <c r="E225" s="31">
        <v>6</v>
      </c>
      <c r="F225" s="31">
        <v>5</v>
      </c>
      <c r="G225" s="31" t="s">
        <v>190</v>
      </c>
      <c r="H225" s="33">
        <v>1350000</v>
      </c>
      <c r="I225" s="33">
        <v>1350000</v>
      </c>
      <c r="J225" s="33">
        <v>5284000</v>
      </c>
      <c r="K225" s="31">
        <v>2.1349999999999998</v>
      </c>
      <c r="L225" s="33">
        <v>3923000</v>
      </c>
      <c r="M225" s="31">
        <v>290.60000000000002</v>
      </c>
      <c r="N225" s="31">
        <v>21.2</v>
      </c>
      <c r="O225" s="31">
        <v>2.11</v>
      </c>
      <c r="P225" s="31">
        <v>2.15</v>
      </c>
      <c r="Q225" s="31">
        <f t="shared" si="20"/>
        <v>10</v>
      </c>
      <c r="R225" s="33">
        <f t="shared" si="19"/>
        <v>6</v>
      </c>
      <c r="S225" s="33"/>
      <c r="T225" s="32"/>
      <c r="U225" s="31"/>
      <c r="V225" s="31"/>
    </row>
    <row r="226" spans="1:22" hidden="1" x14ac:dyDescent="0.3">
      <c r="A226" s="31" t="str">
        <f t="shared" si="18"/>
        <v>Tue</v>
      </c>
      <c r="B226" s="32">
        <v>43004</v>
      </c>
      <c r="C226" s="31" t="s">
        <v>23</v>
      </c>
      <c r="D226" s="31" t="s">
        <v>24</v>
      </c>
      <c r="E226" s="31">
        <v>17</v>
      </c>
      <c r="F226" s="31">
        <v>30</v>
      </c>
      <c r="G226" s="31" t="s">
        <v>190</v>
      </c>
      <c r="H226" s="33">
        <v>1550000</v>
      </c>
      <c r="I226" s="33">
        <v>1550000</v>
      </c>
      <c r="J226" s="33">
        <v>13916000</v>
      </c>
      <c r="K226" s="31">
        <v>2.3149999999999999</v>
      </c>
      <c r="L226" s="33">
        <v>4944000</v>
      </c>
      <c r="M226" s="31">
        <v>319</v>
      </c>
      <c r="N226" s="31">
        <v>40.200000000000003</v>
      </c>
      <c r="O226" s="31">
        <v>2.2999999999999998</v>
      </c>
      <c r="P226" s="31">
        <v>2.355</v>
      </c>
      <c r="Q226" s="31">
        <f t="shared" si="20"/>
        <v>9</v>
      </c>
      <c r="R226" s="33">
        <f t="shared" si="19"/>
        <v>14</v>
      </c>
      <c r="S226" s="33"/>
      <c r="T226" s="32"/>
      <c r="U226" s="31"/>
      <c r="V226" s="31"/>
    </row>
    <row r="227" spans="1:22" hidden="1" x14ac:dyDescent="0.3">
      <c r="A227" s="31" t="str">
        <f t="shared" si="18"/>
        <v>Mon</v>
      </c>
      <c r="B227" s="32">
        <v>43003</v>
      </c>
      <c r="C227" s="31" t="s">
        <v>218</v>
      </c>
      <c r="D227" s="31" t="s">
        <v>224</v>
      </c>
      <c r="E227" s="31" t="s">
        <v>20</v>
      </c>
      <c r="F227" s="31">
        <v>3</v>
      </c>
      <c r="G227" s="31" t="s">
        <v>190</v>
      </c>
      <c r="H227" s="33">
        <v>400000</v>
      </c>
      <c r="I227" s="33">
        <v>400000</v>
      </c>
      <c r="J227" s="33">
        <v>400000</v>
      </c>
      <c r="K227" s="31">
        <v>1.79</v>
      </c>
      <c r="L227" s="33">
        <v>1385000</v>
      </c>
      <c r="M227" s="31">
        <v>346.3</v>
      </c>
      <c r="N227" s="31">
        <v>47.62</v>
      </c>
      <c r="O227" s="31">
        <v>1.77</v>
      </c>
      <c r="P227" s="31">
        <v>1.82</v>
      </c>
      <c r="Q227" s="31">
        <f t="shared" si="20"/>
        <v>9</v>
      </c>
      <c r="R227" s="33">
        <f t="shared" si="19"/>
        <v>1</v>
      </c>
      <c r="S227" s="33"/>
      <c r="T227" s="32"/>
      <c r="U227" s="31"/>
      <c r="V227" s="31"/>
    </row>
    <row r="228" spans="1:22" hidden="1" x14ac:dyDescent="0.3">
      <c r="A228" s="31" t="str">
        <f t="shared" si="18"/>
        <v>Mon</v>
      </c>
      <c r="B228" s="32">
        <v>43003</v>
      </c>
      <c r="C228" s="31" t="s">
        <v>222</v>
      </c>
      <c r="D228" s="31" t="s">
        <v>223</v>
      </c>
      <c r="E228" s="31">
        <v>14</v>
      </c>
      <c r="F228" s="31">
        <v>3</v>
      </c>
      <c r="G228" s="31" t="s">
        <v>190</v>
      </c>
      <c r="H228" s="33">
        <v>750000</v>
      </c>
      <c r="I228" s="33">
        <v>750000</v>
      </c>
      <c r="J228" s="33">
        <v>8921000</v>
      </c>
      <c r="K228" s="31">
        <v>1.78</v>
      </c>
      <c r="L228" s="33">
        <v>2556000</v>
      </c>
      <c r="M228" s="31">
        <v>340.8</v>
      </c>
      <c r="N228" s="31">
        <v>5.9</v>
      </c>
      <c r="O228" s="31">
        <v>1.76</v>
      </c>
      <c r="P228" s="31">
        <v>1.7949999999999999</v>
      </c>
      <c r="Q228" s="31">
        <f t="shared" si="20"/>
        <v>9</v>
      </c>
      <c r="R228" s="33">
        <f t="shared" si="19"/>
        <v>0</v>
      </c>
      <c r="S228" s="33"/>
      <c r="T228" s="32"/>
      <c r="U228" s="31"/>
      <c r="V228" s="31"/>
    </row>
    <row r="229" spans="1:22" hidden="1" x14ac:dyDescent="0.3">
      <c r="A229" s="31" t="str">
        <f t="shared" si="18"/>
        <v>Mon</v>
      </c>
      <c r="B229" s="32">
        <v>42996</v>
      </c>
      <c r="C229" s="31" t="s">
        <v>212</v>
      </c>
      <c r="D229" s="31" t="s">
        <v>213</v>
      </c>
      <c r="E229" s="31">
        <v>2</v>
      </c>
      <c r="F229" s="31">
        <v>20</v>
      </c>
      <c r="G229" s="31" t="s">
        <v>190</v>
      </c>
      <c r="H229" s="33">
        <v>650000</v>
      </c>
      <c r="I229" s="33">
        <v>629000</v>
      </c>
      <c r="J229" s="33">
        <v>1011000</v>
      </c>
      <c r="K229" s="31">
        <v>2.2799999999999998</v>
      </c>
      <c r="L229" s="33">
        <v>1983000</v>
      </c>
      <c r="M229" s="31">
        <v>305.10000000000002</v>
      </c>
      <c r="N229" s="31"/>
      <c r="O229" s="31">
        <v>2.2599999999999998</v>
      </c>
      <c r="P229" s="31">
        <v>2.31</v>
      </c>
      <c r="Q229" s="31">
        <f t="shared" si="20"/>
        <v>9</v>
      </c>
      <c r="R229" s="33">
        <f t="shared" si="19"/>
        <v>7</v>
      </c>
      <c r="S229" s="33"/>
      <c r="T229" s="32"/>
      <c r="U229" s="31"/>
      <c r="V229" s="31"/>
    </row>
    <row r="230" spans="1:22" hidden="1" x14ac:dyDescent="0.3">
      <c r="A230" s="31" t="str">
        <f t="shared" si="18"/>
        <v>Mon</v>
      </c>
      <c r="B230" s="32">
        <v>42989</v>
      </c>
      <c r="C230" s="31" t="s">
        <v>160</v>
      </c>
      <c r="D230" s="31" t="s">
        <v>161</v>
      </c>
      <c r="E230" s="31">
        <v>15</v>
      </c>
      <c r="F230" s="31">
        <v>10</v>
      </c>
      <c r="G230" s="31" t="s">
        <v>190</v>
      </c>
      <c r="H230" s="33">
        <v>1400000</v>
      </c>
      <c r="I230" s="33">
        <v>1400000</v>
      </c>
      <c r="J230" s="33">
        <v>10520000</v>
      </c>
      <c r="K230" s="31">
        <v>2.2450000000000001</v>
      </c>
      <c r="L230" s="33">
        <v>4635000</v>
      </c>
      <c r="M230" s="31">
        <v>331.1</v>
      </c>
      <c r="N230" s="31">
        <v>79.8</v>
      </c>
      <c r="O230" s="31">
        <v>2.2349999999999999</v>
      </c>
      <c r="P230" s="31">
        <v>2.2799999999999998</v>
      </c>
      <c r="Q230" s="31">
        <f t="shared" si="20"/>
        <v>9</v>
      </c>
      <c r="R230" s="33">
        <f t="shared" si="19"/>
        <v>7</v>
      </c>
      <c r="S230" s="33"/>
      <c r="T230" s="32"/>
      <c r="U230" s="31"/>
      <c r="V230" s="31"/>
    </row>
    <row r="231" spans="1:22" x14ac:dyDescent="0.3">
      <c r="A231" s="31" t="str">
        <f t="shared" si="18"/>
        <v>Mon</v>
      </c>
      <c r="B231" s="32">
        <v>42982</v>
      </c>
      <c r="C231" s="31" t="s">
        <v>220</v>
      </c>
      <c r="D231" s="31" t="s">
        <v>221</v>
      </c>
      <c r="E231" s="31">
        <v>4</v>
      </c>
      <c r="F231" s="31">
        <v>5</v>
      </c>
      <c r="G231" s="31" t="s">
        <v>190</v>
      </c>
      <c r="H231" s="33">
        <v>1550000</v>
      </c>
      <c r="I231" s="33">
        <v>1560000</v>
      </c>
      <c r="J231" s="33">
        <v>3446000</v>
      </c>
      <c r="K231" s="31">
        <v>2.0049999999999999</v>
      </c>
      <c r="L231" s="33">
        <v>4826000</v>
      </c>
      <c r="M231" s="31">
        <v>311.39999999999998</v>
      </c>
      <c r="N231" s="31">
        <v>82.76</v>
      </c>
      <c r="O231" s="31">
        <v>1.99</v>
      </c>
      <c r="P231" s="31">
        <v>2.0499999999999998</v>
      </c>
      <c r="Q231" s="31">
        <f t="shared" si="20"/>
        <v>9</v>
      </c>
      <c r="R231" s="33">
        <f t="shared" si="19"/>
        <v>7</v>
      </c>
      <c r="S231" s="33"/>
      <c r="T231" s="32"/>
      <c r="U231" s="31"/>
      <c r="V231" s="31"/>
    </row>
    <row r="232" spans="1:22" hidden="1" x14ac:dyDescent="0.3">
      <c r="A232" s="31" t="str">
        <f t="shared" si="18"/>
        <v>Tue</v>
      </c>
      <c r="B232" s="32">
        <v>42976</v>
      </c>
      <c r="C232" s="31" t="s">
        <v>23</v>
      </c>
      <c r="D232" s="31" t="s">
        <v>24</v>
      </c>
      <c r="E232" s="31">
        <v>14</v>
      </c>
      <c r="F232" s="31">
        <v>30</v>
      </c>
      <c r="G232" s="31" t="s">
        <v>190</v>
      </c>
      <c r="H232" s="33">
        <v>1450000</v>
      </c>
      <c r="I232" s="33">
        <v>1450000</v>
      </c>
      <c r="J232" s="33">
        <v>11806000</v>
      </c>
      <c r="K232" s="31">
        <v>2.3650000000000002</v>
      </c>
      <c r="L232" s="33">
        <v>4661000</v>
      </c>
      <c r="M232" s="31">
        <v>321.39999999999998</v>
      </c>
      <c r="N232" s="31">
        <v>80.599999999999994</v>
      </c>
      <c r="O232" s="31">
        <v>2.355</v>
      </c>
      <c r="P232" s="31">
        <v>2.4049999999999998</v>
      </c>
      <c r="Q232" s="31">
        <f t="shared" si="20"/>
        <v>8</v>
      </c>
      <c r="R232" s="33">
        <f t="shared" si="19"/>
        <v>6</v>
      </c>
      <c r="S232" s="33"/>
      <c r="T232" s="32"/>
      <c r="U232" s="31"/>
      <c r="V232" s="31"/>
    </row>
    <row r="233" spans="1:22" hidden="1" x14ac:dyDescent="0.3">
      <c r="A233" s="31" t="str">
        <f t="shared" si="18"/>
        <v>Mon</v>
      </c>
      <c r="B233" s="32">
        <v>42975</v>
      </c>
      <c r="C233" s="31" t="s">
        <v>222</v>
      </c>
      <c r="D233" s="31" t="s">
        <v>223</v>
      </c>
      <c r="E233" s="31">
        <v>12</v>
      </c>
      <c r="F233" s="31">
        <v>3</v>
      </c>
      <c r="G233" s="31" t="s">
        <v>190</v>
      </c>
      <c r="H233" s="33">
        <v>1250000</v>
      </c>
      <c r="I233" s="33">
        <v>1250000</v>
      </c>
      <c r="J233" s="33">
        <v>8157000</v>
      </c>
      <c r="K233" s="31">
        <v>1.75</v>
      </c>
      <c r="L233" s="33">
        <v>4232000</v>
      </c>
      <c r="M233" s="31">
        <v>338.6</v>
      </c>
      <c r="N233" s="31">
        <v>81.400000000000006</v>
      </c>
      <c r="O233" s="31">
        <v>1.7450000000000001</v>
      </c>
      <c r="P233" s="31">
        <v>1.7849999999999999</v>
      </c>
      <c r="Q233" s="31">
        <f t="shared" si="20"/>
        <v>8</v>
      </c>
      <c r="R233" s="33">
        <f t="shared" si="19"/>
        <v>1</v>
      </c>
      <c r="S233" s="33"/>
      <c r="T233" s="32"/>
      <c r="U233" s="31"/>
      <c r="V233" s="31"/>
    </row>
    <row r="234" spans="1:22" hidden="1" x14ac:dyDescent="0.3">
      <c r="A234" s="31" t="str">
        <f t="shared" si="18"/>
        <v>Mon</v>
      </c>
      <c r="B234" s="32">
        <v>42968</v>
      </c>
      <c r="C234" s="31" t="s">
        <v>212</v>
      </c>
      <c r="D234" s="31" t="s">
        <v>213</v>
      </c>
      <c r="E234" s="31" t="s">
        <v>20</v>
      </c>
      <c r="F234" s="31">
        <v>20</v>
      </c>
      <c r="G234" s="31" t="s">
        <v>190</v>
      </c>
      <c r="H234" s="33">
        <v>300000</v>
      </c>
      <c r="I234" s="33">
        <v>316000</v>
      </c>
      <c r="J234" s="33">
        <v>316000</v>
      </c>
      <c r="K234" s="31">
        <v>2.37</v>
      </c>
      <c r="L234" s="33">
        <v>1161000</v>
      </c>
      <c r="M234" s="31">
        <v>387</v>
      </c>
      <c r="N234" s="31"/>
      <c r="O234" s="31">
        <v>2.355</v>
      </c>
      <c r="P234" s="31">
        <v>2.42</v>
      </c>
      <c r="Q234" s="31">
        <f t="shared" si="20"/>
        <v>8</v>
      </c>
      <c r="R234" s="33">
        <f t="shared" si="19"/>
        <v>7</v>
      </c>
      <c r="S234" s="33"/>
      <c r="T234" s="32"/>
      <c r="U234" s="31"/>
      <c r="V234" s="31"/>
    </row>
    <row r="235" spans="1:22" hidden="1" x14ac:dyDescent="0.3">
      <c r="A235" s="31" t="str">
        <f t="shared" si="18"/>
        <v>Mon</v>
      </c>
      <c r="B235" s="32">
        <v>42968</v>
      </c>
      <c r="C235" s="31" t="s">
        <v>225</v>
      </c>
      <c r="D235" s="31" t="s">
        <v>226</v>
      </c>
      <c r="E235" s="31">
        <v>23</v>
      </c>
      <c r="F235" s="31">
        <v>20</v>
      </c>
      <c r="G235" s="31" t="s">
        <v>190</v>
      </c>
      <c r="H235" s="33">
        <v>400000</v>
      </c>
      <c r="I235" s="33">
        <v>400000</v>
      </c>
      <c r="J235" s="33">
        <v>9644000</v>
      </c>
      <c r="K235" s="31">
        <v>2.38</v>
      </c>
      <c r="L235" s="33">
        <v>1392000</v>
      </c>
      <c r="M235" s="31">
        <v>348</v>
      </c>
      <c r="N235" s="31">
        <v>64.010000000000005</v>
      </c>
      <c r="O235" s="31">
        <v>2.37</v>
      </c>
      <c r="P235" s="31">
        <v>2.4300000000000002</v>
      </c>
      <c r="Q235" s="31">
        <f t="shared" si="20"/>
        <v>8</v>
      </c>
      <c r="R235" s="33">
        <f t="shared" si="19"/>
        <v>0</v>
      </c>
      <c r="S235" s="33"/>
      <c r="T235" s="32"/>
      <c r="U235" s="31"/>
      <c r="V235" s="31"/>
    </row>
    <row r="236" spans="1:22" hidden="1" x14ac:dyDescent="0.3">
      <c r="A236" s="31" t="str">
        <f t="shared" si="18"/>
        <v>Wed</v>
      </c>
      <c r="B236" s="32">
        <v>42963</v>
      </c>
      <c r="C236" s="31" t="s">
        <v>160</v>
      </c>
      <c r="D236" s="31" t="s">
        <v>161</v>
      </c>
      <c r="E236" s="31">
        <v>12</v>
      </c>
      <c r="F236" s="31">
        <v>10</v>
      </c>
      <c r="G236" s="31" t="s">
        <v>190</v>
      </c>
      <c r="H236" s="33">
        <v>1500000</v>
      </c>
      <c r="I236" s="33">
        <v>1484000</v>
      </c>
      <c r="J236" s="33">
        <v>8546000</v>
      </c>
      <c r="K236" s="31">
        <v>2.335</v>
      </c>
      <c r="L236" s="33">
        <v>4607000</v>
      </c>
      <c r="M236" s="31">
        <v>307.10000000000002</v>
      </c>
      <c r="N236" s="31"/>
      <c r="O236" s="31">
        <v>2.31</v>
      </c>
      <c r="P236" s="31">
        <v>2.3650000000000002</v>
      </c>
      <c r="Q236" s="31">
        <f t="shared" si="20"/>
        <v>8</v>
      </c>
      <c r="R236" s="33">
        <f t="shared" si="19"/>
        <v>5</v>
      </c>
      <c r="S236" s="33"/>
      <c r="T236" s="32"/>
      <c r="U236" s="31"/>
      <c r="V236" s="31"/>
    </row>
    <row r="237" spans="1:22" x14ac:dyDescent="0.3">
      <c r="A237" s="31" t="str">
        <f t="shared" si="18"/>
        <v>Mon</v>
      </c>
      <c r="B237" s="32">
        <v>42954</v>
      </c>
      <c r="C237" s="31" t="s">
        <v>220</v>
      </c>
      <c r="D237" s="31" t="s">
        <v>221</v>
      </c>
      <c r="E237" s="31">
        <v>2</v>
      </c>
      <c r="F237" s="31">
        <v>5</v>
      </c>
      <c r="G237" s="31" t="s">
        <v>190</v>
      </c>
      <c r="H237" s="33">
        <v>900000</v>
      </c>
      <c r="I237" s="33">
        <v>909000</v>
      </c>
      <c r="J237" s="33">
        <v>1886000</v>
      </c>
      <c r="K237" s="31">
        <v>1.98</v>
      </c>
      <c r="L237" s="33">
        <v>2769000</v>
      </c>
      <c r="M237" s="31">
        <v>307.7</v>
      </c>
      <c r="N237" s="31"/>
      <c r="O237" s="31">
        <v>1.9650000000000001</v>
      </c>
      <c r="P237" s="31">
        <v>2.0099999999999998</v>
      </c>
      <c r="Q237" s="31">
        <f t="shared" si="20"/>
        <v>8</v>
      </c>
      <c r="R237" s="33">
        <f t="shared" si="19"/>
        <v>9</v>
      </c>
      <c r="S237" s="33"/>
      <c r="T237" s="32"/>
      <c r="U237" s="31"/>
      <c r="V237" s="31"/>
    </row>
    <row r="238" spans="1:22" x14ac:dyDescent="0.3">
      <c r="A238" s="31" t="str">
        <f t="shared" si="18"/>
        <v>Mon</v>
      </c>
      <c r="B238" s="32">
        <v>42954</v>
      </c>
      <c r="C238" s="31" t="s">
        <v>227</v>
      </c>
      <c r="D238" s="31" t="s">
        <v>228</v>
      </c>
      <c r="E238" s="31">
        <v>15</v>
      </c>
      <c r="F238" s="31">
        <v>5</v>
      </c>
      <c r="G238" s="31" t="s">
        <v>190</v>
      </c>
      <c r="H238" s="33">
        <v>750000</v>
      </c>
      <c r="I238" s="33">
        <v>750000</v>
      </c>
      <c r="J238" s="33">
        <v>13790000</v>
      </c>
      <c r="K238" s="31">
        <v>1.97</v>
      </c>
      <c r="L238" s="33">
        <v>2943000</v>
      </c>
      <c r="M238" s="31">
        <v>392.4</v>
      </c>
      <c r="N238" s="31">
        <v>80.83</v>
      </c>
      <c r="O238" s="31">
        <v>1.9650000000000001</v>
      </c>
      <c r="P238" s="31">
        <v>2.02</v>
      </c>
      <c r="Q238" s="31">
        <f t="shared" si="20"/>
        <v>8</v>
      </c>
      <c r="R238" s="33">
        <f t="shared" si="19"/>
        <v>0</v>
      </c>
      <c r="S238" s="33"/>
      <c r="T238" s="32"/>
      <c r="U238" s="31"/>
      <c r="V238" s="31"/>
    </row>
    <row r="239" spans="1:22" hidden="1" x14ac:dyDescent="0.3">
      <c r="A239" s="31" t="str">
        <f t="shared" si="18"/>
        <v>Tue</v>
      </c>
      <c r="B239" s="32">
        <v>42948</v>
      </c>
      <c r="C239" s="31" t="s">
        <v>23</v>
      </c>
      <c r="D239" s="31" t="s">
        <v>24</v>
      </c>
      <c r="E239" s="31">
        <v>12</v>
      </c>
      <c r="F239" s="31">
        <v>30</v>
      </c>
      <c r="G239" s="31" t="s">
        <v>190</v>
      </c>
      <c r="H239" s="33">
        <v>1400000</v>
      </c>
      <c r="I239" s="33">
        <v>1400000</v>
      </c>
      <c r="J239" s="33">
        <v>9917000</v>
      </c>
      <c r="K239" s="31">
        <v>2.33</v>
      </c>
      <c r="L239" s="33">
        <v>4116000</v>
      </c>
      <c r="M239" s="31">
        <v>294</v>
      </c>
      <c r="N239" s="31">
        <v>42.6</v>
      </c>
      <c r="O239" s="31">
        <v>2.2999999999999998</v>
      </c>
      <c r="P239" s="31">
        <v>2.3450000000000002</v>
      </c>
      <c r="Q239" s="31">
        <f t="shared" si="20"/>
        <v>8</v>
      </c>
      <c r="R239" s="33">
        <f t="shared" si="19"/>
        <v>6</v>
      </c>
      <c r="S239" s="33"/>
      <c r="T239" s="32"/>
      <c r="U239" s="31"/>
      <c r="V239" s="31"/>
    </row>
    <row r="240" spans="1:22" hidden="1" x14ac:dyDescent="0.3">
      <c r="A240" s="31" t="str">
        <f t="shared" si="18"/>
        <v>Mon</v>
      </c>
      <c r="B240" s="32">
        <v>42947</v>
      </c>
      <c r="C240" s="31" t="s">
        <v>222</v>
      </c>
      <c r="D240" s="31" t="s">
        <v>223</v>
      </c>
      <c r="E240" s="31">
        <v>10</v>
      </c>
      <c r="F240" s="31">
        <v>3</v>
      </c>
      <c r="G240" s="31" t="s">
        <v>190</v>
      </c>
      <c r="H240" s="33">
        <v>1450000</v>
      </c>
      <c r="I240" s="33">
        <v>1450000</v>
      </c>
      <c r="J240" s="33">
        <v>6907000</v>
      </c>
      <c r="K240" s="31">
        <v>1.72</v>
      </c>
      <c r="L240" s="33">
        <v>5376000</v>
      </c>
      <c r="M240" s="31">
        <v>370.8</v>
      </c>
      <c r="N240" s="31">
        <v>76.3</v>
      </c>
      <c r="O240" s="31">
        <v>1.71</v>
      </c>
      <c r="P240" s="31">
        <v>1.7649999999999999</v>
      </c>
      <c r="Q240" s="31">
        <f t="shared" si="20"/>
        <v>7</v>
      </c>
      <c r="R240" s="33">
        <f t="shared" si="19"/>
        <v>1</v>
      </c>
      <c r="S240" s="33"/>
      <c r="T240" s="32"/>
      <c r="U240" s="31"/>
      <c r="V240" s="31"/>
    </row>
    <row r="241" spans="1:22" hidden="1" x14ac:dyDescent="0.3">
      <c r="A241" s="31" t="str">
        <f t="shared" si="18"/>
        <v>Mon</v>
      </c>
      <c r="B241" s="32">
        <v>42940</v>
      </c>
      <c r="C241" s="31" t="s">
        <v>225</v>
      </c>
      <c r="D241" s="31" t="s">
        <v>226</v>
      </c>
      <c r="E241" s="31">
        <v>21</v>
      </c>
      <c r="F241" s="31">
        <v>20</v>
      </c>
      <c r="G241" s="31" t="s">
        <v>190</v>
      </c>
      <c r="H241" s="33">
        <v>700000</v>
      </c>
      <c r="I241" s="33">
        <v>700000</v>
      </c>
      <c r="J241" s="33">
        <v>8946000</v>
      </c>
      <c r="K241" s="31">
        <v>2.29</v>
      </c>
      <c r="L241" s="33">
        <v>2527000</v>
      </c>
      <c r="M241" s="31">
        <v>361</v>
      </c>
      <c r="N241" s="31">
        <v>43.54</v>
      </c>
      <c r="O241" s="31">
        <v>2.2799999999999998</v>
      </c>
      <c r="P241" s="31">
        <v>2.34</v>
      </c>
      <c r="Q241" s="31">
        <f t="shared" si="20"/>
        <v>7</v>
      </c>
      <c r="R241" s="33">
        <f t="shared" si="19"/>
        <v>7</v>
      </c>
      <c r="S241" s="33"/>
      <c r="T241" s="32"/>
      <c r="U241" s="31"/>
      <c r="V241" s="31"/>
    </row>
    <row r="242" spans="1:22" hidden="1" x14ac:dyDescent="0.3">
      <c r="A242" s="31" t="str">
        <f t="shared" si="18"/>
        <v>Mon</v>
      </c>
      <c r="B242" s="32">
        <v>42933</v>
      </c>
      <c r="C242" s="31" t="s">
        <v>160</v>
      </c>
      <c r="D242" s="31" t="s">
        <v>161</v>
      </c>
      <c r="E242" s="31">
        <v>9</v>
      </c>
      <c r="F242" s="31">
        <v>10</v>
      </c>
      <c r="G242" s="31" t="s">
        <v>190</v>
      </c>
      <c r="H242" s="33">
        <v>1650000</v>
      </c>
      <c r="I242" s="33">
        <v>1650000</v>
      </c>
      <c r="J242" s="33">
        <v>6462000</v>
      </c>
      <c r="K242" s="31">
        <v>2.2650000000000001</v>
      </c>
      <c r="L242" s="33">
        <v>5671000</v>
      </c>
      <c r="M242" s="31">
        <v>343.7</v>
      </c>
      <c r="N242" s="31">
        <v>54.68</v>
      </c>
      <c r="O242" s="31">
        <v>2.25</v>
      </c>
      <c r="P242" s="31">
        <v>2.5499999999999998</v>
      </c>
      <c r="Q242" s="31">
        <f t="shared" si="20"/>
        <v>7</v>
      </c>
      <c r="R242" s="33">
        <f t="shared" si="19"/>
        <v>7</v>
      </c>
      <c r="S242" s="33"/>
      <c r="T242" s="32"/>
      <c r="U242" s="31"/>
      <c r="V242" s="31"/>
    </row>
    <row r="243" spans="1:22" x14ac:dyDescent="0.3">
      <c r="A243" s="31" t="str">
        <f t="shared" si="18"/>
        <v>Mon</v>
      </c>
      <c r="B243" s="32">
        <v>42926</v>
      </c>
      <c r="C243" s="31" t="s">
        <v>220</v>
      </c>
      <c r="D243" s="31" t="s">
        <v>221</v>
      </c>
      <c r="E243" s="31" t="s">
        <v>20</v>
      </c>
      <c r="F243" s="31">
        <v>5</v>
      </c>
      <c r="G243" s="31" t="s">
        <v>190</v>
      </c>
      <c r="H243" s="33">
        <v>800000</v>
      </c>
      <c r="I243" s="33">
        <v>800000</v>
      </c>
      <c r="J243" s="33">
        <v>800000</v>
      </c>
      <c r="K243" s="31">
        <v>2.0150000000000001</v>
      </c>
      <c r="L243" s="33">
        <v>2548000</v>
      </c>
      <c r="M243" s="31">
        <v>318.5</v>
      </c>
      <c r="N243" s="31">
        <v>28.35</v>
      </c>
      <c r="O243" s="31">
        <v>1.99</v>
      </c>
      <c r="P243" s="31">
        <v>2.0699999999999998</v>
      </c>
      <c r="Q243" s="31">
        <f t="shared" si="20"/>
        <v>7</v>
      </c>
      <c r="R243" s="33">
        <f t="shared" si="19"/>
        <v>7</v>
      </c>
      <c r="S243" s="33"/>
      <c r="T243" s="32"/>
      <c r="U243" s="31"/>
      <c r="V243" s="31"/>
    </row>
    <row r="244" spans="1:22" x14ac:dyDescent="0.3">
      <c r="A244" s="31" t="str">
        <f t="shared" si="18"/>
        <v>Mon</v>
      </c>
      <c r="B244" s="32">
        <v>42926</v>
      </c>
      <c r="C244" s="31" t="s">
        <v>227</v>
      </c>
      <c r="D244" s="31" t="s">
        <v>228</v>
      </c>
      <c r="E244" s="31">
        <v>13</v>
      </c>
      <c r="F244" s="31">
        <v>5</v>
      </c>
      <c r="G244" s="31" t="s">
        <v>190</v>
      </c>
      <c r="H244" s="33">
        <v>950000</v>
      </c>
      <c r="I244" s="33">
        <v>950000</v>
      </c>
      <c r="J244" s="33">
        <v>12687000</v>
      </c>
      <c r="K244" s="31">
        <v>1.9850000000000001</v>
      </c>
      <c r="L244" s="33">
        <v>4470000</v>
      </c>
      <c r="M244" s="31">
        <v>470.5</v>
      </c>
      <c r="N244" s="31">
        <v>82.59</v>
      </c>
      <c r="O244" s="31">
        <v>1.98</v>
      </c>
      <c r="P244" s="31">
        <v>2.21</v>
      </c>
      <c r="Q244" s="31">
        <f t="shared" si="20"/>
        <v>7</v>
      </c>
      <c r="R244" s="33">
        <f t="shared" si="19"/>
        <v>0</v>
      </c>
      <c r="S244" s="33"/>
      <c r="T244" s="32"/>
      <c r="U244" s="31"/>
      <c r="V244" s="31"/>
    </row>
    <row r="245" spans="1:22" hidden="1" x14ac:dyDescent="0.3">
      <c r="A245" s="31" t="str">
        <f t="shared" si="18"/>
        <v>Tue</v>
      </c>
      <c r="B245" s="32">
        <v>42920</v>
      </c>
      <c r="C245" s="31" t="s">
        <v>23</v>
      </c>
      <c r="D245" s="31" t="s">
        <v>24</v>
      </c>
      <c r="E245" s="31">
        <v>10</v>
      </c>
      <c r="F245" s="31">
        <v>30</v>
      </c>
      <c r="G245" s="31" t="s">
        <v>190</v>
      </c>
      <c r="H245" s="33">
        <v>1400000</v>
      </c>
      <c r="I245" s="33">
        <v>1400000</v>
      </c>
      <c r="J245" s="33">
        <v>8516000</v>
      </c>
      <c r="K245" s="31">
        <v>2.3650000000000002</v>
      </c>
      <c r="L245" s="33">
        <v>4139000</v>
      </c>
      <c r="M245" s="31">
        <v>295.60000000000002</v>
      </c>
      <c r="N245" s="31">
        <v>19.600000000000001</v>
      </c>
      <c r="O245" s="31">
        <v>2.33</v>
      </c>
      <c r="P245" s="31">
        <v>2.41</v>
      </c>
      <c r="Q245" s="31">
        <f t="shared" si="20"/>
        <v>7</v>
      </c>
      <c r="R245" s="33">
        <f t="shared" si="19"/>
        <v>6</v>
      </c>
      <c r="S245" s="33"/>
      <c r="T245" s="32"/>
      <c r="U245" s="31"/>
      <c r="V245" s="31"/>
    </row>
    <row r="246" spans="1:22" hidden="1" x14ac:dyDescent="0.3">
      <c r="A246" s="31" t="str">
        <f t="shared" si="18"/>
        <v>Mon</v>
      </c>
      <c r="B246" s="32">
        <v>42919</v>
      </c>
      <c r="C246" s="31" t="s">
        <v>222</v>
      </c>
      <c r="D246" s="31" t="s">
        <v>223</v>
      </c>
      <c r="E246" s="31">
        <v>8</v>
      </c>
      <c r="F246" s="31">
        <v>3</v>
      </c>
      <c r="G246" s="31" t="s">
        <v>190</v>
      </c>
      <c r="H246" s="33">
        <v>1600000</v>
      </c>
      <c r="I246" s="33">
        <v>1582000</v>
      </c>
      <c r="J246" s="33">
        <v>5457000</v>
      </c>
      <c r="K246" s="31">
        <v>1.71</v>
      </c>
      <c r="L246" s="33">
        <v>5683000</v>
      </c>
      <c r="M246" s="31">
        <v>355.2</v>
      </c>
      <c r="N246" s="31"/>
      <c r="O246" s="31">
        <v>1.7050000000000001</v>
      </c>
      <c r="P246" s="31">
        <v>1.7549999999999999</v>
      </c>
      <c r="Q246" s="31">
        <f t="shared" si="20"/>
        <v>7</v>
      </c>
      <c r="R246" s="33">
        <f t="shared" si="19"/>
        <v>1</v>
      </c>
      <c r="S246" s="33"/>
      <c r="T246" s="32"/>
      <c r="U246" s="31"/>
      <c r="V246" s="31"/>
    </row>
    <row r="247" spans="1:22" hidden="1" x14ac:dyDescent="0.3">
      <c r="A247" s="31" t="str">
        <f t="shared" si="18"/>
        <v>Mon</v>
      </c>
      <c r="B247" s="32">
        <v>42912</v>
      </c>
      <c r="C247" s="31" t="s">
        <v>225</v>
      </c>
      <c r="D247" s="31" t="s">
        <v>226</v>
      </c>
      <c r="E247" s="31">
        <v>19</v>
      </c>
      <c r="F247" s="31">
        <v>20</v>
      </c>
      <c r="G247" s="31" t="s">
        <v>190</v>
      </c>
      <c r="H247" s="33">
        <v>750000</v>
      </c>
      <c r="I247" s="33">
        <v>750000</v>
      </c>
      <c r="J247" s="33">
        <v>8246000</v>
      </c>
      <c r="K247" s="31">
        <v>2.19</v>
      </c>
      <c r="L247" s="33">
        <v>2504000</v>
      </c>
      <c r="M247" s="31">
        <v>333.9</v>
      </c>
      <c r="N247" s="31">
        <v>44.76</v>
      </c>
      <c r="O247" s="31">
        <v>2.1800000000000002</v>
      </c>
      <c r="P247" s="31">
        <v>2.2549999999999999</v>
      </c>
      <c r="Q247" s="31">
        <f t="shared" si="20"/>
        <v>6</v>
      </c>
      <c r="R247" s="33">
        <f t="shared" si="19"/>
        <v>7</v>
      </c>
      <c r="S247" s="33"/>
      <c r="T247" s="32"/>
      <c r="U247" s="31"/>
      <c r="V247" s="31"/>
    </row>
    <row r="248" spans="1:22" hidden="1" x14ac:dyDescent="0.3">
      <c r="A248" s="31" t="str">
        <f t="shared" si="18"/>
        <v>Mon</v>
      </c>
      <c r="B248" s="32">
        <v>42905</v>
      </c>
      <c r="C248" s="31" t="s">
        <v>160</v>
      </c>
      <c r="D248" s="31" t="s">
        <v>161</v>
      </c>
      <c r="E248" s="31">
        <v>6</v>
      </c>
      <c r="F248" s="31">
        <v>10</v>
      </c>
      <c r="G248" s="31" t="s">
        <v>190</v>
      </c>
      <c r="H248" s="33">
        <v>1800000</v>
      </c>
      <c r="I248" s="33">
        <v>1812000</v>
      </c>
      <c r="J248" s="33">
        <v>4194000</v>
      </c>
      <c r="K248" s="31">
        <v>2.17</v>
      </c>
      <c r="L248" s="33">
        <v>6125000</v>
      </c>
      <c r="M248" s="31">
        <v>340.3</v>
      </c>
      <c r="N248" s="31"/>
      <c r="O248" s="31">
        <v>2.145</v>
      </c>
      <c r="P248" s="31">
        <v>2.2000000000000002</v>
      </c>
      <c r="Q248" s="31">
        <f t="shared" si="20"/>
        <v>6</v>
      </c>
      <c r="R248" s="33">
        <f t="shared" si="19"/>
        <v>7</v>
      </c>
      <c r="S248" s="33"/>
      <c r="T248" s="32"/>
      <c r="U248" s="31"/>
      <c r="V248" s="31"/>
    </row>
    <row r="249" spans="1:22" x14ac:dyDescent="0.3">
      <c r="A249" s="31" t="str">
        <f t="shared" si="18"/>
        <v>Mon</v>
      </c>
      <c r="B249" s="32">
        <v>42898</v>
      </c>
      <c r="C249" s="31" t="s">
        <v>227</v>
      </c>
      <c r="D249" s="31" t="s">
        <v>228</v>
      </c>
      <c r="E249" s="31">
        <v>11</v>
      </c>
      <c r="F249" s="31">
        <v>5</v>
      </c>
      <c r="G249" s="31" t="s">
        <v>190</v>
      </c>
      <c r="H249" s="33">
        <v>1900000</v>
      </c>
      <c r="I249" s="33">
        <v>1900000</v>
      </c>
      <c r="J249" s="33">
        <v>11169000</v>
      </c>
      <c r="K249" s="31">
        <v>1.885</v>
      </c>
      <c r="L249" s="33">
        <v>6555000</v>
      </c>
      <c r="M249" s="31">
        <v>345</v>
      </c>
      <c r="N249" s="31">
        <v>53.14</v>
      </c>
      <c r="O249" s="31">
        <v>1.875</v>
      </c>
      <c r="P249" s="31">
        <v>1.93</v>
      </c>
      <c r="Q249" s="31">
        <f t="shared" si="20"/>
        <v>6</v>
      </c>
      <c r="R249" s="33">
        <f t="shared" si="19"/>
        <v>7</v>
      </c>
      <c r="S249" s="33"/>
      <c r="T249" s="32"/>
      <c r="U249" s="31"/>
      <c r="V249" s="31"/>
    </row>
    <row r="250" spans="1:22" hidden="1" x14ac:dyDescent="0.3">
      <c r="A250" s="31" t="str">
        <f t="shared" si="18"/>
        <v>Wed</v>
      </c>
      <c r="B250" s="32">
        <v>42893</v>
      </c>
      <c r="C250" s="31" t="s">
        <v>23</v>
      </c>
      <c r="D250" s="31" t="s">
        <v>24</v>
      </c>
      <c r="E250" s="31">
        <v>8</v>
      </c>
      <c r="F250" s="31">
        <v>30</v>
      </c>
      <c r="G250" s="31" t="s">
        <v>190</v>
      </c>
      <c r="H250" s="33">
        <v>1450000</v>
      </c>
      <c r="I250" s="33">
        <v>1471000</v>
      </c>
      <c r="J250" s="33">
        <v>6867000</v>
      </c>
      <c r="K250" s="31">
        <v>2.33</v>
      </c>
      <c r="L250" s="33">
        <v>4977000</v>
      </c>
      <c r="M250" s="31">
        <v>343.2</v>
      </c>
      <c r="N250" s="31"/>
      <c r="O250" s="31">
        <v>2.3250000000000002</v>
      </c>
      <c r="P250" s="31">
        <v>2.39</v>
      </c>
      <c r="Q250" s="31">
        <f t="shared" si="20"/>
        <v>6</v>
      </c>
      <c r="R250" s="33">
        <f t="shared" si="19"/>
        <v>5</v>
      </c>
      <c r="S250" s="33"/>
      <c r="T250" s="32"/>
      <c r="U250" s="31"/>
      <c r="V250" s="31"/>
    </row>
    <row r="251" spans="1:22" hidden="1" x14ac:dyDescent="0.3">
      <c r="A251" s="31" t="str">
        <f t="shared" si="18"/>
        <v>Mon</v>
      </c>
      <c r="B251" s="32">
        <v>42891</v>
      </c>
      <c r="C251" s="31" t="s">
        <v>222</v>
      </c>
      <c r="D251" s="31" t="s">
        <v>223</v>
      </c>
      <c r="E251" s="31">
        <v>6</v>
      </c>
      <c r="F251" s="31">
        <v>3</v>
      </c>
      <c r="G251" s="31" t="s">
        <v>190</v>
      </c>
      <c r="H251" s="33">
        <v>1800000</v>
      </c>
      <c r="I251" s="33">
        <v>1810000</v>
      </c>
      <c r="J251" s="33">
        <v>3875000</v>
      </c>
      <c r="K251" s="31">
        <v>1.65</v>
      </c>
      <c r="L251" s="33">
        <v>6671000</v>
      </c>
      <c r="M251" s="31">
        <v>370.6</v>
      </c>
      <c r="N251" s="31">
        <v>30.85</v>
      </c>
      <c r="O251" s="31">
        <v>1.64</v>
      </c>
      <c r="P251" s="31">
        <v>1.69</v>
      </c>
      <c r="Q251" s="31">
        <f t="shared" si="20"/>
        <v>6</v>
      </c>
      <c r="R251" s="33">
        <f t="shared" si="19"/>
        <v>2</v>
      </c>
      <c r="S251" s="33"/>
      <c r="T251" s="32"/>
      <c r="U251" s="31"/>
      <c r="V251" s="31"/>
    </row>
    <row r="252" spans="1:22" hidden="1" x14ac:dyDescent="0.3">
      <c r="A252" s="31" t="str">
        <f t="shared" si="18"/>
        <v>Mon</v>
      </c>
      <c r="B252" s="32">
        <v>42884</v>
      </c>
      <c r="C252" s="31" t="s">
        <v>225</v>
      </c>
      <c r="D252" s="31" t="s">
        <v>226</v>
      </c>
      <c r="E252" s="31">
        <v>17</v>
      </c>
      <c r="F252" s="31">
        <v>20</v>
      </c>
      <c r="G252" s="31" t="s">
        <v>190</v>
      </c>
      <c r="H252" s="33">
        <v>800000</v>
      </c>
      <c r="I252" s="33">
        <v>800000</v>
      </c>
      <c r="J252" s="33">
        <v>7174000</v>
      </c>
      <c r="K252" s="31">
        <v>2.3849999999999998</v>
      </c>
      <c r="L252" s="33">
        <v>2673000</v>
      </c>
      <c r="M252" s="31">
        <v>334.1</v>
      </c>
      <c r="N252" s="31">
        <v>43.04</v>
      </c>
      <c r="O252" s="31">
        <v>2.37</v>
      </c>
      <c r="P252" s="31">
        <v>2.4300000000000002</v>
      </c>
      <c r="Q252" s="31">
        <f t="shared" si="20"/>
        <v>5</v>
      </c>
      <c r="R252" s="33">
        <f t="shared" si="19"/>
        <v>7</v>
      </c>
      <c r="S252" s="33"/>
      <c r="T252" s="32"/>
      <c r="U252" s="31"/>
      <c r="V252" s="31"/>
    </row>
    <row r="253" spans="1:22" hidden="1" x14ac:dyDescent="0.3">
      <c r="A253" s="31" t="str">
        <f t="shared" si="18"/>
        <v>Mon</v>
      </c>
      <c r="B253" s="32">
        <v>42877</v>
      </c>
      <c r="C253" s="31" t="s">
        <v>160</v>
      </c>
      <c r="D253" s="31" t="s">
        <v>161</v>
      </c>
      <c r="E253" s="31">
        <v>4</v>
      </c>
      <c r="F253" s="31">
        <v>10</v>
      </c>
      <c r="G253" s="31" t="s">
        <v>190</v>
      </c>
      <c r="H253" s="33">
        <v>600000</v>
      </c>
      <c r="I253" s="33">
        <v>641000</v>
      </c>
      <c r="J253" s="33">
        <v>2239000</v>
      </c>
      <c r="K253" s="31">
        <v>2.27</v>
      </c>
      <c r="L253" s="33">
        <v>2205000</v>
      </c>
      <c r="M253" s="31">
        <v>367.5</v>
      </c>
      <c r="N253" s="31"/>
      <c r="O253" s="31">
        <v>2.2599999999999998</v>
      </c>
      <c r="P253" s="31">
        <v>2.27</v>
      </c>
      <c r="Q253" s="31">
        <f t="shared" si="20"/>
        <v>5</v>
      </c>
      <c r="R253" s="33">
        <f t="shared" si="19"/>
        <v>7</v>
      </c>
      <c r="S253" s="33"/>
      <c r="T253" s="32"/>
      <c r="U253" s="31"/>
      <c r="V253" s="31"/>
    </row>
    <row r="254" spans="1:22" hidden="1" x14ac:dyDescent="0.3">
      <c r="A254" s="31" t="str">
        <f t="shared" si="18"/>
        <v>Mon</v>
      </c>
      <c r="B254" s="32">
        <v>42877</v>
      </c>
      <c r="C254" s="31" t="s">
        <v>162</v>
      </c>
      <c r="D254" s="31" t="s">
        <v>163</v>
      </c>
      <c r="E254" s="31">
        <v>20</v>
      </c>
      <c r="F254" s="31">
        <v>10</v>
      </c>
      <c r="G254" s="31" t="s">
        <v>190</v>
      </c>
      <c r="H254" s="33">
        <v>1200000</v>
      </c>
      <c r="I254" s="33">
        <v>1200000</v>
      </c>
      <c r="J254" s="33">
        <v>12597000</v>
      </c>
      <c r="K254" s="31">
        <v>2.27</v>
      </c>
      <c r="L254" s="33">
        <v>4382000</v>
      </c>
      <c r="M254" s="31">
        <v>365.17</v>
      </c>
      <c r="N254" s="31">
        <v>32.22</v>
      </c>
      <c r="O254" s="31">
        <v>2.2549999999999999</v>
      </c>
      <c r="P254" s="31">
        <v>2.31</v>
      </c>
      <c r="Q254" s="31">
        <f t="shared" si="20"/>
        <v>5</v>
      </c>
      <c r="R254" s="33">
        <f t="shared" si="19"/>
        <v>0</v>
      </c>
      <c r="S254" s="33"/>
      <c r="T254" s="32"/>
      <c r="U254" s="31"/>
      <c r="V254" s="31"/>
    </row>
    <row r="255" spans="1:22" x14ac:dyDescent="0.3">
      <c r="A255" s="31" t="str">
        <f t="shared" si="18"/>
        <v>Mon</v>
      </c>
      <c r="B255" s="32">
        <v>42870</v>
      </c>
      <c r="C255" s="31" t="s">
        <v>227</v>
      </c>
      <c r="D255" s="31" t="s">
        <v>228</v>
      </c>
      <c r="E255" s="31">
        <v>9</v>
      </c>
      <c r="F255" s="31">
        <v>5</v>
      </c>
      <c r="G255" s="31" t="s">
        <v>190</v>
      </c>
      <c r="H255" s="33">
        <v>1900000</v>
      </c>
      <c r="I255" s="33">
        <v>1900000</v>
      </c>
      <c r="J255" s="33">
        <v>8715000</v>
      </c>
      <c r="K255" s="31">
        <v>1.925</v>
      </c>
      <c r="L255" s="33">
        <v>6652000</v>
      </c>
      <c r="M255" s="31">
        <v>350.1</v>
      </c>
      <c r="N255" s="31">
        <v>40.270000000000003</v>
      </c>
      <c r="O255" s="31">
        <v>1.91</v>
      </c>
      <c r="P255" s="31">
        <v>1.96</v>
      </c>
      <c r="Q255" s="31">
        <f t="shared" si="20"/>
        <v>5</v>
      </c>
      <c r="R255" s="33">
        <f t="shared" si="19"/>
        <v>7</v>
      </c>
      <c r="S255" s="33"/>
      <c r="T255" s="32"/>
      <c r="U255" s="31"/>
      <c r="V255" s="31"/>
    </row>
    <row r="256" spans="1:22" hidden="1" x14ac:dyDescent="0.3">
      <c r="A256" s="31" t="str">
        <f t="shared" si="18"/>
        <v>Wed</v>
      </c>
      <c r="B256" s="32">
        <v>42865</v>
      </c>
      <c r="C256" s="31" t="s">
        <v>23</v>
      </c>
      <c r="D256" s="31" t="s">
        <v>24</v>
      </c>
      <c r="E256" s="31">
        <v>6</v>
      </c>
      <c r="F256" s="31">
        <v>30</v>
      </c>
      <c r="G256" s="31" t="s">
        <v>190</v>
      </c>
      <c r="H256" s="33">
        <v>1450000</v>
      </c>
      <c r="I256" s="33">
        <v>1450000</v>
      </c>
      <c r="J256" s="33">
        <v>5069000</v>
      </c>
      <c r="K256" s="31">
        <v>2.4449999999999998</v>
      </c>
      <c r="L256" s="33">
        <v>4763000</v>
      </c>
      <c r="M256" s="31">
        <v>328.5</v>
      </c>
      <c r="N256" s="31">
        <v>33.299999999999997</v>
      </c>
      <c r="O256" s="31">
        <v>2.4249999999999998</v>
      </c>
      <c r="P256" s="31">
        <v>2.5</v>
      </c>
      <c r="Q256" s="31">
        <f t="shared" si="20"/>
        <v>5</v>
      </c>
      <c r="R256" s="33">
        <f t="shared" si="19"/>
        <v>5</v>
      </c>
      <c r="S256" s="33"/>
      <c r="T256" s="32"/>
      <c r="U256" s="31"/>
      <c r="V256" s="31"/>
    </row>
    <row r="257" spans="1:22" hidden="1" x14ac:dyDescent="0.3">
      <c r="A257" s="31" t="str">
        <f t="shared" si="18"/>
        <v>Mon</v>
      </c>
      <c r="B257" s="32">
        <v>42863</v>
      </c>
      <c r="C257" s="31" t="s">
        <v>222</v>
      </c>
      <c r="D257" s="31" t="s">
        <v>223</v>
      </c>
      <c r="E257" s="31">
        <v>4</v>
      </c>
      <c r="F257" s="31">
        <v>3</v>
      </c>
      <c r="G257" s="31" t="s">
        <v>190</v>
      </c>
      <c r="H257" s="33">
        <v>600000</v>
      </c>
      <c r="I257" s="33">
        <v>640000</v>
      </c>
      <c r="J257" s="33">
        <v>2065000</v>
      </c>
      <c r="K257" s="31">
        <v>1.73</v>
      </c>
      <c r="L257" s="33">
        <v>2620000</v>
      </c>
      <c r="M257" s="31">
        <v>436.7</v>
      </c>
      <c r="N257" s="31"/>
      <c r="O257" s="31">
        <v>1.7150000000000001</v>
      </c>
      <c r="P257" s="31">
        <v>1.77</v>
      </c>
      <c r="Q257" s="31">
        <f t="shared" si="20"/>
        <v>5</v>
      </c>
      <c r="R257" s="33">
        <f t="shared" si="19"/>
        <v>2</v>
      </c>
      <c r="S257" s="33"/>
      <c r="T257" s="32"/>
      <c r="U257" s="31"/>
      <c r="V257" s="31"/>
    </row>
    <row r="258" spans="1:22" hidden="1" x14ac:dyDescent="0.3">
      <c r="A258" s="31" t="str">
        <f t="shared" si="18"/>
        <v>Mon</v>
      </c>
      <c r="B258" s="32">
        <v>42863</v>
      </c>
      <c r="C258" s="31" t="s">
        <v>229</v>
      </c>
      <c r="D258" s="31" t="s">
        <v>230</v>
      </c>
      <c r="E258" s="31">
        <v>15</v>
      </c>
      <c r="F258" s="31">
        <v>3</v>
      </c>
      <c r="G258" s="31" t="s">
        <v>190</v>
      </c>
      <c r="H258" s="33">
        <v>1200000</v>
      </c>
      <c r="I258" s="33">
        <v>1274000</v>
      </c>
      <c r="J258" s="33">
        <v>11710000</v>
      </c>
      <c r="K258" s="31">
        <v>1.7050000000000001</v>
      </c>
      <c r="L258" s="33">
        <v>4676000</v>
      </c>
      <c r="M258" s="31">
        <v>389.7</v>
      </c>
      <c r="N258" s="31"/>
      <c r="O258" s="31">
        <v>1.69</v>
      </c>
      <c r="P258" s="31">
        <v>1.7350000000000001</v>
      </c>
      <c r="Q258" s="31">
        <f t="shared" si="20"/>
        <v>5</v>
      </c>
      <c r="R258" s="33">
        <f t="shared" si="19"/>
        <v>0</v>
      </c>
      <c r="S258" s="33"/>
      <c r="T258" s="32"/>
      <c r="U258" s="31"/>
      <c r="V258" s="31"/>
    </row>
    <row r="259" spans="1:22" hidden="1" x14ac:dyDescent="0.3">
      <c r="A259" s="31" t="str">
        <f t="shared" si="18"/>
        <v>Mon</v>
      </c>
      <c r="B259" s="32">
        <v>42849</v>
      </c>
      <c r="C259" s="31" t="s">
        <v>225</v>
      </c>
      <c r="D259" s="31" t="s">
        <v>226</v>
      </c>
      <c r="E259" s="31">
        <v>15</v>
      </c>
      <c r="F259" s="31">
        <v>20</v>
      </c>
      <c r="G259" s="31" t="s">
        <v>190</v>
      </c>
      <c r="H259" s="33">
        <v>800000</v>
      </c>
      <c r="I259" s="33">
        <v>800000</v>
      </c>
      <c r="J259" s="33">
        <v>6177000</v>
      </c>
      <c r="K259" s="31">
        <v>2.34</v>
      </c>
      <c r="L259" s="33">
        <v>2965000</v>
      </c>
      <c r="M259" s="31">
        <v>370.6</v>
      </c>
      <c r="N259" s="31">
        <v>19.62</v>
      </c>
      <c r="O259" s="31">
        <v>2.3250000000000002</v>
      </c>
      <c r="P259" s="31">
        <v>2.3849999999999998</v>
      </c>
      <c r="Q259" s="31">
        <f t="shared" si="20"/>
        <v>4</v>
      </c>
      <c r="R259" s="33">
        <f t="shared" si="19"/>
        <v>14</v>
      </c>
      <c r="S259" s="33"/>
      <c r="T259" s="32"/>
      <c r="U259" s="31"/>
      <c r="V259" s="31"/>
    </row>
    <row r="260" spans="1:22" hidden="1" x14ac:dyDescent="0.3">
      <c r="A260" s="31" t="str">
        <f t="shared" ref="A260:A323" si="21">TEXT(B260,"DDD")</f>
        <v>Mon</v>
      </c>
      <c r="B260" s="32">
        <v>42842</v>
      </c>
      <c r="C260" s="31" t="s">
        <v>160</v>
      </c>
      <c r="D260" s="31" t="s">
        <v>161</v>
      </c>
      <c r="E260" s="31">
        <v>2</v>
      </c>
      <c r="F260" s="31">
        <v>10</v>
      </c>
      <c r="G260" s="31" t="s">
        <v>190</v>
      </c>
      <c r="H260" s="33">
        <v>600000</v>
      </c>
      <c r="I260" s="33">
        <v>600000</v>
      </c>
      <c r="J260" s="33">
        <v>1469000</v>
      </c>
      <c r="K260" s="31">
        <v>2.1749999999999998</v>
      </c>
      <c r="L260" s="33">
        <v>2098000</v>
      </c>
      <c r="M260" s="31">
        <v>349.7</v>
      </c>
      <c r="N260" s="31">
        <v>73.86</v>
      </c>
      <c r="O260" s="31">
        <v>2.16</v>
      </c>
      <c r="P260" s="31">
        <v>2.2200000000000002</v>
      </c>
      <c r="Q260" s="31">
        <f t="shared" si="20"/>
        <v>4</v>
      </c>
      <c r="R260" s="33">
        <f t="shared" si="19"/>
        <v>7</v>
      </c>
      <c r="S260" s="33"/>
      <c r="T260" s="32"/>
      <c r="U260" s="31"/>
      <c r="V260" s="31"/>
    </row>
    <row r="261" spans="1:22" hidden="1" x14ac:dyDescent="0.3">
      <c r="A261" s="31" t="str">
        <f t="shared" si="21"/>
        <v>Mon</v>
      </c>
      <c r="B261" s="32">
        <v>42842</v>
      </c>
      <c r="C261" s="31" t="s">
        <v>162</v>
      </c>
      <c r="D261" s="31" t="s">
        <v>163</v>
      </c>
      <c r="E261" s="31">
        <v>18</v>
      </c>
      <c r="F261" s="31">
        <v>10</v>
      </c>
      <c r="G261" s="31" t="s">
        <v>190</v>
      </c>
      <c r="H261" s="33">
        <v>1250000</v>
      </c>
      <c r="I261" s="33">
        <v>1250000</v>
      </c>
      <c r="J261" s="33">
        <v>10974000</v>
      </c>
      <c r="K261" s="31">
        <v>2.165</v>
      </c>
      <c r="L261" s="33">
        <v>4607000</v>
      </c>
      <c r="M261" s="31">
        <v>368.6</v>
      </c>
      <c r="N261" s="31">
        <v>67.349999999999994</v>
      </c>
      <c r="O261" s="31">
        <v>2.1549999999999998</v>
      </c>
      <c r="P261" s="31">
        <v>2.2050000000000001</v>
      </c>
      <c r="Q261" s="31">
        <f t="shared" si="20"/>
        <v>4</v>
      </c>
      <c r="R261" s="33">
        <f t="shared" ref="R261:R324" si="22">+B260-B261</f>
        <v>0</v>
      </c>
      <c r="S261" s="33"/>
      <c r="T261" s="32"/>
      <c r="U261" s="31"/>
      <c r="V261" s="31"/>
    </row>
    <row r="262" spans="1:22" x14ac:dyDescent="0.3">
      <c r="A262" s="31" t="str">
        <f t="shared" si="21"/>
        <v>Mon</v>
      </c>
      <c r="B262" s="32">
        <v>42835</v>
      </c>
      <c r="C262" s="31" t="s">
        <v>227</v>
      </c>
      <c r="D262" s="31" t="s">
        <v>228</v>
      </c>
      <c r="E262" s="31">
        <v>7</v>
      </c>
      <c r="F262" s="31">
        <v>5</v>
      </c>
      <c r="G262" s="31" t="s">
        <v>190</v>
      </c>
      <c r="H262" s="33">
        <v>1950000</v>
      </c>
      <c r="I262" s="33">
        <v>1950000</v>
      </c>
      <c r="J262" s="33">
        <v>6271000</v>
      </c>
      <c r="K262" s="31">
        <v>1.915</v>
      </c>
      <c r="L262" s="33">
        <v>6691000</v>
      </c>
      <c r="M262" s="31">
        <v>343.1</v>
      </c>
      <c r="N262" s="31">
        <v>82.44</v>
      </c>
      <c r="O262" s="31">
        <v>1.905</v>
      </c>
      <c r="P262" s="31">
        <v>1.96</v>
      </c>
      <c r="Q262" s="31">
        <f t="shared" si="20"/>
        <v>4</v>
      </c>
      <c r="R262" s="33">
        <f t="shared" si="22"/>
        <v>7</v>
      </c>
      <c r="S262" s="33"/>
      <c r="T262" s="32"/>
      <c r="U262" s="31"/>
      <c r="V262" s="31"/>
    </row>
    <row r="263" spans="1:22" hidden="1" x14ac:dyDescent="0.3">
      <c r="A263" s="31" t="str">
        <f t="shared" si="21"/>
        <v>Tue</v>
      </c>
      <c r="B263" s="32">
        <v>42829</v>
      </c>
      <c r="C263" s="31" t="s">
        <v>23</v>
      </c>
      <c r="D263" s="31" t="s">
        <v>24</v>
      </c>
      <c r="E263" s="31">
        <v>4</v>
      </c>
      <c r="F263" s="31">
        <v>30</v>
      </c>
      <c r="G263" s="31" t="s">
        <v>190</v>
      </c>
      <c r="H263" s="33">
        <v>1550000</v>
      </c>
      <c r="I263" s="33">
        <v>1585000</v>
      </c>
      <c r="J263" s="33">
        <v>3376000</v>
      </c>
      <c r="K263" s="31">
        <v>2.3250000000000002</v>
      </c>
      <c r="L263" s="33">
        <v>4940000</v>
      </c>
      <c r="M263" s="31">
        <v>318.7</v>
      </c>
      <c r="N263" s="31"/>
      <c r="O263" s="31">
        <v>2.2999999999999998</v>
      </c>
      <c r="P263" s="31">
        <v>2.37</v>
      </c>
      <c r="Q263" s="31">
        <f t="shared" si="20"/>
        <v>4</v>
      </c>
      <c r="R263" s="33">
        <f t="shared" si="22"/>
        <v>6</v>
      </c>
      <c r="S263" s="33"/>
      <c r="T263" s="32"/>
      <c r="U263" s="31"/>
      <c r="V263" s="31"/>
    </row>
    <row r="264" spans="1:22" hidden="1" x14ac:dyDescent="0.3">
      <c r="A264" s="31" t="str">
        <f t="shared" si="21"/>
        <v>Mon</v>
      </c>
      <c r="B264" s="32">
        <v>42828</v>
      </c>
      <c r="C264" s="31" t="s">
        <v>222</v>
      </c>
      <c r="D264" s="31" t="s">
        <v>223</v>
      </c>
      <c r="E264" s="31">
        <v>2</v>
      </c>
      <c r="F264" s="31">
        <v>3</v>
      </c>
      <c r="G264" s="31" t="s">
        <v>190</v>
      </c>
      <c r="H264" s="33">
        <v>600000</v>
      </c>
      <c r="I264" s="33">
        <v>600000</v>
      </c>
      <c r="J264" s="33">
        <v>1300000</v>
      </c>
      <c r="K264" s="31">
        <v>1.72</v>
      </c>
      <c r="L264" s="33">
        <v>2046000</v>
      </c>
      <c r="M264" s="31">
        <v>341</v>
      </c>
      <c r="N264" s="31">
        <v>18.82</v>
      </c>
      <c r="O264" s="31">
        <v>1.7</v>
      </c>
      <c r="P264" s="31">
        <v>1.75</v>
      </c>
      <c r="Q264" s="31">
        <f t="shared" ref="Q264:Q327" si="23">MONTH(B264)</f>
        <v>4</v>
      </c>
      <c r="R264" s="33">
        <f t="shared" si="22"/>
        <v>1</v>
      </c>
      <c r="S264" s="33"/>
      <c r="T264" s="32"/>
      <c r="U264" s="31"/>
      <c r="V264" s="31"/>
    </row>
    <row r="265" spans="1:22" hidden="1" x14ac:dyDescent="0.3">
      <c r="A265" s="31" t="str">
        <f t="shared" si="21"/>
        <v>Mon</v>
      </c>
      <c r="B265" s="32">
        <v>42828</v>
      </c>
      <c r="C265" s="31" t="s">
        <v>229</v>
      </c>
      <c r="D265" s="31" t="s">
        <v>230</v>
      </c>
      <c r="E265" s="31">
        <v>13</v>
      </c>
      <c r="F265" s="31">
        <v>3</v>
      </c>
      <c r="G265" s="31" t="s">
        <v>190</v>
      </c>
      <c r="H265" s="33">
        <v>1250000</v>
      </c>
      <c r="I265" s="33">
        <v>1250000</v>
      </c>
      <c r="J265" s="33">
        <v>10032000</v>
      </c>
      <c r="K265" s="31">
        <v>1.67</v>
      </c>
      <c r="L265" s="33">
        <v>4987000</v>
      </c>
      <c r="M265" s="31">
        <v>399</v>
      </c>
      <c r="N265" s="31">
        <v>56.4</v>
      </c>
      <c r="O265" s="31">
        <v>1.66</v>
      </c>
      <c r="P265" s="31">
        <v>1.7</v>
      </c>
      <c r="Q265" s="31">
        <f t="shared" si="23"/>
        <v>4</v>
      </c>
      <c r="R265" s="33">
        <f t="shared" si="22"/>
        <v>0</v>
      </c>
      <c r="S265" s="33"/>
      <c r="T265" s="32"/>
      <c r="U265" s="31"/>
      <c r="V265" s="31"/>
    </row>
    <row r="266" spans="1:22" hidden="1" x14ac:dyDescent="0.3">
      <c r="A266" s="31" t="str">
        <f t="shared" si="21"/>
        <v>Mon</v>
      </c>
      <c r="B266" s="32">
        <v>42821</v>
      </c>
      <c r="C266" s="31" t="s">
        <v>225</v>
      </c>
      <c r="D266" s="31" t="s">
        <v>226</v>
      </c>
      <c r="E266" s="31">
        <v>13</v>
      </c>
      <c r="F266" s="31">
        <v>20</v>
      </c>
      <c r="G266" s="31" t="s">
        <v>190</v>
      </c>
      <c r="H266" s="33">
        <v>840000</v>
      </c>
      <c r="I266" s="33">
        <v>840000</v>
      </c>
      <c r="J266" s="33">
        <v>5030000</v>
      </c>
      <c r="K266" s="31">
        <v>2.2999999999999998</v>
      </c>
      <c r="L266" s="33">
        <v>2579000</v>
      </c>
      <c r="M266" s="31">
        <v>307</v>
      </c>
      <c r="N266" s="31">
        <v>32.24</v>
      </c>
      <c r="O266" s="31">
        <v>2.2850000000000001</v>
      </c>
      <c r="P266" s="31">
        <v>2.33</v>
      </c>
      <c r="Q266" s="31">
        <f t="shared" si="23"/>
        <v>3</v>
      </c>
      <c r="R266" s="33">
        <f t="shared" si="22"/>
        <v>7</v>
      </c>
      <c r="S266" s="33"/>
      <c r="T266" s="32"/>
      <c r="U266" s="31"/>
      <c r="V266" s="31"/>
    </row>
    <row r="267" spans="1:22" hidden="1" x14ac:dyDescent="0.3">
      <c r="A267" s="31" t="str">
        <f t="shared" si="21"/>
        <v>Wed</v>
      </c>
      <c r="B267" s="32">
        <v>42816</v>
      </c>
      <c r="C267" s="31" t="s">
        <v>216</v>
      </c>
      <c r="D267" s="31" t="s">
        <v>217</v>
      </c>
      <c r="E267" s="31">
        <v>1</v>
      </c>
      <c r="F267" s="31">
        <v>50</v>
      </c>
      <c r="G267" s="31" t="s">
        <v>190</v>
      </c>
      <c r="H267" s="33">
        <v>300000</v>
      </c>
      <c r="I267" s="33">
        <v>219000</v>
      </c>
      <c r="J267" s="33">
        <v>1319000</v>
      </c>
      <c r="K267" s="31">
        <v>2.2250000000000001</v>
      </c>
      <c r="L267" s="33">
        <v>221000</v>
      </c>
      <c r="M267" s="31">
        <v>73.7</v>
      </c>
      <c r="N267" s="31"/>
      <c r="O267" s="31">
        <v>1.9</v>
      </c>
      <c r="P267" s="31">
        <v>2.2400000000000002</v>
      </c>
      <c r="Q267" s="31">
        <f t="shared" si="23"/>
        <v>3</v>
      </c>
      <c r="R267" s="33">
        <f t="shared" si="22"/>
        <v>5</v>
      </c>
      <c r="S267" s="33"/>
      <c r="T267" s="32"/>
      <c r="U267" s="31"/>
      <c r="V267" s="31"/>
    </row>
    <row r="268" spans="1:22" hidden="1" x14ac:dyDescent="0.3">
      <c r="A268" s="31" t="str">
        <f t="shared" si="21"/>
        <v>Mon</v>
      </c>
      <c r="B268" s="32">
        <v>42814</v>
      </c>
      <c r="C268" s="31" t="s">
        <v>160</v>
      </c>
      <c r="D268" s="31" t="s">
        <v>161</v>
      </c>
      <c r="E268" s="31" t="s">
        <v>20</v>
      </c>
      <c r="F268" s="31">
        <v>10</v>
      </c>
      <c r="G268" s="31" t="s">
        <v>190</v>
      </c>
      <c r="H268" s="33">
        <v>800000</v>
      </c>
      <c r="I268" s="33">
        <v>709000</v>
      </c>
      <c r="J268" s="33">
        <v>709000</v>
      </c>
      <c r="K268" s="31">
        <v>2.2149999999999999</v>
      </c>
      <c r="L268" s="33">
        <v>2023000</v>
      </c>
      <c r="M268" s="31">
        <v>252.9</v>
      </c>
      <c r="N268" s="31"/>
      <c r="O268" s="31">
        <v>2.1800000000000002</v>
      </c>
      <c r="P268" s="31">
        <v>2.25</v>
      </c>
      <c r="Q268" s="31">
        <f t="shared" si="23"/>
        <v>3</v>
      </c>
      <c r="R268" s="33">
        <f t="shared" si="22"/>
        <v>2</v>
      </c>
      <c r="S268" s="33"/>
      <c r="T268" s="32"/>
      <c r="U268" s="31"/>
      <c r="V268" s="31"/>
    </row>
    <row r="269" spans="1:22" hidden="1" x14ac:dyDescent="0.3">
      <c r="A269" s="31" t="str">
        <f t="shared" si="21"/>
        <v>Mon</v>
      </c>
      <c r="B269" s="32">
        <v>42814</v>
      </c>
      <c r="C269" s="31" t="s">
        <v>162</v>
      </c>
      <c r="D269" s="31" t="s">
        <v>163</v>
      </c>
      <c r="E269" s="31">
        <v>15</v>
      </c>
      <c r="F269" s="31">
        <v>10</v>
      </c>
      <c r="G269" s="31" t="s">
        <v>190</v>
      </c>
      <c r="H269" s="33">
        <v>1190000</v>
      </c>
      <c r="I269" s="33">
        <v>1266000</v>
      </c>
      <c r="J269" s="33">
        <v>9181000</v>
      </c>
      <c r="K269" s="31">
        <v>2.2000000000000002</v>
      </c>
      <c r="L269" s="33">
        <v>4395000</v>
      </c>
      <c r="M269" s="31">
        <v>369.3</v>
      </c>
      <c r="N269" s="31"/>
      <c r="O269" s="31">
        <v>2.1800000000000002</v>
      </c>
      <c r="P269" s="31">
        <v>2.2400000000000002</v>
      </c>
      <c r="Q269" s="31">
        <f t="shared" si="23"/>
        <v>3</v>
      </c>
      <c r="R269" s="33">
        <f t="shared" si="22"/>
        <v>0</v>
      </c>
      <c r="S269" s="33"/>
      <c r="T269" s="32"/>
      <c r="U269" s="31"/>
      <c r="V269" s="31"/>
    </row>
    <row r="270" spans="1:22" x14ac:dyDescent="0.3">
      <c r="A270" s="31" t="str">
        <f t="shared" si="21"/>
        <v>Mon</v>
      </c>
      <c r="B270" s="32">
        <v>42807</v>
      </c>
      <c r="C270" s="31" t="s">
        <v>227</v>
      </c>
      <c r="D270" s="31" t="s">
        <v>228</v>
      </c>
      <c r="E270" s="31">
        <v>5</v>
      </c>
      <c r="F270" s="31">
        <v>5</v>
      </c>
      <c r="G270" s="31" t="s">
        <v>190</v>
      </c>
      <c r="H270" s="33">
        <v>1720000</v>
      </c>
      <c r="I270" s="33">
        <v>1730000</v>
      </c>
      <c r="J270" s="33">
        <v>3779000</v>
      </c>
      <c r="K270" s="31">
        <v>1.99</v>
      </c>
      <c r="L270" s="33">
        <v>5651000</v>
      </c>
      <c r="M270" s="31">
        <v>328.5</v>
      </c>
      <c r="N270" s="31">
        <v>63.5</v>
      </c>
      <c r="O270" s="31">
        <v>1.9750000000000001</v>
      </c>
      <c r="P270" s="31">
        <v>2.02</v>
      </c>
      <c r="Q270" s="31">
        <f t="shared" si="23"/>
        <v>3</v>
      </c>
      <c r="R270" s="33">
        <f t="shared" si="22"/>
        <v>7</v>
      </c>
      <c r="S270" s="33"/>
      <c r="T270" s="32"/>
      <c r="U270" s="31"/>
      <c r="V270" s="31"/>
    </row>
    <row r="271" spans="1:22" hidden="1" x14ac:dyDescent="0.3">
      <c r="A271" s="31" t="str">
        <f t="shared" si="21"/>
        <v>Tue</v>
      </c>
      <c r="B271" s="32">
        <v>42801</v>
      </c>
      <c r="C271" s="31" t="s">
        <v>23</v>
      </c>
      <c r="D271" s="31" t="s">
        <v>24</v>
      </c>
      <c r="E271" s="31">
        <v>2</v>
      </c>
      <c r="F271" s="31">
        <v>30</v>
      </c>
      <c r="G271" s="31" t="s">
        <v>190</v>
      </c>
      <c r="H271" s="33">
        <v>1190000</v>
      </c>
      <c r="I271" s="33">
        <v>1190000</v>
      </c>
      <c r="J271" s="33">
        <v>1791000</v>
      </c>
      <c r="K271" s="31">
        <v>2.3690000000000002</v>
      </c>
      <c r="L271" s="33">
        <v>3441000</v>
      </c>
      <c r="M271" s="31">
        <v>289.2</v>
      </c>
      <c r="N271" s="31">
        <v>40</v>
      </c>
      <c r="O271" s="31">
        <v>2.3450000000000002</v>
      </c>
      <c r="P271" s="31">
        <v>2.375</v>
      </c>
      <c r="Q271" s="31">
        <f t="shared" si="23"/>
        <v>3</v>
      </c>
      <c r="R271" s="33">
        <f t="shared" si="22"/>
        <v>6</v>
      </c>
      <c r="S271" s="33"/>
      <c r="T271" s="32"/>
      <c r="U271" s="31"/>
      <c r="V271" s="31"/>
    </row>
    <row r="272" spans="1:22" hidden="1" x14ac:dyDescent="0.3">
      <c r="A272" s="31" t="str">
        <f t="shared" si="21"/>
        <v>Mon</v>
      </c>
      <c r="B272" s="32">
        <v>42800</v>
      </c>
      <c r="C272" s="31" t="s">
        <v>222</v>
      </c>
      <c r="D272" s="31" t="s">
        <v>223</v>
      </c>
      <c r="E272" s="31" t="s">
        <v>20</v>
      </c>
      <c r="F272" s="31">
        <v>3</v>
      </c>
      <c r="G272" s="31" t="s">
        <v>190</v>
      </c>
      <c r="H272" s="33">
        <v>700000</v>
      </c>
      <c r="I272" s="33">
        <v>700000</v>
      </c>
      <c r="J272" s="33">
        <v>700000</v>
      </c>
      <c r="K272" s="31">
        <v>1.75</v>
      </c>
      <c r="L272" s="33">
        <v>2058000</v>
      </c>
      <c r="M272" s="31">
        <v>294</v>
      </c>
      <c r="N272" s="31">
        <v>46.46</v>
      </c>
      <c r="O272" s="31">
        <v>1.73</v>
      </c>
      <c r="P272" s="31">
        <v>1.79</v>
      </c>
      <c r="Q272" s="31">
        <f t="shared" si="23"/>
        <v>3</v>
      </c>
      <c r="R272" s="33">
        <f t="shared" si="22"/>
        <v>1</v>
      </c>
      <c r="S272" s="33"/>
      <c r="T272" s="32"/>
      <c r="U272" s="31"/>
      <c r="V272" s="31"/>
    </row>
    <row r="273" spans="1:22" hidden="1" x14ac:dyDescent="0.3">
      <c r="A273" s="31" t="str">
        <f t="shared" si="21"/>
        <v>Mon</v>
      </c>
      <c r="B273" s="32">
        <v>42800</v>
      </c>
      <c r="C273" s="31" t="s">
        <v>229</v>
      </c>
      <c r="D273" s="31" t="s">
        <v>230</v>
      </c>
      <c r="E273" s="31">
        <v>11</v>
      </c>
      <c r="F273" s="31">
        <v>3</v>
      </c>
      <c r="G273" s="31" t="s">
        <v>190</v>
      </c>
      <c r="H273" s="33">
        <v>1060000</v>
      </c>
      <c r="I273" s="33">
        <v>1060000</v>
      </c>
      <c r="J273" s="33">
        <v>8782000</v>
      </c>
      <c r="K273" s="31">
        <v>1.73</v>
      </c>
      <c r="L273" s="33">
        <v>3684000</v>
      </c>
      <c r="M273" s="31">
        <v>347.5</v>
      </c>
      <c r="N273" s="31">
        <v>42.5</v>
      </c>
      <c r="O273" s="31">
        <v>1.7150000000000001</v>
      </c>
      <c r="P273" s="31">
        <v>1.76</v>
      </c>
      <c r="Q273" s="31">
        <f t="shared" si="23"/>
        <v>3</v>
      </c>
      <c r="R273" s="33">
        <f t="shared" si="22"/>
        <v>0</v>
      </c>
      <c r="S273" s="33"/>
      <c r="T273" s="32"/>
      <c r="U273" s="31"/>
      <c r="V273" s="31"/>
    </row>
    <row r="274" spans="1:22" hidden="1" x14ac:dyDescent="0.3">
      <c r="A274" s="31" t="str">
        <f t="shared" si="21"/>
        <v>Mon</v>
      </c>
      <c r="B274" s="32">
        <v>42793</v>
      </c>
      <c r="C274" s="31" t="s">
        <v>225</v>
      </c>
      <c r="D274" s="31" t="s">
        <v>226</v>
      </c>
      <c r="E274" s="31">
        <v>11</v>
      </c>
      <c r="F274" s="31">
        <v>20</v>
      </c>
      <c r="G274" s="31" t="s">
        <v>190</v>
      </c>
      <c r="H274" s="33">
        <v>900000</v>
      </c>
      <c r="I274" s="33">
        <v>900000</v>
      </c>
      <c r="J274" s="33">
        <v>4190000</v>
      </c>
      <c r="K274" s="31">
        <v>2.2149999999999999</v>
      </c>
      <c r="L274" s="33">
        <v>3146000</v>
      </c>
      <c r="M274" s="31">
        <v>349.6</v>
      </c>
      <c r="N274" s="31">
        <v>94.03</v>
      </c>
      <c r="O274" s="31">
        <v>2.2050000000000001</v>
      </c>
      <c r="P274" s="31">
        <v>2.27</v>
      </c>
      <c r="Q274" s="31">
        <f t="shared" si="23"/>
        <v>2</v>
      </c>
      <c r="R274" s="33">
        <f t="shared" si="22"/>
        <v>7</v>
      </c>
      <c r="S274" s="33"/>
      <c r="T274" s="32"/>
      <c r="U274" s="31"/>
      <c r="V274" s="31"/>
    </row>
    <row r="275" spans="1:22" hidden="1" x14ac:dyDescent="0.3">
      <c r="A275" s="31" t="str">
        <f t="shared" si="21"/>
        <v>Mon</v>
      </c>
      <c r="B275" s="32">
        <v>42786</v>
      </c>
      <c r="C275" s="31" t="s">
        <v>162</v>
      </c>
      <c r="D275" s="31" t="s">
        <v>163</v>
      </c>
      <c r="E275" s="31">
        <v>12</v>
      </c>
      <c r="F275" s="31">
        <v>10</v>
      </c>
      <c r="G275" s="31" t="s">
        <v>190</v>
      </c>
      <c r="H275" s="33">
        <v>1950000</v>
      </c>
      <c r="I275" s="33">
        <v>1950000</v>
      </c>
      <c r="J275" s="33">
        <v>7727000</v>
      </c>
      <c r="K275" s="31">
        <v>2.1549999999999998</v>
      </c>
      <c r="L275" s="33">
        <v>6854000</v>
      </c>
      <c r="M275" s="31">
        <v>351.5</v>
      </c>
      <c r="N275" s="31">
        <v>50</v>
      </c>
      <c r="O275" s="31">
        <v>2.14</v>
      </c>
      <c r="P275" s="31">
        <v>2.19</v>
      </c>
      <c r="Q275" s="31">
        <f t="shared" si="23"/>
        <v>2</v>
      </c>
      <c r="R275" s="33">
        <f t="shared" si="22"/>
        <v>7</v>
      </c>
      <c r="S275" s="33"/>
      <c r="T275" s="32"/>
      <c r="U275" s="31"/>
      <c r="V275" s="31"/>
    </row>
    <row r="276" spans="1:22" x14ac:dyDescent="0.3">
      <c r="A276" s="31" t="str">
        <f t="shared" si="21"/>
        <v>Mon</v>
      </c>
      <c r="B276" s="32">
        <v>42779</v>
      </c>
      <c r="C276" s="31" t="s">
        <v>227</v>
      </c>
      <c r="D276" s="31" t="s">
        <v>228</v>
      </c>
      <c r="E276" s="31">
        <v>3</v>
      </c>
      <c r="F276" s="31">
        <v>5</v>
      </c>
      <c r="G276" s="31" t="s">
        <v>190</v>
      </c>
      <c r="H276" s="33">
        <v>650000</v>
      </c>
      <c r="I276" s="33">
        <v>650000</v>
      </c>
      <c r="J276" s="33">
        <v>1901000</v>
      </c>
      <c r="K276" s="31">
        <v>1.855</v>
      </c>
      <c r="L276" s="33">
        <v>2796000</v>
      </c>
      <c r="M276" s="31">
        <v>430.2</v>
      </c>
      <c r="N276" s="31">
        <v>2.59</v>
      </c>
      <c r="O276" s="31">
        <v>1.845</v>
      </c>
      <c r="P276" s="31">
        <v>1.9</v>
      </c>
      <c r="Q276" s="31">
        <f t="shared" si="23"/>
        <v>2</v>
      </c>
      <c r="R276" s="33">
        <f t="shared" si="22"/>
        <v>7</v>
      </c>
      <c r="S276" s="33"/>
      <c r="T276" s="32"/>
      <c r="U276" s="31"/>
      <c r="V276" s="31"/>
    </row>
    <row r="277" spans="1:22" x14ac:dyDescent="0.3">
      <c r="A277" s="31" t="str">
        <f t="shared" si="21"/>
        <v>Mon</v>
      </c>
      <c r="B277" s="32">
        <v>42779</v>
      </c>
      <c r="C277" s="31" t="s">
        <v>231</v>
      </c>
      <c r="D277" s="31" t="s">
        <v>232</v>
      </c>
      <c r="E277" s="31">
        <v>15</v>
      </c>
      <c r="F277" s="31">
        <v>5</v>
      </c>
      <c r="G277" s="31" t="s">
        <v>190</v>
      </c>
      <c r="H277" s="33">
        <v>1000000</v>
      </c>
      <c r="I277" s="33">
        <v>1000000</v>
      </c>
      <c r="J277" s="33">
        <v>9742000</v>
      </c>
      <c r="K277" s="31">
        <v>1.849</v>
      </c>
      <c r="L277" s="33">
        <v>3806000</v>
      </c>
      <c r="M277" s="31">
        <v>380.6</v>
      </c>
      <c r="N277" s="31">
        <v>21.21</v>
      </c>
      <c r="O277" s="31">
        <v>1.83</v>
      </c>
      <c r="P277" s="31">
        <v>1.86</v>
      </c>
      <c r="Q277" s="31">
        <f t="shared" si="23"/>
        <v>2</v>
      </c>
      <c r="R277" s="33">
        <f t="shared" si="22"/>
        <v>0</v>
      </c>
      <c r="S277" s="33"/>
      <c r="T277" s="32"/>
      <c r="U277" s="31"/>
      <c r="V277" s="31"/>
    </row>
    <row r="278" spans="1:22" hidden="1" x14ac:dyDescent="0.3">
      <c r="A278" s="31" t="str">
        <f t="shared" si="21"/>
        <v>Tue</v>
      </c>
      <c r="B278" s="32">
        <v>42773</v>
      </c>
      <c r="C278" s="31" t="s">
        <v>23</v>
      </c>
      <c r="D278" s="31" t="s">
        <v>24</v>
      </c>
      <c r="E278" s="31" t="s">
        <v>20</v>
      </c>
      <c r="F278" s="31">
        <v>30</v>
      </c>
      <c r="G278" s="31" t="s">
        <v>190</v>
      </c>
      <c r="H278" s="33">
        <v>600000</v>
      </c>
      <c r="I278" s="33">
        <v>600000</v>
      </c>
      <c r="J278" s="33">
        <v>600000</v>
      </c>
      <c r="K278" s="31">
        <v>2.1949999999999998</v>
      </c>
      <c r="L278" s="33">
        <v>2245000</v>
      </c>
      <c r="M278" s="31">
        <v>374.2</v>
      </c>
      <c r="N278" s="31">
        <v>71.47</v>
      </c>
      <c r="O278" s="31">
        <v>2.1800000000000002</v>
      </c>
      <c r="P278" s="31">
        <v>2.2599999999999998</v>
      </c>
      <c r="Q278" s="31">
        <f t="shared" si="23"/>
        <v>2</v>
      </c>
      <c r="R278" s="33">
        <f t="shared" si="22"/>
        <v>6</v>
      </c>
      <c r="S278" s="33"/>
      <c r="T278" s="32"/>
      <c r="U278" s="31"/>
      <c r="V278" s="31"/>
    </row>
    <row r="279" spans="1:22" hidden="1" x14ac:dyDescent="0.3">
      <c r="A279" s="31" t="str">
        <f t="shared" si="21"/>
        <v>Tue</v>
      </c>
      <c r="B279" s="32">
        <v>42773</v>
      </c>
      <c r="C279" s="31" t="s">
        <v>25</v>
      </c>
      <c r="D279" s="31" t="s">
        <v>26</v>
      </c>
      <c r="E279" s="31">
        <v>23</v>
      </c>
      <c r="F279" s="31">
        <v>30</v>
      </c>
      <c r="G279" s="31" t="s">
        <v>190</v>
      </c>
      <c r="H279" s="33">
        <v>700000</v>
      </c>
      <c r="I279" s="33">
        <v>700000</v>
      </c>
      <c r="J279" s="33">
        <v>14377000</v>
      </c>
      <c r="K279" s="31">
        <v>2.19</v>
      </c>
      <c r="L279" s="33">
        <v>2790000</v>
      </c>
      <c r="M279" s="31">
        <v>398.6</v>
      </c>
      <c r="N279" s="31">
        <v>17.07</v>
      </c>
      <c r="O279" s="31"/>
      <c r="P279" s="31"/>
      <c r="Q279" s="31">
        <f t="shared" si="23"/>
        <v>2</v>
      </c>
      <c r="R279" s="33">
        <f t="shared" si="22"/>
        <v>0</v>
      </c>
      <c r="S279" s="33"/>
      <c r="T279" s="32"/>
      <c r="U279" s="31"/>
      <c r="V279" s="31"/>
    </row>
    <row r="280" spans="1:22" hidden="1" x14ac:dyDescent="0.3">
      <c r="A280" s="31" t="str">
        <f t="shared" si="21"/>
        <v>Mon</v>
      </c>
      <c r="B280" s="32">
        <v>42772</v>
      </c>
      <c r="C280" s="31" t="s">
        <v>229</v>
      </c>
      <c r="D280" s="31" t="s">
        <v>230</v>
      </c>
      <c r="E280" s="31">
        <v>9</v>
      </c>
      <c r="F280" s="31">
        <v>3</v>
      </c>
      <c r="G280" s="31" t="s">
        <v>190</v>
      </c>
      <c r="H280" s="33">
        <v>1700000</v>
      </c>
      <c r="I280" s="33">
        <v>1700000</v>
      </c>
      <c r="J280" s="33">
        <v>7232000</v>
      </c>
      <c r="K280" s="31">
        <v>1.655</v>
      </c>
      <c r="L280" s="33">
        <v>6200000</v>
      </c>
      <c r="M280" s="31">
        <v>364.7</v>
      </c>
      <c r="N280" s="31">
        <v>89.85</v>
      </c>
      <c r="O280" s="31">
        <v>1.65</v>
      </c>
      <c r="P280" s="31">
        <v>1.7</v>
      </c>
      <c r="Q280" s="31">
        <f t="shared" si="23"/>
        <v>2</v>
      </c>
      <c r="R280" s="33">
        <f t="shared" si="22"/>
        <v>1</v>
      </c>
      <c r="S280" s="33"/>
      <c r="T280" s="32"/>
      <c r="U280" s="31"/>
      <c r="V280" s="31"/>
    </row>
    <row r="281" spans="1:22" hidden="1" x14ac:dyDescent="0.3">
      <c r="A281" s="31" t="str">
        <f t="shared" si="21"/>
        <v>Mon</v>
      </c>
      <c r="B281" s="32">
        <v>42758</v>
      </c>
      <c r="C281" s="31" t="s">
        <v>225</v>
      </c>
      <c r="D281" s="31" t="s">
        <v>226</v>
      </c>
      <c r="E281" s="31">
        <v>9</v>
      </c>
      <c r="F281" s="31">
        <v>20</v>
      </c>
      <c r="G281" s="31" t="s">
        <v>190</v>
      </c>
      <c r="H281" s="33">
        <v>800000</v>
      </c>
      <c r="I281" s="33">
        <v>800000</v>
      </c>
      <c r="J281" s="33">
        <v>3233000</v>
      </c>
      <c r="K281" s="31">
        <v>2.1949999999999998</v>
      </c>
      <c r="L281" s="33">
        <v>3044000</v>
      </c>
      <c r="M281" s="31">
        <v>380.5</v>
      </c>
      <c r="N281" s="31">
        <v>69.36</v>
      </c>
      <c r="O281" s="31">
        <v>2.19</v>
      </c>
      <c r="P281" s="31">
        <v>2.2450000000000001</v>
      </c>
      <c r="Q281" s="31">
        <f t="shared" si="23"/>
        <v>1</v>
      </c>
      <c r="R281" s="33">
        <f t="shared" si="22"/>
        <v>14</v>
      </c>
      <c r="S281" s="33"/>
      <c r="T281" s="32"/>
      <c r="U281" s="31"/>
      <c r="V281" s="31"/>
    </row>
    <row r="282" spans="1:22" hidden="1" x14ac:dyDescent="0.3">
      <c r="A282" s="31" t="str">
        <f t="shared" si="21"/>
        <v>Mon</v>
      </c>
      <c r="B282" s="32">
        <v>42751</v>
      </c>
      <c r="C282" s="31" t="s">
        <v>162</v>
      </c>
      <c r="D282" s="31" t="s">
        <v>163</v>
      </c>
      <c r="E282" s="31">
        <v>8</v>
      </c>
      <c r="F282" s="31">
        <v>10</v>
      </c>
      <c r="G282" s="31" t="s">
        <v>190</v>
      </c>
      <c r="H282" s="33">
        <v>1950000</v>
      </c>
      <c r="I282" s="33">
        <v>1950000</v>
      </c>
      <c r="J282" s="33">
        <v>5543000</v>
      </c>
      <c r="K282" s="31">
        <v>2.13</v>
      </c>
      <c r="L282" s="33">
        <v>6434000</v>
      </c>
      <c r="M282" s="31">
        <v>329.9</v>
      </c>
      <c r="N282" s="31">
        <v>54.78</v>
      </c>
      <c r="O282" s="31">
        <v>2.11</v>
      </c>
      <c r="P282" s="31">
        <v>2.165</v>
      </c>
      <c r="Q282" s="31">
        <f t="shared" si="23"/>
        <v>1</v>
      </c>
      <c r="R282" s="33">
        <f t="shared" si="22"/>
        <v>7</v>
      </c>
      <c r="S282" s="33"/>
      <c r="T282" s="32"/>
      <c r="U282" s="31"/>
      <c r="V282" s="31"/>
    </row>
    <row r="283" spans="1:22" x14ac:dyDescent="0.3">
      <c r="A283" s="31" t="str">
        <f t="shared" si="21"/>
        <v>Mon</v>
      </c>
      <c r="B283" s="32">
        <v>42744</v>
      </c>
      <c r="C283" s="31" t="s">
        <v>227</v>
      </c>
      <c r="D283" s="31" t="s">
        <v>228</v>
      </c>
      <c r="E283" s="31">
        <v>1</v>
      </c>
      <c r="F283" s="31">
        <v>5</v>
      </c>
      <c r="G283" s="31" t="s">
        <v>190</v>
      </c>
      <c r="H283" s="33">
        <v>650000</v>
      </c>
      <c r="I283" s="33">
        <v>650000</v>
      </c>
      <c r="J283" s="33">
        <v>1100000</v>
      </c>
      <c r="K283" s="31">
        <v>1.88</v>
      </c>
      <c r="L283" s="33">
        <v>2118000</v>
      </c>
      <c r="M283" s="31">
        <v>325.8</v>
      </c>
      <c r="N283" s="31">
        <v>47.54</v>
      </c>
      <c r="O283" s="31">
        <v>1.87</v>
      </c>
      <c r="P283" s="31">
        <v>1.905</v>
      </c>
      <c r="Q283" s="31">
        <f t="shared" si="23"/>
        <v>1</v>
      </c>
      <c r="R283" s="33">
        <f t="shared" si="22"/>
        <v>7</v>
      </c>
      <c r="S283" s="33"/>
      <c r="T283" s="32"/>
      <c r="U283" s="31"/>
      <c r="V283" s="31"/>
    </row>
    <row r="284" spans="1:22" x14ac:dyDescent="0.3">
      <c r="A284" s="31" t="str">
        <f t="shared" si="21"/>
        <v>Mon</v>
      </c>
      <c r="B284" s="32">
        <v>42744</v>
      </c>
      <c r="C284" s="31" t="s">
        <v>231</v>
      </c>
      <c r="D284" s="31" t="s">
        <v>232</v>
      </c>
      <c r="E284" s="31">
        <v>13</v>
      </c>
      <c r="F284" s="31">
        <v>5</v>
      </c>
      <c r="G284" s="31" t="s">
        <v>190</v>
      </c>
      <c r="H284" s="33">
        <v>1000000</v>
      </c>
      <c r="I284" s="33">
        <v>1000000</v>
      </c>
      <c r="J284" s="33">
        <v>8375000</v>
      </c>
      <c r="K284" s="31">
        <v>1.849</v>
      </c>
      <c r="L284" s="33">
        <v>3352000</v>
      </c>
      <c r="M284" s="31">
        <v>335.2</v>
      </c>
      <c r="N284" s="31">
        <v>52</v>
      </c>
      <c r="O284" s="31">
        <v>1.83</v>
      </c>
      <c r="P284" s="31">
        <v>1.875</v>
      </c>
      <c r="Q284" s="31">
        <f t="shared" si="23"/>
        <v>1</v>
      </c>
      <c r="R284" s="33">
        <f t="shared" si="22"/>
        <v>0</v>
      </c>
      <c r="S284" s="33"/>
      <c r="T284" s="32"/>
      <c r="U284" s="31"/>
      <c r="V284" s="31"/>
    </row>
    <row r="285" spans="1:22" hidden="1" x14ac:dyDescent="0.3">
      <c r="A285" s="31" t="str">
        <f t="shared" si="21"/>
        <v>Tue</v>
      </c>
      <c r="B285" s="32">
        <v>42738</v>
      </c>
      <c r="C285" s="31" t="s">
        <v>25</v>
      </c>
      <c r="D285" s="31" t="s">
        <v>26</v>
      </c>
      <c r="E285" s="31">
        <v>21</v>
      </c>
      <c r="F285" s="31">
        <v>30</v>
      </c>
      <c r="G285" s="31" t="s">
        <v>190</v>
      </c>
      <c r="H285" s="33">
        <v>1150000</v>
      </c>
      <c r="I285" s="33">
        <v>1176000</v>
      </c>
      <c r="J285" s="33">
        <v>13269000</v>
      </c>
      <c r="K285" s="31">
        <v>2.19</v>
      </c>
      <c r="L285" s="33">
        <v>3756000</v>
      </c>
      <c r="M285" s="31">
        <v>326.60000000000002</v>
      </c>
      <c r="N285" s="31"/>
      <c r="O285" s="31">
        <v>2.1749999999999998</v>
      </c>
      <c r="P285" s="31">
        <v>2.25</v>
      </c>
      <c r="Q285" s="31">
        <f t="shared" si="23"/>
        <v>1</v>
      </c>
      <c r="R285" s="33">
        <f t="shared" si="22"/>
        <v>6</v>
      </c>
      <c r="S285" s="33"/>
      <c r="T285" s="32"/>
      <c r="U285" s="31"/>
      <c r="V285" s="31"/>
    </row>
    <row r="286" spans="1:22" hidden="1" x14ac:dyDescent="0.3">
      <c r="A286" s="31" t="str">
        <f t="shared" si="21"/>
        <v>Mon</v>
      </c>
      <c r="B286" s="32">
        <v>42737</v>
      </c>
      <c r="C286" s="31" t="s">
        <v>229</v>
      </c>
      <c r="D286" s="31" t="s">
        <v>230</v>
      </c>
      <c r="E286" s="31">
        <v>7</v>
      </c>
      <c r="F286" s="31">
        <v>3</v>
      </c>
      <c r="G286" s="31" t="s">
        <v>190</v>
      </c>
      <c r="H286" s="33">
        <v>1750000</v>
      </c>
      <c r="I286" s="33">
        <v>1718000</v>
      </c>
      <c r="J286" s="33">
        <v>5019000</v>
      </c>
      <c r="K286" s="31">
        <v>1.635</v>
      </c>
      <c r="L286" s="33">
        <v>5637000</v>
      </c>
      <c r="M286" s="31">
        <v>322.10000000000002</v>
      </c>
      <c r="N286" s="31"/>
      <c r="O286" s="31">
        <v>1.62</v>
      </c>
      <c r="P286" s="31">
        <v>1.675</v>
      </c>
      <c r="Q286" s="31">
        <f t="shared" si="23"/>
        <v>1</v>
      </c>
      <c r="R286" s="33">
        <f t="shared" si="22"/>
        <v>1</v>
      </c>
      <c r="S286" s="33"/>
      <c r="T286" s="32"/>
      <c r="U286" s="31"/>
      <c r="V286" s="31"/>
    </row>
    <row r="287" spans="1:22" hidden="1" x14ac:dyDescent="0.3">
      <c r="A287" s="31" t="str">
        <f t="shared" si="21"/>
        <v>Mon</v>
      </c>
      <c r="B287" s="32">
        <v>42723</v>
      </c>
      <c r="C287" s="31" t="s">
        <v>225</v>
      </c>
      <c r="D287" s="31" t="s">
        <v>226</v>
      </c>
      <c r="E287" s="31">
        <v>8</v>
      </c>
      <c r="F287" s="31">
        <v>20</v>
      </c>
      <c r="G287" s="31" t="s">
        <v>190</v>
      </c>
      <c r="H287" s="33">
        <v>300000</v>
      </c>
      <c r="I287" s="33">
        <v>302000</v>
      </c>
      <c r="J287" s="33">
        <v>2433000</v>
      </c>
      <c r="K287" s="31">
        <v>2.2090000000000001</v>
      </c>
      <c r="L287" s="33">
        <v>1058000</v>
      </c>
      <c r="M287" s="31">
        <v>352.7</v>
      </c>
      <c r="N287" s="31"/>
      <c r="O287" s="31">
        <v>2.1800000000000002</v>
      </c>
      <c r="P287" s="31">
        <v>2.2599999999999998</v>
      </c>
      <c r="Q287" s="31">
        <f t="shared" si="23"/>
        <v>12</v>
      </c>
      <c r="R287" s="33">
        <f t="shared" si="22"/>
        <v>14</v>
      </c>
      <c r="S287" s="33"/>
      <c r="T287" s="32"/>
      <c r="U287" s="31"/>
      <c r="V287" s="31"/>
    </row>
    <row r="288" spans="1:22" hidden="1" x14ac:dyDescent="0.3">
      <c r="A288" s="31" t="str">
        <f t="shared" si="21"/>
        <v>Mon</v>
      </c>
      <c r="B288" s="32">
        <v>42716</v>
      </c>
      <c r="C288" s="31" t="s">
        <v>162</v>
      </c>
      <c r="D288" s="31" t="s">
        <v>163</v>
      </c>
      <c r="E288" s="31">
        <v>7</v>
      </c>
      <c r="F288" s="31">
        <v>10</v>
      </c>
      <c r="G288" s="31" t="s">
        <v>190</v>
      </c>
      <c r="H288" s="33">
        <v>1500000</v>
      </c>
      <c r="I288" s="33">
        <v>1342000</v>
      </c>
      <c r="J288" s="33">
        <v>3593000</v>
      </c>
      <c r="K288" s="31">
        <v>2.2709999999999999</v>
      </c>
      <c r="L288" s="33">
        <v>4365000</v>
      </c>
      <c r="M288" s="31">
        <v>291</v>
      </c>
      <c r="N288" s="31"/>
      <c r="O288" s="31">
        <v>2.2450000000000001</v>
      </c>
      <c r="P288" s="31">
        <v>2.8</v>
      </c>
      <c r="Q288" s="31">
        <f t="shared" si="23"/>
        <v>12</v>
      </c>
      <c r="R288" s="33">
        <f t="shared" si="22"/>
        <v>7</v>
      </c>
      <c r="S288" s="33"/>
      <c r="T288" s="32"/>
      <c r="U288" s="31"/>
      <c r="V288" s="31"/>
    </row>
    <row r="289" spans="1:22" x14ac:dyDescent="0.3">
      <c r="A289" s="31" t="str">
        <f t="shared" si="21"/>
        <v>Mon</v>
      </c>
      <c r="B289" s="32">
        <v>42709</v>
      </c>
      <c r="C289" s="31" t="s">
        <v>227</v>
      </c>
      <c r="D289" s="31" t="s">
        <v>228</v>
      </c>
      <c r="E289" s="31" t="s">
        <v>20</v>
      </c>
      <c r="F289" s="31">
        <v>5</v>
      </c>
      <c r="G289" s="31" t="s">
        <v>190</v>
      </c>
      <c r="H289" s="33">
        <v>450000</v>
      </c>
      <c r="I289" s="33">
        <v>450000</v>
      </c>
      <c r="J289" s="33">
        <v>450000</v>
      </c>
      <c r="K289" s="31">
        <v>1.9750000000000001</v>
      </c>
      <c r="L289" s="33">
        <v>1107000</v>
      </c>
      <c r="M289" s="31">
        <v>246</v>
      </c>
      <c r="N289" s="31">
        <v>79.64</v>
      </c>
      <c r="O289" s="31">
        <v>1.95</v>
      </c>
      <c r="P289" s="31">
        <v>2.0499999999999998</v>
      </c>
      <c r="Q289" s="31">
        <f t="shared" si="23"/>
        <v>12</v>
      </c>
      <c r="R289" s="33">
        <f t="shared" si="22"/>
        <v>7</v>
      </c>
      <c r="S289" s="33"/>
      <c r="T289" s="32"/>
      <c r="U289" s="31"/>
      <c r="V289" s="31"/>
    </row>
    <row r="290" spans="1:22" x14ac:dyDescent="0.3">
      <c r="A290" s="31" t="str">
        <f t="shared" si="21"/>
        <v>Mon</v>
      </c>
      <c r="B290" s="32">
        <v>42709</v>
      </c>
      <c r="C290" s="31" t="s">
        <v>231</v>
      </c>
      <c r="D290" s="31" t="s">
        <v>232</v>
      </c>
      <c r="E290" s="31">
        <v>12</v>
      </c>
      <c r="F290" s="31">
        <v>5</v>
      </c>
      <c r="G290" s="31" t="s">
        <v>190</v>
      </c>
      <c r="H290" s="33">
        <v>700000</v>
      </c>
      <c r="I290" s="33">
        <v>700000</v>
      </c>
      <c r="J290" s="33">
        <v>7375000</v>
      </c>
      <c r="K290" s="31">
        <v>1.97</v>
      </c>
      <c r="L290" s="33">
        <v>2436000</v>
      </c>
      <c r="M290" s="31">
        <v>348</v>
      </c>
      <c r="N290" s="31">
        <v>39.36</v>
      </c>
      <c r="O290" s="31">
        <v>1.96</v>
      </c>
      <c r="P290" s="31">
        <v>2.0499999999999998</v>
      </c>
      <c r="Q290" s="31">
        <f t="shared" si="23"/>
        <v>12</v>
      </c>
      <c r="R290" s="33">
        <f t="shared" si="22"/>
        <v>0</v>
      </c>
      <c r="S290" s="33"/>
      <c r="T290" s="32"/>
      <c r="U290" s="31"/>
      <c r="V290" s="31"/>
    </row>
    <row r="291" spans="1:22" hidden="1" x14ac:dyDescent="0.3">
      <c r="A291" s="31" t="str">
        <f t="shared" si="21"/>
        <v>Tue</v>
      </c>
      <c r="B291" s="32">
        <v>42703</v>
      </c>
      <c r="C291" s="31" t="s">
        <v>25</v>
      </c>
      <c r="D291" s="31" t="s">
        <v>26</v>
      </c>
      <c r="E291" s="31">
        <v>20</v>
      </c>
      <c r="F291" s="31">
        <v>30</v>
      </c>
      <c r="G291" s="31" t="s">
        <v>190</v>
      </c>
      <c r="H291" s="33">
        <v>400000</v>
      </c>
      <c r="I291" s="33">
        <v>400000</v>
      </c>
      <c r="J291" s="33">
        <v>12093000</v>
      </c>
      <c r="K291" s="31">
        <v>2.2050000000000001</v>
      </c>
      <c r="L291" s="33">
        <v>1343000</v>
      </c>
      <c r="M291" s="31">
        <v>335.8</v>
      </c>
      <c r="N291" s="31">
        <v>40</v>
      </c>
      <c r="O291" s="31">
        <v>2.1850000000000001</v>
      </c>
      <c r="P291" s="31">
        <v>2.25</v>
      </c>
      <c r="Q291" s="31">
        <f t="shared" si="23"/>
        <v>11</v>
      </c>
      <c r="R291" s="33">
        <f t="shared" si="22"/>
        <v>6</v>
      </c>
      <c r="S291" s="33"/>
      <c r="T291" s="32"/>
      <c r="U291" s="31"/>
      <c r="V291" s="31"/>
    </row>
    <row r="292" spans="1:22" hidden="1" x14ac:dyDescent="0.3">
      <c r="A292" s="31" t="str">
        <f t="shared" si="21"/>
        <v>Mon</v>
      </c>
      <c r="B292" s="32">
        <v>42702</v>
      </c>
      <c r="C292" s="31" t="s">
        <v>229</v>
      </c>
      <c r="D292" s="31" t="s">
        <v>230</v>
      </c>
      <c r="E292" s="31">
        <v>6</v>
      </c>
      <c r="F292" s="31">
        <v>3</v>
      </c>
      <c r="G292" s="31" t="s">
        <v>190</v>
      </c>
      <c r="H292" s="33">
        <v>1350000</v>
      </c>
      <c r="I292" s="33">
        <v>1350000</v>
      </c>
      <c r="J292" s="33">
        <v>3301000</v>
      </c>
      <c r="K292" s="31">
        <v>1.7729999999999999</v>
      </c>
      <c r="L292" s="33">
        <v>4730000</v>
      </c>
      <c r="M292" s="31">
        <v>350.4</v>
      </c>
      <c r="N292" s="31">
        <v>68.08</v>
      </c>
      <c r="O292" s="31">
        <v>1.7549999999999999</v>
      </c>
      <c r="P292" s="31">
        <v>1.7749999999999999</v>
      </c>
      <c r="Q292" s="31">
        <f t="shared" si="23"/>
        <v>11</v>
      </c>
      <c r="R292" s="33">
        <f t="shared" si="22"/>
        <v>1</v>
      </c>
      <c r="S292" s="33"/>
      <c r="T292" s="32"/>
      <c r="U292" s="31"/>
      <c r="V292" s="31"/>
    </row>
    <row r="293" spans="1:22" hidden="1" x14ac:dyDescent="0.3">
      <c r="A293" s="31" t="str">
        <f t="shared" si="21"/>
        <v>Mon</v>
      </c>
      <c r="B293" s="32">
        <v>42695</v>
      </c>
      <c r="C293" s="31" t="s">
        <v>225</v>
      </c>
      <c r="D293" s="31" t="s">
        <v>226</v>
      </c>
      <c r="E293" s="31">
        <v>6</v>
      </c>
      <c r="F293" s="31">
        <v>20</v>
      </c>
      <c r="G293" s="31" t="s">
        <v>190</v>
      </c>
      <c r="H293" s="33">
        <v>600000</v>
      </c>
      <c r="I293" s="33">
        <v>462000</v>
      </c>
      <c r="J293" s="33">
        <v>2070000</v>
      </c>
      <c r="K293" s="31">
        <v>2.2349999999999999</v>
      </c>
      <c r="L293" s="33">
        <v>1838000</v>
      </c>
      <c r="M293" s="31">
        <v>306.3</v>
      </c>
      <c r="N293" s="31"/>
      <c r="O293" s="31">
        <v>2.2200000000000002</v>
      </c>
      <c r="P293" s="31">
        <v>2.2999999999999998</v>
      </c>
      <c r="Q293" s="31">
        <f t="shared" si="23"/>
        <v>11</v>
      </c>
      <c r="R293" s="33">
        <f t="shared" si="22"/>
        <v>7</v>
      </c>
      <c r="S293" s="33"/>
      <c r="T293" s="32"/>
      <c r="U293" s="31"/>
      <c r="V293" s="31"/>
    </row>
    <row r="294" spans="1:22" hidden="1" x14ac:dyDescent="0.3">
      <c r="A294" s="31" t="str">
        <f t="shared" si="21"/>
        <v>Mon</v>
      </c>
      <c r="B294" s="32">
        <v>42688</v>
      </c>
      <c r="C294" s="31" t="s">
        <v>162</v>
      </c>
      <c r="D294" s="31" t="s">
        <v>163</v>
      </c>
      <c r="E294" s="31">
        <v>4</v>
      </c>
      <c r="F294" s="31">
        <v>10</v>
      </c>
      <c r="G294" s="31" t="s">
        <v>190</v>
      </c>
      <c r="H294" s="33">
        <v>700000</v>
      </c>
      <c r="I294" s="33">
        <v>635000</v>
      </c>
      <c r="J294" s="33">
        <v>2153000</v>
      </c>
      <c r="K294" s="31">
        <v>2</v>
      </c>
      <c r="L294" s="33">
        <v>1848000</v>
      </c>
      <c r="M294" s="31">
        <v>264</v>
      </c>
      <c r="N294" s="31"/>
      <c r="O294" s="31">
        <v>1.97</v>
      </c>
      <c r="P294" s="31">
        <v>2.0550000000000002</v>
      </c>
      <c r="Q294" s="31">
        <f t="shared" si="23"/>
        <v>11</v>
      </c>
      <c r="R294" s="33">
        <f t="shared" si="22"/>
        <v>7</v>
      </c>
      <c r="S294" s="33"/>
      <c r="T294" s="32"/>
      <c r="U294" s="31"/>
      <c r="V294" s="31"/>
    </row>
    <row r="295" spans="1:22" hidden="1" x14ac:dyDescent="0.3">
      <c r="A295" s="31" t="str">
        <f t="shared" si="21"/>
        <v>Mon</v>
      </c>
      <c r="B295" s="32">
        <v>42688</v>
      </c>
      <c r="C295" s="31" t="s">
        <v>233</v>
      </c>
      <c r="D295" s="31" t="s">
        <v>234</v>
      </c>
      <c r="E295" s="31">
        <v>20</v>
      </c>
      <c r="F295" s="31">
        <v>10</v>
      </c>
      <c r="G295" s="31" t="s">
        <v>190</v>
      </c>
      <c r="H295" s="33">
        <v>1050000</v>
      </c>
      <c r="I295" s="33">
        <v>1066000</v>
      </c>
      <c r="J295" s="33">
        <v>12250000</v>
      </c>
      <c r="K295" s="31">
        <v>2</v>
      </c>
      <c r="L295" s="33">
        <v>3670000</v>
      </c>
      <c r="M295" s="31">
        <v>349.5</v>
      </c>
      <c r="N295" s="31"/>
      <c r="O295" s="31">
        <v>1.9850000000000001</v>
      </c>
      <c r="P295" s="31">
        <v>2.0499999999999998</v>
      </c>
      <c r="Q295" s="31">
        <f t="shared" si="23"/>
        <v>11</v>
      </c>
      <c r="R295" s="33">
        <f t="shared" si="22"/>
        <v>0</v>
      </c>
      <c r="S295" s="33"/>
      <c r="T295" s="32"/>
      <c r="U295" s="31"/>
    </row>
    <row r="296" spans="1:22" x14ac:dyDescent="0.3">
      <c r="A296" s="31" t="str">
        <f t="shared" si="21"/>
        <v>Mon</v>
      </c>
      <c r="B296" s="32">
        <v>42681</v>
      </c>
      <c r="C296" s="31" t="s">
        <v>231</v>
      </c>
      <c r="D296" s="31" t="s">
        <v>232</v>
      </c>
      <c r="E296" s="31">
        <v>10</v>
      </c>
      <c r="F296" s="31">
        <v>5</v>
      </c>
      <c r="G296" s="31" t="s">
        <v>190</v>
      </c>
      <c r="H296" s="33">
        <v>1350000</v>
      </c>
      <c r="I296" s="33">
        <v>1350000</v>
      </c>
      <c r="J296" s="33">
        <v>6491000</v>
      </c>
      <c r="K296" s="31">
        <v>1.54</v>
      </c>
      <c r="L296" s="33">
        <v>4928000</v>
      </c>
      <c r="M296" s="31">
        <v>365</v>
      </c>
      <c r="N296" s="31">
        <v>43.39</v>
      </c>
      <c r="O296" s="31">
        <v>1.53</v>
      </c>
      <c r="P296" s="31">
        <v>1.575</v>
      </c>
      <c r="Q296" s="31">
        <f t="shared" si="23"/>
        <v>11</v>
      </c>
      <c r="R296" s="33">
        <f t="shared" si="22"/>
        <v>7</v>
      </c>
      <c r="S296" s="33"/>
      <c r="T296" s="32"/>
      <c r="U296" s="31"/>
    </row>
    <row r="297" spans="1:22" hidden="1" x14ac:dyDescent="0.3">
      <c r="A297" s="31" t="str">
        <f t="shared" si="21"/>
        <v>Tue</v>
      </c>
      <c r="B297" s="32">
        <v>42675</v>
      </c>
      <c r="C297" s="31" t="s">
        <v>25</v>
      </c>
      <c r="D297" s="31" t="s">
        <v>26</v>
      </c>
      <c r="E297" s="31">
        <v>18</v>
      </c>
      <c r="F297" s="31">
        <v>30</v>
      </c>
      <c r="G297" s="31" t="s">
        <v>190</v>
      </c>
      <c r="H297" s="33">
        <v>900000</v>
      </c>
      <c r="I297" s="33">
        <v>900000</v>
      </c>
      <c r="J297" s="33">
        <v>11502000</v>
      </c>
      <c r="K297" s="31">
        <v>1.8049999999999999</v>
      </c>
      <c r="L297" s="33">
        <v>2889000</v>
      </c>
      <c r="M297" s="31">
        <v>321</v>
      </c>
      <c r="N297" s="31">
        <v>40.090000000000003</v>
      </c>
      <c r="O297" s="31">
        <v>1.78</v>
      </c>
      <c r="P297" s="31">
        <v>1.82</v>
      </c>
      <c r="Q297" s="31">
        <f t="shared" si="23"/>
        <v>11</v>
      </c>
      <c r="R297" s="33">
        <f t="shared" si="22"/>
        <v>6</v>
      </c>
      <c r="S297" s="33"/>
      <c r="T297" s="32"/>
      <c r="U297" s="31"/>
    </row>
    <row r="298" spans="1:22" hidden="1" x14ac:dyDescent="0.3">
      <c r="A298" s="31" t="str">
        <f t="shared" si="21"/>
        <v>Mon</v>
      </c>
      <c r="B298" s="32">
        <v>42674</v>
      </c>
      <c r="C298" s="31" t="s">
        <v>229</v>
      </c>
      <c r="D298" s="31" t="s">
        <v>230</v>
      </c>
      <c r="E298" s="31">
        <v>4</v>
      </c>
      <c r="F298" s="31">
        <v>3</v>
      </c>
      <c r="G298" s="31" t="s">
        <v>190</v>
      </c>
      <c r="H298" s="33">
        <v>600000</v>
      </c>
      <c r="I298" s="33">
        <v>600000</v>
      </c>
      <c r="J298" s="33">
        <v>1850000</v>
      </c>
      <c r="K298" s="31">
        <v>1.4450000000000001</v>
      </c>
      <c r="L298" s="33">
        <v>2307000</v>
      </c>
      <c r="M298" s="31">
        <v>384.5</v>
      </c>
      <c r="N298" s="31">
        <v>64.44</v>
      </c>
      <c r="O298" s="31">
        <v>1.4350000000000001</v>
      </c>
      <c r="P298" s="31">
        <v>1.4850000000000001</v>
      </c>
      <c r="Q298" s="31">
        <f t="shared" si="23"/>
        <v>10</v>
      </c>
      <c r="R298" s="33">
        <f t="shared" si="22"/>
        <v>1</v>
      </c>
      <c r="S298" s="33"/>
      <c r="T298" s="32"/>
      <c r="U298" s="31"/>
    </row>
    <row r="299" spans="1:22" hidden="1" x14ac:dyDescent="0.3">
      <c r="A299" s="31" t="str">
        <f t="shared" si="21"/>
        <v>Mon</v>
      </c>
      <c r="B299" s="32">
        <v>42674</v>
      </c>
      <c r="C299" s="31" t="s">
        <v>235</v>
      </c>
      <c r="D299" s="31" t="s">
        <v>236</v>
      </c>
      <c r="E299" s="31">
        <v>16</v>
      </c>
      <c r="F299" s="31">
        <v>3</v>
      </c>
      <c r="G299" s="31" t="s">
        <v>190</v>
      </c>
      <c r="H299" s="33">
        <v>950000</v>
      </c>
      <c r="I299" s="33">
        <v>950000</v>
      </c>
      <c r="J299" s="33">
        <v>11798000</v>
      </c>
      <c r="K299" s="31">
        <v>1.4350000000000001</v>
      </c>
      <c r="L299" s="33">
        <v>3656000</v>
      </c>
      <c r="M299" s="31">
        <v>384.8</v>
      </c>
      <c r="N299" s="31">
        <v>75.37</v>
      </c>
      <c r="O299" s="31">
        <v>1.43</v>
      </c>
      <c r="P299" s="31">
        <v>1.47</v>
      </c>
      <c r="Q299" s="31">
        <f t="shared" si="23"/>
        <v>10</v>
      </c>
      <c r="R299" s="33">
        <f t="shared" si="22"/>
        <v>0</v>
      </c>
      <c r="S299" s="33"/>
      <c r="T299" s="32"/>
      <c r="U299" s="31"/>
    </row>
    <row r="300" spans="1:22" hidden="1" x14ac:dyDescent="0.3">
      <c r="A300" s="31" t="str">
        <f t="shared" si="21"/>
        <v>Mon</v>
      </c>
      <c r="B300" s="32">
        <v>42667</v>
      </c>
      <c r="C300" s="31" t="s">
        <v>225</v>
      </c>
      <c r="D300" s="31" t="s">
        <v>226</v>
      </c>
      <c r="E300" s="31">
        <v>4</v>
      </c>
      <c r="F300" s="31">
        <v>20</v>
      </c>
      <c r="G300" s="31" t="s">
        <v>190</v>
      </c>
      <c r="H300" s="33">
        <v>550000</v>
      </c>
      <c r="I300" s="33">
        <v>550000</v>
      </c>
      <c r="J300" s="33">
        <v>1588000</v>
      </c>
      <c r="K300" s="31">
        <v>1.69</v>
      </c>
      <c r="L300" s="33">
        <v>2013000</v>
      </c>
      <c r="M300" s="31">
        <v>366</v>
      </c>
      <c r="N300" s="31">
        <v>16.850000000000001</v>
      </c>
      <c r="O300" s="31">
        <v>1.67</v>
      </c>
      <c r="P300" s="31">
        <v>1.7250000000000001</v>
      </c>
      <c r="Q300" s="31">
        <f t="shared" si="23"/>
        <v>10</v>
      </c>
      <c r="R300" s="33">
        <f t="shared" si="22"/>
        <v>7</v>
      </c>
      <c r="S300" s="33"/>
      <c r="T300" s="32"/>
      <c r="U300" s="31"/>
    </row>
    <row r="301" spans="1:22" hidden="1" x14ac:dyDescent="0.3">
      <c r="A301" s="31" t="str">
        <f t="shared" si="21"/>
        <v>Mon</v>
      </c>
      <c r="B301" s="32">
        <v>42660</v>
      </c>
      <c r="C301" s="31" t="s">
        <v>162</v>
      </c>
      <c r="D301" s="31" t="s">
        <v>163</v>
      </c>
      <c r="E301" s="31">
        <v>2</v>
      </c>
      <c r="F301" s="31">
        <v>10</v>
      </c>
      <c r="G301" s="31" t="s">
        <v>190</v>
      </c>
      <c r="H301" s="33">
        <v>650000</v>
      </c>
      <c r="I301" s="33">
        <v>630000</v>
      </c>
      <c r="J301" s="33">
        <v>1485000</v>
      </c>
      <c r="K301" s="31">
        <v>1.62</v>
      </c>
      <c r="L301" s="33">
        <v>2185000</v>
      </c>
      <c r="M301" s="31">
        <v>336.2</v>
      </c>
      <c r="N301" s="31"/>
      <c r="O301" s="31">
        <v>1.595</v>
      </c>
      <c r="P301" s="31">
        <v>1.66</v>
      </c>
      <c r="Q301" s="31">
        <f t="shared" si="23"/>
        <v>10</v>
      </c>
      <c r="R301" s="33">
        <f t="shared" si="22"/>
        <v>7</v>
      </c>
      <c r="S301" s="33"/>
      <c r="T301" s="32"/>
      <c r="U301" s="31"/>
    </row>
    <row r="302" spans="1:22" hidden="1" x14ac:dyDescent="0.3">
      <c r="A302" s="31" t="str">
        <f t="shared" si="21"/>
        <v>Mon</v>
      </c>
      <c r="B302" s="32">
        <v>42660</v>
      </c>
      <c r="C302" s="31" t="s">
        <v>233</v>
      </c>
      <c r="D302" s="31" t="s">
        <v>234</v>
      </c>
      <c r="E302" s="31">
        <v>17</v>
      </c>
      <c r="F302" s="31">
        <v>10</v>
      </c>
      <c r="G302" s="31" t="s">
        <v>190</v>
      </c>
      <c r="H302" s="33">
        <v>1050000</v>
      </c>
      <c r="I302" s="33">
        <v>1050000</v>
      </c>
      <c r="J302" s="33">
        <v>11048000</v>
      </c>
      <c r="K302" s="31">
        <v>1.615</v>
      </c>
      <c r="L302" s="33">
        <v>4111000</v>
      </c>
      <c r="M302" s="31">
        <v>391.5</v>
      </c>
      <c r="N302" s="31">
        <v>55.88</v>
      </c>
      <c r="O302" s="31">
        <v>1.595</v>
      </c>
      <c r="P302" s="31">
        <v>1.66</v>
      </c>
      <c r="Q302" s="31">
        <f t="shared" si="23"/>
        <v>10</v>
      </c>
      <c r="R302" s="33">
        <f t="shared" si="22"/>
        <v>0</v>
      </c>
      <c r="S302" s="33"/>
      <c r="T302" s="32"/>
      <c r="U302" s="31"/>
    </row>
    <row r="303" spans="1:22" x14ac:dyDescent="0.3">
      <c r="A303" s="31" t="str">
        <f t="shared" si="21"/>
        <v>Mon</v>
      </c>
      <c r="B303" s="32">
        <v>42653</v>
      </c>
      <c r="C303" s="31" t="s">
        <v>231</v>
      </c>
      <c r="D303" s="31" t="s">
        <v>232</v>
      </c>
      <c r="E303" s="31">
        <v>8</v>
      </c>
      <c r="F303" s="31">
        <v>5</v>
      </c>
      <c r="G303" s="31" t="s">
        <v>190</v>
      </c>
      <c r="H303" s="33">
        <v>1300000</v>
      </c>
      <c r="I303" s="33">
        <v>1183000</v>
      </c>
      <c r="J303" s="33">
        <v>5141000</v>
      </c>
      <c r="K303" s="31">
        <v>1.34</v>
      </c>
      <c r="L303" s="33">
        <v>4578000</v>
      </c>
      <c r="M303" s="31">
        <v>352.2</v>
      </c>
      <c r="N303" s="31"/>
      <c r="O303" s="31">
        <v>1.325</v>
      </c>
      <c r="P303" s="31">
        <v>1.365</v>
      </c>
      <c r="Q303" s="31">
        <f t="shared" si="23"/>
        <v>10</v>
      </c>
      <c r="R303" s="33">
        <f t="shared" si="22"/>
        <v>7</v>
      </c>
      <c r="S303" s="33"/>
      <c r="T303" s="32"/>
      <c r="U303" s="31"/>
    </row>
    <row r="304" spans="1:22" hidden="1" x14ac:dyDescent="0.3">
      <c r="A304" s="31" t="str">
        <f t="shared" si="21"/>
        <v>Wed</v>
      </c>
      <c r="B304" s="32">
        <v>42648</v>
      </c>
      <c r="C304" s="31" t="s">
        <v>25</v>
      </c>
      <c r="D304" s="31" t="s">
        <v>26</v>
      </c>
      <c r="E304" s="31">
        <v>16</v>
      </c>
      <c r="F304" s="31">
        <v>30</v>
      </c>
      <c r="G304" s="31" t="s">
        <v>190</v>
      </c>
      <c r="H304" s="33">
        <v>850000</v>
      </c>
      <c r="I304" s="33">
        <v>844000</v>
      </c>
      <c r="J304" s="33">
        <v>10602000</v>
      </c>
      <c r="K304" s="31">
        <v>1.56</v>
      </c>
      <c r="L304" s="33">
        <v>3017000</v>
      </c>
      <c r="M304" s="31">
        <v>354.9</v>
      </c>
      <c r="N304" s="31"/>
      <c r="O304" s="31">
        <v>1.5449999999999999</v>
      </c>
      <c r="P304" s="31">
        <v>1.61</v>
      </c>
      <c r="Q304" s="31">
        <f t="shared" si="23"/>
        <v>10</v>
      </c>
      <c r="R304" s="33">
        <f t="shared" si="22"/>
        <v>5</v>
      </c>
      <c r="S304" s="33"/>
      <c r="T304" s="32"/>
      <c r="U304" s="31"/>
    </row>
    <row r="305" spans="1:21" hidden="1" x14ac:dyDescent="0.3">
      <c r="A305" s="31" t="str">
        <f t="shared" si="21"/>
        <v>Tue</v>
      </c>
      <c r="B305" s="32">
        <v>42647</v>
      </c>
      <c r="C305" s="31" t="s">
        <v>229</v>
      </c>
      <c r="D305" s="31" t="s">
        <v>230</v>
      </c>
      <c r="E305" s="31">
        <v>2</v>
      </c>
      <c r="F305" s="31">
        <v>3</v>
      </c>
      <c r="G305" s="31" t="s">
        <v>190</v>
      </c>
      <c r="H305" s="33">
        <v>600000</v>
      </c>
      <c r="I305" s="33">
        <v>600000</v>
      </c>
      <c r="J305" s="33">
        <v>1250000</v>
      </c>
      <c r="K305" s="31">
        <v>1.27</v>
      </c>
      <c r="L305" s="33">
        <v>2307000</v>
      </c>
      <c r="M305" s="31">
        <v>384.5</v>
      </c>
      <c r="N305" s="31">
        <v>6.97</v>
      </c>
      <c r="O305" s="31">
        <v>1.26</v>
      </c>
      <c r="P305" s="31">
        <v>1.29</v>
      </c>
      <c r="Q305" s="31">
        <f t="shared" si="23"/>
        <v>10</v>
      </c>
      <c r="R305" s="33">
        <f t="shared" si="22"/>
        <v>1</v>
      </c>
      <c r="S305" s="33"/>
      <c r="T305" s="32"/>
      <c r="U305" s="31"/>
    </row>
    <row r="306" spans="1:21" hidden="1" x14ac:dyDescent="0.3">
      <c r="A306" s="31" t="str">
        <f t="shared" si="21"/>
        <v>Tue</v>
      </c>
      <c r="B306" s="32">
        <v>42647</v>
      </c>
      <c r="C306" s="31" t="s">
        <v>235</v>
      </c>
      <c r="D306" s="31" t="s">
        <v>236</v>
      </c>
      <c r="E306" s="31">
        <v>14</v>
      </c>
      <c r="F306" s="31">
        <v>3</v>
      </c>
      <c r="G306" s="31" t="s">
        <v>190</v>
      </c>
      <c r="H306" s="33">
        <v>900000</v>
      </c>
      <c r="I306" s="33">
        <v>900000</v>
      </c>
      <c r="J306" s="33">
        <v>10848000</v>
      </c>
      <c r="K306" s="31">
        <v>1.2649999999999999</v>
      </c>
      <c r="L306" s="33">
        <v>3539000</v>
      </c>
      <c r="M306" s="31">
        <v>393.2</v>
      </c>
      <c r="N306" s="31">
        <v>7.46</v>
      </c>
      <c r="O306" s="31">
        <v>1.25</v>
      </c>
      <c r="P306" s="31">
        <v>1.3</v>
      </c>
      <c r="Q306" s="31">
        <f t="shared" si="23"/>
        <v>10</v>
      </c>
      <c r="R306" s="33">
        <f t="shared" si="22"/>
        <v>0</v>
      </c>
      <c r="S306" s="33"/>
      <c r="T306" s="32"/>
      <c r="U306" s="31"/>
    </row>
    <row r="307" spans="1:21" hidden="1" x14ac:dyDescent="0.3">
      <c r="A307" s="31" t="str">
        <f t="shared" si="21"/>
        <v>Wed</v>
      </c>
      <c r="B307" s="32">
        <v>42641</v>
      </c>
      <c r="C307" s="31" t="s">
        <v>216</v>
      </c>
      <c r="D307" s="31" t="s">
        <v>217</v>
      </c>
      <c r="E307" s="31" t="s">
        <v>20</v>
      </c>
      <c r="F307" s="31">
        <v>50</v>
      </c>
      <c r="G307" s="31" t="s">
        <v>190</v>
      </c>
      <c r="H307" s="33">
        <v>1100000</v>
      </c>
      <c r="I307" s="33">
        <v>1100000</v>
      </c>
      <c r="J307" s="33">
        <v>1100000</v>
      </c>
      <c r="K307" s="31">
        <v>1.5349999999999999</v>
      </c>
      <c r="L307" s="33">
        <v>1670000</v>
      </c>
      <c r="M307" s="31">
        <v>151.80000000000001</v>
      </c>
      <c r="N307" s="31">
        <v>23.08</v>
      </c>
      <c r="O307" s="31">
        <v>1.4</v>
      </c>
      <c r="P307" s="31">
        <v>1.6</v>
      </c>
      <c r="Q307" s="31">
        <f t="shared" si="23"/>
        <v>9</v>
      </c>
      <c r="R307" s="33">
        <f t="shared" si="22"/>
        <v>6</v>
      </c>
      <c r="S307" s="33"/>
      <c r="T307" s="32"/>
      <c r="U307" s="31"/>
    </row>
    <row r="308" spans="1:21" hidden="1" x14ac:dyDescent="0.3">
      <c r="A308" s="31" t="str">
        <f t="shared" si="21"/>
        <v>Mon</v>
      </c>
      <c r="B308" s="32">
        <v>42639</v>
      </c>
      <c r="C308" s="31" t="s">
        <v>225</v>
      </c>
      <c r="D308" s="31" t="s">
        <v>226</v>
      </c>
      <c r="E308" s="31">
        <v>2</v>
      </c>
      <c r="F308" s="31">
        <v>20</v>
      </c>
      <c r="G308" s="31" t="s">
        <v>190</v>
      </c>
      <c r="H308" s="33">
        <v>650000</v>
      </c>
      <c r="I308" s="33">
        <v>650000</v>
      </c>
      <c r="J308" s="33">
        <v>1005000</v>
      </c>
      <c r="K308" s="31">
        <v>1.5049999999999999</v>
      </c>
      <c r="L308" s="33">
        <v>2436000</v>
      </c>
      <c r="M308" s="31">
        <v>374.8</v>
      </c>
      <c r="N308" s="31"/>
      <c r="O308" s="31">
        <v>1.4950000000000001</v>
      </c>
      <c r="P308" s="31">
        <v>1.5549999999999999</v>
      </c>
      <c r="Q308" s="31">
        <f t="shared" si="23"/>
        <v>9</v>
      </c>
      <c r="R308" s="33">
        <f t="shared" si="22"/>
        <v>2</v>
      </c>
      <c r="S308" s="33"/>
      <c r="T308" s="32"/>
      <c r="U308" s="31"/>
    </row>
    <row r="309" spans="1:21" hidden="1" x14ac:dyDescent="0.3">
      <c r="A309" s="31" t="str">
        <f t="shared" si="21"/>
        <v>Mon</v>
      </c>
      <c r="B309" s="32">
        <v>42632</v>
      </c>
      <c r="C309" s="31" t="s">
        <v>162</v>
      </c>
      <c r="D309" s="31" t="s">
        <v>163</v>
      </c>
      <c r="E309" s="31" t="s">
        <v>20</v>
      </c>
      <c r="F309" s="31">
        <v>10</v>
      </c>
      <c r="G309" s="31" t="s">
        <v>190</v>
      </c>
      <c r="H309" s="33">
        <v>700000</v>
      </c>
      <c r="I309" s="33">
        <v>700000</v>
      </c>
      <c r="J309" s="33">
        <v>700000</v>
      </c>
      <c r="K309" s="31">
        <v>1.575</v>
      </c>
      <c r="L309" s="33">
        <v>2435000</v>
      </c>
      <c r="M309" s="31">
        <v>347.9</v>
      </c>
      <c r="N309" s="31">
        <v>62.14</v>
      </c>
      <c r="O309" s="31">
        <v>1.5549999999999999</v>
      </c>
      <c r="P309" s="31">
        <v>1.615</v>
      </c>
      <c r="Q309" s="31">
        <f t="shared" si="23"/>
        <v>9</v>
      </c>
      <c r="R309" s="33">
        <f t="shared" si="22"/>
        <v>7</v>
      </c>
      <c r="S309" s="33"/>
      <c r="T309" s="32"/>
      <c r="U309" s="31"/>
    </row>
    <row r="310" spans="1:21" hidden="1" x14ac:dyDescent="0.3">
      <c r="A310" s="31" t="str">
        <f t="shared" si="21"/>
        <v>Mon</v>
      </c>
      <c r="B310" s="32">
        <v>42632</v>
      </c>
      <c r="C310" s="31" t="s">
        <v>233</v>
      </c>
      <c r="D310" s="31" t="s">
        <v>234</v>
      </c>
      <c r="E310" s="31">
        <v>14</v>
      </c>
      <c r="F310" s="31">
        <v>10</v>
      </c>
      <c r="G310" s="31" t="s">
        <v>190</v>
      </c>
      <c r="H310" s="33">
        <v>1100000</v>
      </c>
      <c r="I310" s="33">
        <v>1065000</v>
      </c>
      <c r="J310" s="33">
        <v>9507000</v>
      </c>
      <c r="K310" s="31">
        <v>1.56</v>
      </c>
      <c r="L310" s="33">
        <v>3880000</v>
      </c>
      <c r="M310" s="31">
        <v>352.7</v>
      </c>
      <c r="N310" s="31"/>
      <c r="O310" s="31">
        <v>1.5549999999999999</v>
      </c>
      <c r="P310" s="31">
        <v>1.595</v>
      </c>
      <c r="Q310" s="31">
        <f t="shared" si="23"/>
        <v>9</v>
      </c>
      <c r="R310" s="33">
        <f t="shared" si="22"/>
        <v>0</v>
      </c>
      <c r="S310" s="33"/>
      <c r="T310" s="32"/>
      <c r="U310" s="31"/>
    </row>
    <row r="311" spans="1:21" x14ac:dyDescent="0.3">
      <c r="A311" s="31" t="str">
        <f t="shared" si="21"/>
        <v>Mon</v>
      </c>
      <c r="B311" s="32">
        <v>42618</v>
      </c>
      <c r="C311" s="31" t="s">
        <v>231</v>
      </c>
      <c r="D311" s="31" t="s">
        <v>232</v>
      </c>
      <c r="E311" s="31">
        <v>6</v>
      </c>
      <c r="F311" s="31">
        <v>5</v>
      </c>
      <c r="G311" s="31" t="s">
        <v>190</v>
      </c>
      <c r="H311" s="33">
        <v>1400000</v>
      </c>
      <c r="I311" s="33">
        <v>1410000</v>
      </c>
      <c r="J311" s="33">
        <v>3559000</v>
      </c>
      <c r="K311" s="31">
        <v>1.345</v>
      </c>
      <c r="L311" s="33">
        <v>5610000</v>
      </c>
      <c r="M311" s="31">
        <v>400.7</v>
      </c>
      <c r="N311" s="31">
        <v>68.44</v>
      </c>
      <c r="O311" s="31">
        <v>1.34</v>
      </c>
      <c r="P311" s="31">
        <v>1.38</v>
      </c>
      <c r="Q311" s="31">
        <f t="shared" si="23"/>
        <v>9</v>
      </c>
      <c r="R311" s="33">
        <f t="shared" si="22"/>
        <v>14</v>
      </c>
      <c r="S311" s="33"/>
      <c r="T311" s="32"/>
      <c r="U311" s="31"/>
    </row>
    <row r="312" spans="1:21" hidden="1" x14ac:dyDescent="0.3">
      <c r="A312" s="31" t="str">
        <f t="shared" si="21"/>
        <v>Tue</v>
      </c>
      <c r="B312" s="32">
        <v>42612</v>
      </c>
      <c r="C312" s="31" t="s">
        <v>25</v>
      </c>
      <c r="D312" s="31" t="s">
        <v>26</v>
      </c>
      <c r="E312" s="31">
        <v>14</v>
      </c>
      <c r="F312" s="31">
        <v>30</v>
      </c>
      <c r="G312" s="31" t="s">
        <v>190</v>
      </c>
      <c r="H312" s="33">
        <v>1050000</v>
      </c>
      <c r="I312" s="33">
        <v>1048000</v>
      </c>
      <c r="J312" s="33">
        <v>9758000</v>
      </c>
      <c r="K312" s="31">
        <v>1.51</v>
      </c>
      <c r="L312" s="33">
        <v>3774000</v>
      </c>
      <c r="M312" s="31">
        <v>359.4</v>
      </c>
      <c r="N312" s="31"/>
      <c r="O312" s="31">
        <v>1.4850000000000001</v>
      </c>
      <c r="P312" s="31">
        <v>1.5449999999999999</v>
      </c>
      <c r="Q312" s="31">
        <f t="shared" si="23"/>
        <v>8</v>
      </c>
      <c r="R312" s="33">
        <f t="shared" si="22"/>
        <v>6</v>
      </c>
      <c r="S312" s="33"/>
      <c r="T312" s="32"/>
      <c r="U312" s="31"/>
    </row>
    <row r="313" spans="1:21" hidden="1" x14ac:dyDescent="0.3">
      <c r="A313" s="31" t="str">
        <f t="shared" si="21"/>
        <v>Mon</v>
      </c>
      <c r="B313" s="32">
        <v>42611</v>
      </c>
      <c r="C313" s="31" t="s">
        <v>229</v>
      </c>
      <c r="D313" s="31" t="s">
        <v>230</v>
      </c>
      <c r="E313" s="31" t="s">
        <v>20</v>
      </c>
      <c r="F313" s="31">
        <v>3</v>
      </c>
      <c r="G313" s="31" t="s">
        <v>190</v>
      </c>
      <c r="H313" s="33">
        <v>650000</v>
      </c>
      <c r="I313" s="33">
        <v>650000</v>
      </c>
      <c r="J313" s="33">
        <v>650000</v>
      </c>
      <c r="K313" s="31">
        <v>1.27</v>
      </c>
      <c r="L313" s="33">
        <v>2245000</v>
      </c>
      <c r="M313" s="31">
        <v>345.4</v>
      </c>
      <c r="N313" s="31"/>
      <c r="O313" s="31">
        <v>1.2549999999999999</v>
      </c>
      <c r="P313" s="31">
        <v>1.3</v>
      </c>
      <c r="Q313" s="31">
        <f t="shared" si="23"/>
        <v>8</v>
      </c>
      <c r="R313" s="33">
        <f t="shared" si="22"/>
        <v>1</v>
      </c>
      <c r="S313" s="33"/>
      <c r="T313" s="32"/>
      <c r="U313" s="31"/>
    </row>
    <row r="314" spans="1:21" hidden="1" x14ac:dyDescent="0.3">
      <c r="A314" s="31" t="str">
        <f t="shared" si="21"/>
        <v>Mon</v>
      </c>
      <c r="B314" s="32">
        <v>42611</v>
      </c>
      <c r="C314" s="31" t="s">
        <v>235</v>
      </c>
      <c r="D314" s="31" t="s">
        <v>236</v>
      </c>
      <c r="E314" s="31">
        <v>12</v>
      </c>
      <c r="F314" s="31">
        <v>3</v>
      </c>
      <c r="G314" s="31" t="s">
        <v>190</v>
      </c>
      <c r="H314" s="33">
        <v>950000</v>
      </c>
      <c r="I314" s="33">
        <v>950000</v>
      </c>
      <c r="J314" s="33">
        <v>9948000</v>
      </c>
      <c r="K314" s="31">
        <v>1.26</v>
      </c>
      <c r="L314" s="33">
        <v>3907000</v>
      </c>
      <c r="M314" s="31">
        <v>411.3</v>
      </c>
      <c r="N314" s="31">
        <v>95.74</v>
      </c>
      <c r="O314" s="31">
        <v>1.2549999999999999</v>
      </c>
      <c r="P314" s="31">
        <v>1.2849999999999999</v>
      </c>
      <c r="Q314" s="31">
        <f t="shared" si="23"/>
        <v>8</v>
      </c>
      <c r="R314" s="33">
        <f t="shared" si="22"/>
        <v>0</v>
      </c>
      <c r="S314" s="33"/>
      <c r="T314" s="32"/>
      <c r="U314" s="31"/>
    </row>
    <row r="315" spans="1:21" hidden="1" x14ac:dyDescent="0.3">
      <c r="A315" s="31" t="str">
        <f t="shared" si="21"/>
        <v>Mon</v>
      </c>
      <c r="B315" s="32">
        <v>42604</v>
      </c>
      <c r="C315" s="31" t="s">
        <v>225</v>
      </c>
      <c r="D315" s="31" t="s">
        <v>226</v>
      </c>
      <c r="E315" s="31" t="s">
        <v>20</v>
      </c>
      <c r="F315" s="31">
        <v>20</v>
      </c>
      <c r="G315" s="31" t="s">
        <v>190</v>
      </c>
      <c r="H315" s="33">
        <v>300000</v>
      </c>
      <c r="I315" s="33">
        <v>300000</v>
      </c>
      <c r="J315" s="33">
        <v>300000</v>
      </c>
      <c r="K315" s="31">
        <v>1.52</v>
      </c>
      <c r="L315" s="33">
        <v>1225000</v>
      </c>
      <c r="M315" s="31">
        <v>408.3</v>
      </c>
      <c r="N315" s="31">
        <v>55.38</v>
      </c>
      <c r="O315" s="31">
        <v>1.5049999999999999</v>
      </c>
      <c r="P315" s="31">
        <v>1.57</v>
      </c>
      <c r="Q315" s="31">
        <f t="shared" si="23"/>
        <v>8</v>
      </c>
      <c r="R315" s="33">
        <f t="shared" si="22"/>
        <v>7</v>
      </c>
      <c r="S315" s="33"/>
      <c r="T315" s="32"/>
      <c r="U315" s="31"/>
    </row>
    <row r="316" spans="1:21" hidden="1" x14ac:dyDescent="0.3">
      <c r="A316" s="31" t="str">
        <f t="shared" si="21"/>
        <v>Mon</v>
      </c>
      <c r="B316" s="32">
        <v>42604</v>
      </c>
      <c r="C316" s="31" t="s">
        <v>237</v>
      </c>
      <c r="D316" s="31" t="s">
        <v>238</v>
      </c>
      <c r="E316" s="31">
        <v>27</v>
      </c>
      <c r="F316" s="31">
        <v>20</v>
      </c>
      <c r="G316" s="31" t="s">
        <v>190</v>
      </c>
      <c r="H316" s="33">
        <v>400000</v>
      </c>
      <c r="I316" s="33">
        <v>395000</v>
      </c>
      <c r="J316" s="33">
        <v>12218092</v>
      </c>
      <c r="K316" s="31">
        <v>1.5149999999999999</v>
      </c>
      <c r="L316" s="33">
        <v>1636000</v>
      </c>
      <c r="M316" s="31">
        <v>409</v>
      </c>
      <c r="N316" s="31"/>
      <c r="O316" s="31">
        <v>1.5</v>
      </c>
      <c r="P316" s="31">
        <v>1.5449999999999999</v>
      </c>
      <c r="Q316" s="31">
        <f t="shared" si="23"/>
        <v>8</v>
      </c>
      <c r="R316" s="33">
        <f t="shared" si="22"/>
        <v>0</v>
      </c>
      <c r="S316" s="33"/>
      <c r="T316" s="32"/>
      <c r="U316" s="31"/>
    </row>
    <row r="317" spans="1:21" hidden="1" x14ac:dyDescent="0.3">
      <c r="A317" s="31" t="str">
        <f t="shared" si="21"/>
        <v>Tue</v>
      </c>
      <c r="B317" s="32">
        <v>42598</v>
      </c>
      <c r="C317" s="31" t="s">
        <v>233</v>
      </c>
      <c r="D317" s="31" t="s">
        <v>234</v>
      </c>
      <c r="E317" s="31">
        <v>11</v>
      </c>
      <c r="F317" s="31">
        <v>10</v>
      </c>
      <c r="G317" s="31" t="s">
        <v>190</v>
      </c>
      <c r="H317" s="33">
        <v>1850000</v>
      </c>
      <c r="I317" s="33">
        <v>1771000</v>
      </c>
      <c r="J317" s="33">
        <v>8426000</v>
      </c>
      <c r="K317" s="31">
        <v>1.39</v>
      </c>
      <c r="L317" s="33">
        <v>7357000</v>
      </c>
      <c r="M317" s="31">
        <v>397.7</v>
      </c>
      <c r="N317" s="31"/>
      <c r="O317" s="31">
        <v>1.385</v>
      </c>
      <c r="P317" s="31">
        <v>1.425</v>
      </c>
      <c r="Q317" s="31">
        <f t="shared" si="23"/>
        <v>8</v>
      </c>
      <c r="R317" s="33">
        <f t="shared" si="22"/>
        <v>6</v>
      </c>
      <c r="S317" s="33"/>
      <c r="T317" s="32"/>
      <c r="U317" s="31"/>
    </row>
    <row r="318" spans="1:21" x14ac:dyDescent="0.3">
      <c r="A318" s="31" t="str">
        <f t="shared" si="21"/>
        <v>Mon</v>
      </c>
      <c r="B318" s="32">
        <v>42590</v>
      </c>
      <c r="C318" s="31" t="s">
        <v>231</v>
      </c>
      <c r="D318" s="31" t="s">
        <v>232</v>
      </c>
      <c r="E318" s="31">
        <v>4</v>
      </c>
      <c r="F318" s="31">
        <v>5</v>
      </c>
      <c r="G318" s="31" t="s">
        <v>190</v>
      </c>
      <c r="H318" s="33">
        <v>550000</v>
      </c>
      <c r="I318" s="33">
        <v>550000</v>
      </c>
      <c r="J318" s="33">
        <v>2024000</v>
      </c>
      <c r="K318" s="31">
        <v>1.27</v>
      </c>
      <c r="L318" s="33">
        <v>2141000</v>
      </c>
      <c r="M318" s="31">
        <v>389.3</v>
      </c>
      <c r="N318" s="31">
        <v>57.55</v>
      </c>
      <c r="O318" s="31">
        <v>1.26</v>
      </c>
      <c r="P318" s="31">
        <v>1.3</v>
      </c>
      <c r="Q318" s="31">
        <f t="shared" si="23"/>
        <v>8</v>
      </c>
      <c r="R318" s="33">
        <f t="shared" si="22"/>
        <v>8</v>
      </c>
      <c r="S318" s="33"/>
      <c r="T318" s="32"/>
      <c r="U318" s="31"/>
    </row>
    <row r="319" spans="1:21" x14ac:dyDescent="0.3">
      <c r="A319" s="31" t="str">
        <f t="shared" si="21"/>
        <v>Mon</v>
      </c>
      <c r="B319" s="32">
        <v>42590</v>
      </c>
      <c r="C319" s="31" t="s">
        <v>239</v>
      </c>
      <c r="D319" s="31" t="s">
        <v>240</v>
      </c>
      <c r="E319" s="31">
        <v>21</v>
      </c>
      <c r="F319" s="31">
        <v>5</v>
      </c>
      <c r="G319" s="31" t="s">
        <v>190</v>
      </c>
      <c r="H319" s="33">
        <v>900000</v>
      </c>
      <c r="I319" s="33">
        <v>900000</v>
      </c>
      <c r="J319" s="33">
        <v>14041000</v>
      </c>
      <c r="K319" s="31">
        <v>1.2649999999999999</v>
      </c>
      <c r="L319" s="33">
        <v>3873000</v>
      </c>
      <c r="M319" s="31">
        <v>430.3</v>
      </c>
      <c r="N319" s="31">
        <v>85.01</v>
      </c>
      <c r="O319" s="31">
        <v>1.26</v>
      </c>
      <c r="P319" s="31">
        <v>1.3</v>
      </c>
      <c r="Q319" s="31">
        <f t="shared" si="23"/>
        <v>8</v>
      </c>
      <c r="R319" s="33">
        <f t="shared" si="22"/>
        <v>0</v>
      </c>
      <c r="S319" s="33"/>
      <c r="T319" s="32"/>
      <c r="U319" s="31"/>
    </row>
    <row r="320" spans="1:21" hidden="1" x14ac:dyDescent="0.3">
      <c r="A320" s="31" t="str">
        <f t="shared" si="21"/>
        <v>Tue</v>
      </c>
      <c r="B320" s="32">
        <v>42584</v>
      </c>
      <c r="C320" s="31" t="s">
        <v>25</v>
      </c>
      <c r="D320" s="31" t="s">
        <v>26</v>
      </c>
      <c r="E320" s="31">
        <v>12</v>
      </c>
      <c r="F320" s="31">
        <v>30</v>
      </c>
      <c r="G320" s="31" t="s">
        <v>190</v>
      </c>
      <c r="H320" s="33">
        <v>1100000</v>
      </c>
      <c r="I320" s="33">
        <v>1102000</v>
      </c>
      <c r="J320" s="33">
        <v>8710000</v>
      </c>
      <c r="K320" s="31">
        <v>1.47</v>
      </c>
      <c r="L320" s="33">
        <v>4287000</v>
      </c>
      <c r="M320" s="31">
        <v>389.7</v>
      </c>
      <c r="N320" s="31"/>
      <c r="O320" s="31">
        <v>1.46</v>
      </c>
      <c r="P320" s="31">
        <v>1.5149999999999999</v>
      </c>
      <c r="Q320" s="31">
        <f t="shared" si="23"/>
        <v>8</v>
      </c>
      <c r="R320" s="33">
        <f t="shared" si="22"/>
        <v>6</v>
      </c>
      <c r="S320" s="33"/>
      <c r="T320" s="32"/>
      <c r="U320" s="31"/>
    </row>
    <row r="321" spans="1:21" hidden="1" x14ac:dyDescent="0.3">
      <c r="A321" s="31" t="str">
        <f t="shared" si="21"/>
        <v>Mon</v>
      </c>
      <c r="B321" s="32">
        <v>42583</v>
      </c>
      <c r="C321" s="31" t="s">
        <v>235</v>
      </c>
      <c r="D321" s="31" t="s">
        <v>236</v>
      </c>
      <c r="E321" s="31">
        <v>10</v>
      </c>
      <c r="F321" s="31">
        <v>3</v>
      </c>
      <c r="G321" s="31" t="s">
        <v>190</v>
      </c>
      <c r="H321" s="33">
        <v>1650000</v>
      </c>
      <c r="I321" s="33">
        <v>1650000</v>
      </c>
      <c r="J321" s="33">
        <v>8998000</v>
      </c>
      <c r="K321" s="31">
        <v>1.2050000000000001</v>
      </c>
      <c r="L321" s="33">
        <v>6721000</v>
      </c>
      <c r="M321" s="31">
        <v>407.3</v>
      </c>
      <c r="N321" s="31">
        <v>51.42</v>
      </c>
      <c r="O321" s="31">
        <v>1.1950000000000001</v>
      </c>
      <c r="P321" s="31">
        <v>1.2350000000000001</v>
      </c>
      <c r="Q321" s="31">
        <f t="shared" si="23"/>
        <v>8</v>
      </c>
      <c r="R321" s="33">
        <f t="shared" si="22"/>
        <v>1</v>
      </c>
      <c r="S321" s="33"/>
      <c r="T321" s="32"/>
      <c r="U321" s="31"/>
    </row>
    <row r="322" spans="1:21" hidden="1" x14ac:dyDescent="0.3">
      <c r="A322" s="31" t="str">
        <f t="shared" si="21"/>
        <v>Mon</v>
      </c>
      <c r="B322" s="32">
        <v>42576</v>
      </c>
      <c r="C322" s="31" t="s">
        <v>237</v>
      </c>
      <c r="D322" s="31" t="s">
        <v>238</v>
      </c>
      <c r="E322" s="31">
        <v>25</v>
      </c>
      <c r="F322" s="31">
        <v>20</v>
      </c>
      <c r="G322" s="31" t="s">
        <v>190</v>
      </c>
      <c r="H322" s="33">
        <v>750000</v>
      </c>
      <c r="I322" s="33">
        <v>750012</v>
      </c>
      <c r="J322" s="33">
        <v>11518092</v>
      </c>
      <c r="K322" s="31">
        <v>1.5</v>
      </c>
      <c r="L322" s="33">
        <v>2878000</v>
      </c>
      <c r="M322" s="31">
        <v>383.7</v>
      </c>
      <c r="N322" s="31">
        <v>42.53</v>
      </c>
      <c r="O322" s="31">
        <v>1.49</v>
      </c>
      <c r="P322" s="31">
        <v>1.5349999999999999</v>
      </c>
      <c r="Q322" s="31">
        <f t="shared" si="23"/>
        <v>7</v>
      </c>
      <c r="R322" s="33">
        <f t="shared" si="22"/>
        <v>7</v>
      </c>
      <c r="S322" s="33"/>
      <c r="T322" s="32"/>
      <c r="U322" s="31"/>
    </row>
    <row r="323" spans="1:21" hidden="1" x14ac:dyDescent="0.3">
      <c r="A323" s="31" t="str">
        <f t="shared" si="21"/>
        <v>Mon</v>
      </c>
      <c r="B323" s="32">
        <v>42569</v>
      </c>
      <c r="C323" s="31" t="s">
        <v>233</v>
      </c>
      <c r="D323" s="31" t="s">
        <v>234</v>
      </c>
      <c r="E323" s="31">
        <v>9</v>
      </c>
      <c r="F323" s="31">
        <v>10</v>
      </c>
      <c r="G323" s="31" t="s">
        <v>190</v>
      </c>
      <c r="H323" s="33">
        <v>1900000</v>
      </c>
      <c r="I323" s="33">
        <v>1848000</v>
      </c>
      <c r="J323" s="33">
        <v>6639000</v>
      </c>
      <c r="K323" s="31">
        <v>1.41</v>
      </c>
      <c r="L323" s="33">
        <v>7573000</v>
      </c>
      <c r="M323" s="31">
        <v>398.6</v>
      </c>
      <c r="N323" s="31"/>
      <c r="O323" s="31">
        <v>1.395</v>
      </c>
      <c r="P323" s="31">
        <v>1.4350000000000001</v>
      </c>
      <c r="Q323" s="31">
        <f t="shared" si="23"/>
        <v>7</v>
      </c>
      <c r="R323" s="33">
        <f t="shared" si="22"/>
        <v>7</v>
      </c>
      <c r="S323" s="33"/>
      <c r="T323" s="32"/>
      <c r="U323" s="31"/>
    </row>
    <row r="324" spans="1:21" x14ac:dyDescent="0.3">
      <c r="A324" s="31" t="str">
        <f t="shared" ref="A324:A387" si="24">TEXT(B324,"DDD")</f>
        <v>Mon</v>
      </c>
      <c r="B324" s="32">
        <v>42562</v>
      </c>
      <c r="C324" s="31" t="s">
        <v>231</v>
      </c>
      <c r="D324" s="31" t="s">
        <v>232</v>
      </c>
      <c r="E324" s="31">
        <v>2</v>
      </c>
      <c r="F324" s="31">
        <v>5</v>
      </c>
      <c r="G324" s="31" t="s">
        <v>190</v>
      </c>
      <c r="H324" s="33">
        <v>600000</v>
      </c>
      <c r="I324" s="33">
        <v>567000</v>
      </c>
      <c r="J324" s="33">
        <v>1369000</v>
      </c>
      <c r="K324" s="31">
        <v>1.2450000000000001</v>
      </c>
      <c r="L324" s="33">
        <v>2452000</v>
      </c>
      <c r="M324" s="31">
        <v>408.7</v>
      </c>
      <c r="N324" s="31"/>
      <c r="O324" s="31">
        <v>1.2350000000000001</v>
      </c>
      <c r="P324" s="31">
        <v>1.28</v>
      </c>
      <c r="Q324" s="31">
        <f t="shared" si="23"/>
        <v>7</v>
      </c>
      <c r="R324" s="33">
        <f t="shared" si="22"/>
        <v>7</v>
      </c>
      <c r="S324" s="33"/>
      <c r="T324" s="32"/>
      <c r="U324" s="31"/>
    </row>
    <row r="325" spans="1:21" x14ac:dyDescent="0.3">
      <c r="A325" s="31" t="str">
        <f t="shared" si="24"/>
        <v>Mon</v>
      </c>
      <c r="B325" s="32">
        <v>42562</v>
      </c>
      <c r="C325" s="31" t="s">
        <v>239</v>
      </c>
      <c r="D325" s="31" t="s">
        <v>240</v>
      </c>
      <c r="E325" s="31">
        <v>19</v>
      </c>
      <c r="F325" s="31">
        <v>5</v>
      </c>
      <c r="G325" s="31" t="s">
        <v>190</v>
      </c>
      <c r="H325" s="33">
        <v>900000</v>
      </c>
      <c r="I325" s="33">
        <v>900000</v>
      </c>
      <c r="J325" s="33">
        <v>13078000</v>
      </c>
      <c r="K325" s="31">
        <v>1.2350000000000001</v>
      </c>
      <c r="L325" s="33">
        <v>3868000</v>
      </c>
      <c r="M325" s="31">
        <v>429.8</v>
      </c>
      <c r="N325" s="31">
        <v>68.349999999999994</v>
      </c>
      <c r="O325" s="31">
        <v>1.23</v>
      </c>
      <c r="P325" s="31">
        <v>1.26</v>
      </c>
      <c r="Q325" s="31">
        <f t="shared" si="23"/>
        <v>7</v>
      </c>
      <c r="R325" s="33">
        <f t="shared" ref="R325:R388" si="25">+B324-B325</f>
        <v>0</v>
      </c>
      <c r="S325" s="33"/>
      <c r="T325" s="32"/>
      <c r="U325" s="31"/>
    </row>
    <row r="326" spans="1:21" hidden="1" x14ac:dyDescent="0.3">
      <c r="A326" s="31" t="str">
        <f t="shared" si="24"/>
        <v>Tue</v>
      </c>
      <c r="B326" s="32">
        <v>42556</v>
      </c>
      <c r="C326" s="31" t="s">
        <v>25</v>
      </c>
      <c r="D326" s="31" t="s">
        <v>26</v>
      </c>
      <c r="E326" s="31">
        <v>10</v>
      </c>
      <c r="F326" s="31">
        <v>30</v>
      </c>
      <c r="G326" s="31" t="s">
        <v>190</v>
      </c>
      <c r="H326" s="33">
        <v>1150000</v>
      </c>
      <c r="I326" s="33">
        <v>1139000</v>
      </c>
      <c r="J326" s="33">
        <v>7243000</v>
      </c>
      <c r="K326" s="31">
        <v>1.5049999999999999</v>
      </c>
      <c r="L326" s="33">
        <v>4470000</v>
      </c>
      <c r="M326" s="31">
        <v>388.7</v>
      </c>
      <c r="N326" s="31"/>
      <c r="O326" s="31">
        <v>1.4850000000000001</v>
      </c>
      <c r="P326" s="31">
        <v>1.5349999999999999</v>
      </c>
      <c r="Q326" s="31">
        <f t="shared" si="23"/>
        <v>7</v>
      </c>
      <c r="R326" s="33">
        <f t="shared" si="25"/>
        <v>6</v>
      </c>
      <c r="S326" s="33"/>
      <c r="T326" s="32"/>
      <c r="U326" s="31"/>
    </row>
    <row r="327" spans="1:21" hidden="1" x14ac:dyDescent="0.3">
      <c r="A327" s="31" t="str">
        <f t="shared" si="24"/>
        <v>Mon</v>
      </c>
      <c r="B327" s="32">
        <v>42555</v>
      </c>
      <c r="C327" s="31" t="s">
        <v>235</v>
      </c>
      <c r="D327" s="31" t="s">
        <v>236</v>
      </c>
      <c r="E327" s="31">
        <v>8</v>
      </c>
      <c r="F327" s="31">
        <v>3</v>
      </c>
      <c r="G327" s="31" t="s">
        <v>190</v>
      </c>
      <c r="H327" s="33">
        <v>1700000</v>
      </c>
      <c r="I327" s="33">
        <v>1700000</v>
      </c>
      <c r="J327" s="33">
        <v>6886000</v>
      </c>
      <c r="K327" s="31">
        <v>1.2150000000000001</v>
      </c>
      <c r="L327" s="33">
        <v>6740000</v>
      </c>
      <c r="M327" s="31">
        <v>396.5</v>
      </c>
      <c r="N327" s="31">
        <v>91.09</v>
      </c>
      <c r="O327" s="31">
        <v>1.21</v>
      </c>
      <c r="P327" s="31">
        <v>1.25</v>
      </c>
      <c r="Q327" s="31">
        <f t="shared" si="23"/>
        <v>7</v>
      </c>
      <c r="R327" s="33">
        <f t="shared" si="25"/>
        <v>1</v>
      </c>
      <c r="S327" s="33"/>
      <c r="T327" s="32"/>
      <c r="U327" s="31"/>
    </row>
    <row r="328" spans="1:21" hidden="1" x14ac:dyDescent="0.3">
      <c r="A328" s="31" t="str">
        <f t="shared" si="24"/>
        <v>Mon</v>
      </c>
      <c r="B328" s="32">
        <v>42548</v>
      </c>
      <c r="C328" s="31" t="s">
        <v>237</v>
      </c>
      <c r="D328" s="31" t="s">
        <v>238</v>
      </c>
      <c r="E328" s="31">
        <v>23</v>
      </c>
      <c r="F328" s="31">
        <v>20</v>
      </c>
      <c r="G328" s="31" t="s">
        <v>190</v>
      </c>
      <c r="H328" s="33">
        <v>800000</v>
      </c>
      <c r="I328" s="33">
        <v>800000</v>
      </c>
      <c r="J328" s="33">
        <v>10505080</v>
      </c>
      <c r="K328" s="31">
        <v>1.56</v>
      </c>
      <c r="L328" s="33">
        <v>3027000</v>
      </c>
      <c r="M328" s="31">
        <v>378.4</v>
      </c>
      <c r="N328" s="31">
        <v>17.32</v>
      </c>
      <c r="O328" s="31">
        <v>1.5449999999999999</v>
      </c>
      <c r="P328" s="31">
        <v>1.61</v>
      </c>
      <c r="Q328" s="31">
        <f t="shared" ref="Q328:Q391" si="26">MONTH(B328)</f>
        <v>6</v>
      </c>
      <c r="R328" s="33">
        <f t="shared" si="25"/>
        <v>7</v>
      </c>
      <c r="S328" s="33"/>
      <c r="T328" s="32"/>
      <c r="U328" s="31"/>
    </row>
    <row r="329" spans="1:21" hidden="1" x14ac:dyDescent="0.3">
      <c r="A329" s="31" t="str">
        <f t="shared" si="24"/>
        <v>Mon</v>
      </c>
      <c r="B329" s="32">
        <v>42541</v>
      </c>
      <c r="C329" s="31" t="s">
        <v>233</v>
      </c>
      <c r="D329" s="31" t="s">
        <v>234</v>
      </c>
      <c r="E329" s="31">
        <v>7</v>
      </c>
      <c r="F329" s="31">
        <v>10</v>
      </c>
      <c r="G329" s="31" t="s">
        <v>190</v>
      </c>
      <c r="H329" s="33">
        <v>2100000</v>
      </c>
      <c r="I329" s="33">
        <v>2106000</v>
      </c>
      <c r="J329" s="33">
        <v>4791000</v>
      </c>
      <c r="K329" s="31">
        <v>1.62</v>
      </c>
      <c r="L329" s="33">
        <v>8530000</v>
      </c>
      <c r="M329" s="31">
        <v>406.2</v>
      </c>
      <c r="N329" s="31"/>
      <c r="O329" s="31">
        <v>1.6</v>
      </c>
      <c r="P329" s="31">
        <v>1.65</v>
      </c>
      <c r="Q329" s="31">
        <f t="shared" si="26"/>
        <v>6</v>
      </c>
      <c r="R329" s="33">
        <f t="shared" si="25"/>
        <v>7</v>
      </c>
      <c r="S329" s="33"/>
      <c r="T329" s="32"/>
      <c r="U329" s="31"/>
    </row>
    <row r="330" spans="1:21" x14ac:dyDescent="0.3">
      <c r="A330" s="31" t="str">
        <f t="shared" si="24"/>
        <v>Mon</v>
      </c>
      <c r="B330" s="32">
        <v>42534</v>
      </c>
      <c r="C330" s="31" t="s">
        <v>231</v>
      </c>
      <c r="D330" s="31" t="s">
        <v>232</v>
      </c>
      <c r="E330" s="31" t="s">
        <v>20</v>
      </c>
      <c r="F330" s="31">
        <v>5</v>
      </c>
      <c r="G330" s="31" t="s">
        <v>190</v>
      </c>
      <c r="H330" s="33">
        <v>700000</v>
      </c>
      <c r="I330" s="33">
        <v>700000</v>
      </c>
      <c r="J330" s="33">
        <v>700000</v>
      </c>
      <c r="K330" s="31">
        <v>1.42</v>
      </c>
      <c r="L330" s="33">
        <v>2660000</v>
      </c>
      <c r="M330" s="31">
        <v>380</v>
      </c>
      <c r="N330" s="31">
        <v>24.94</v>
      </c>
      <c r="O330" s="31">
        <v>1.395</v>
      </c>
      <c r="P330" s="31">
        <v>1.46</v>
      </c>
      <c r="Q330" s="31">
        <f t="shared" si="26"/>
        <v>6</v>
      </c>
      <c r="R330" s="33">
        <f t="shared" si="25"/>
        <v>7</v>
      </c>
      <c r="S330" s="33"/>
      <c r="T330" s="32"/>
      <c r="U330" s="31"/>
    </row>
    <row r="331" spans="1:21" x14ac:dyDescent="0.3">
      <c r="A331" s="31" t="str">
        <f t="shared" si="24"/>
        <v>Mon</v>
      </c>
      <c r="B331" s="32">
        <v>42534</v>
      </c>
      <c r="C331" s="31" t="s">
        <v>239</v>
      </c>
      <c r="D331" s="31" t="s">
        <v>240</v>
      </c>
      <c r="E331" s="31">
        <v>16</v>
      </c>
      <c r="F331" s="31">
        <v>5</v>
      </c>
      <c r="G331" s="31" t="s">
        <v>190</v>
      </c>
      <c r="H331" s="33">
        <v>1050000</v>
      </c>
      <c r="I331" s="33">
        <v>1050000</v>
      </c>
      <c r="J331" s="33">
        <v>11484000</v>
      </c>
      <c r="K331" s="31">
        <v>1.39</v>
      </c>
      <c r="L331" s="33">
        <v>4542000</v>
      </c>
      <c r="M331" s="31">
        <v>432.6</v>
      </c>
      <c r="N331" s="31">
        <v>57.05</v>
      </c>
      <c r="O331" s="31">
        <v>1.375</v>
      </c>
      <c r="P331" s="31">
        <v>1.415</v>
      </c>
      <c r="Q331" s="31">
        <f t="shared" si="26"/>
        <v>6</v>
      </c>
      <c r="R331" s="33">
        <f t="shared" si="25"/>
        <v>0</v>
      </c>
      <c r="S331" s="33"/>
      <c r="T331" s="32"/>
      <c r="U331" s="31"/>
    </row>
    <row r="332" spans="1:21" hidden="1" x14ac:dyDescent="0.3">
      <c r="A332" s="31" t="str">
        <f t="shared" si="24"/>
        <v>Wed</v>
      </c>
      <c r="B332" s="32">
        <v>42529</v>
      </c>
      <c r="C332" s="31" t="s">
        <v>25</v>
      </c>
      <c r="D332" s="31" t="s">
        <v>26</v>
      </c>
      <c r="E332" s="31">
        <v>8</v>
      </c>
      <c r="F332" s="31">
        <v>30</v>
      </c>
      <c r="G332" s="31" t="s">
        <v>190</v>
      </c>
      <c r="H332" s="33">
        <v>1150000</v>
      </c>
      <c r="I332" s="33">
        <v>1150000</v>
      </c>
      <c r="J332" s="33">
        <v>5624000</v>
      </c>
      <c r="K332" s="31">
        <v>1.82</v>
      </c>
      <c r="L332" s="33">
        <v>4435000</v>
      </c>
      <c r="M332" s="31">
        <v>385.7</v>
      </c>
      <c r="N332" s="31">
        <v>76.73</v>
      </c>
      <c r="O332" s="31">
        <v>1.81</v>
      </c>
      <c r="P332" s="31">
        <v>1.85</v>
      </c>
      <c r="Q332" s="31">
        <f t="shared" si="26"/>
        <v>6</v>
      </c>
      <c r="R332" s="33">
        <f t="shared" si="25"/>
        <v>5</v>
      </c>
      <c r="S332" s="33"/>
      <c r="T332" s="32"/>
      <c r="U332" s="31"/>
    </row>
    <row r="333" spans="1:21" hidden="1" x14ac:dyDescent="0.3">
      <c r="A333" s="31" t="str">
        <f t="shared" si="24"/>
        <v>Tue</v>
      </c>
      <c r="B333" s="32">
        <v>42528</v>
      </c>
      <c r="C333" s="31" t="s">
        <v>235</v>
      </c>
      <c r="D333" s="31" t="s">
        <v>236</v>
      </c>
      <c r="E333" s="31">
        <v>6</v>
      </c>
      <c r="F333" s="31">
        <v>3</v>
      </c>
      <c r="G333" s="31" t="s">
        <v>190</v>
      </c>
      <c r="H333" s="33">
        <v>1900000</v>
      </c>
      <c r="I333" s="33">
        <v>1920000</v>
      </c>
      <c r="J333" s="33">
        <v>4656000</v>
      </c>
      <c r="K333" s="31">
        <v>1.385</v>
      </c>
      <c r="L333" s="33">
        <v>8066000</v>
      </c>
      <c r="M333" s="31">
        <v>424.5</v>
      </c>
      <c r="N333" s="31">
        <v>88.41</v>
      </c>
      <c r="O333" s="31">
        <v>1.38</v>
      </c>
      <c r="P333" s="31">
        <v>1.42</v>
      </c>
      <c r="Q333" s="31">
        <f t="shared" si="26"/>
        <v>6</v>
      </c>
      <c r="R333" s="33">
        <f t="shared" si="25"/>
        <v>1</v>
      </c>
      <c r="S333" s="33"/>
      <c r="T333" s="32"/>
      <c r="U333" s="31"/>
    </row>
    <row r="334" spans="1:21" hidden="1" x14ac:dyDescent="0.3">
      <c r="A334" s="31" t="str">
        <f t="shared" si="24"/>
        <v>Mon</v>
      </c>
      <c r="B334" s="32">
        <v>42513</v>
      </c>
      <c r="C334" s="31" t="s">
        <v>237</v>
      </c>
      <c r="D334" s="31" t="s">
        <v>238</v>
      </c>
      <c r="E334" s="31">
        <v>21</v>
      </c>
      <c r="F334" s="31">
        <v>20</v>
      </c>
      <c r="G334" s="31" t="s">
        <v>190</v>
      </c>
      <c r="H334" s="33">
        <v>850000</v>
      </c>
      <c r="I334" s="33">
        <v>850000</v>
      </c>
      <c r="J334" s="33">
        <v>9403080</v>
      </c>
      <c r="K334" s="31">
        <v>1.9</v>
      </c>
      <c r="L334" s="33">
        <v>3449000</v>
      </c>
      <c r="M334" s="31">
        <v>405.8</v>
      </c>
      <c r="N334" s="31">
        <v>22</v>
      </c>
      <c r="O334" s="31">
        <v>1.89</v>
      </c>
      <c r="P334" s="31">
        <v>1.9350000000000001</v>
      </c>
      <c r="Q334" s="31">
        <f t="shared" si="26"/>
        <v>5</v>
      </c>
      <c r="R334" s="33">
        <f t="shared" si="25"/>
        <v>15</v>
      </c>
      <c r="S334" s="33"/>
      <c r="T334" s="32"/>
      <c r="U334" s="31"/>
    </row>
    <row r="335" spans="1:21" hidden="1" x14ac:dyDescent="0.3">
      <c r="A335" s="31" t="str">
        <f t="shared" si="24"/>
        <v>Mon</v>
      </c>
      <c r="B335" s="32">
        <v>42506</v>
      </c>
      <c r="C335" s="31" t="s">
        <v>233</v>
      </c>
      <c r="D335" s="31" t="s">
        <v>234</v>
      </c>
      <c r="E335" s="31">
        <v>4</v>
      </c>
      <c r="F335" s="31">
        <v>10</v>
      </c>
      <c r="G335" s="31" t="s">
        <v>190</v>
      </c>
      <c r="H335" s="33">
        <v>800000</v>
      </c>
      <c r="I335" s="33">
        <v>800000</v>
      </c>
      <c r="J335" s="33">
        <v>2648000</v>
      </c>
      <c r="K335" s="31">
        <v>1.77</v>
      </c>
      <c r="L335" s="33">
        <v>3313000</v>
      </c>
      <c r="M335" s="31">
        <v>414.1</v>
      </c>
      <c r="N335" s="31">
        <v>80.61</v>
      </c>
      <c r="O335" s="31">
        <v>1.7549999999999999</v>
      </c>
      <c r="P335" s="31">
        <v>1.82</v>
      </c>
      <c r="Q335" s="31">
        <f t="shared" si="26"/>
        <v>5</v>
      </c>
      <c r="R335" s="33">
        <f t="shared" si="25"/>
        <v>7</v>
      </c>
      <c r="S335" s="33"/>
      <c r="T335" s="32"/>
      <c r="U335" s="31"/>
    </row>
    <row r="336" spans="1:21" hidden="1" x14ac:dyDescent="0.3">
      <c r="A336" s="31" t="str">
        <f t="shared" si="24"/>
        <v>Mon</v>
      </c>
      <c r="B336" s="32">
        <v>42506</v>
      </c>
      <c r="C336" s="31" t="s">
        <v>241</v>
      </c>
      <c r="D336" s="31" t="s">
        <v>242</v>
      </c>
      <c r="E336" s="31">
        <v>20</v>
      </c>
      <c r="F336" s="31">
        <v>10</v>
      </c>
      <c r="G336" s="31" t="s">
        <v>190</v>
      </c>
      <c r="H336" s="33">
        <v>1200000</v>
      </c>
      <c r="I336" s="33">
        <v>1200000</v>
      </c>
      <c r="J336" s="33">
        <v>13030012</v>
      </c>
      <c r="K336" s="31">
        <v>1.7649999999999999</v>
      </c>
      <c r="L336" s="33">
        <v>5137000</v>
      </c>
      <c r="M336" s="31">
        <v>428.1</v>
      </c>
      <c r="N336" s="31">
        <v>50.23</v>
      </c>
      <c r="O336" s="31">
        <v>1.7549999999999999</v>
      </c>
      <c r="P336" s="31">
        <v>1.7949999999999999</v>
      </c>
      <c r="Q336" s="31">
        <f t="shared" si="26"/>
        <v>5</v>
      </c>
      <c r="R336" s="33">
        <f t="shared" si="25"/>
        <v>0</v>
      </c>
      <c r="S336" s="33"/>
      <c r="T336" s="32"/>
      <c r="U336" s="31"/>
    </row>
    <row r="337" spans="1:21" x14ac:dyDescent="0.3">
      <c r="A337" s="31" t="str">
        <f t="shared" si="24"/>
        <v>Mon</v>
      </c>
      <c r="B337" s="32">
        <v>42499</v>
      </c>
      <c r="C337" s="31" t="s">
        <v>239</v>
      </c>
      <c r="D337" s="31" t="s">
        <v>240</v>
      </c>
      <c r="E337" s="31">
        <v>12</v>
      </c>
      <c r="F337" s="31">
        <v>5</v>
      </c>
      <c r="G337" s="31" t="s">
        <v>190</v>
      </c>
      <c r="H337" s="33">
        <v>1750000</v>
      </c>
      <c r="I337" s="33">
        <v>1803000</v>
      </c>
      <c r="J337" s="33">
        <v>9365000</v>
      </c>
      <c r="K337" s="31">
        <v>1.52</v>
      </c>
      <c r="L337" s="33">
        <v>7448000</v>
      </c>
      <c r="M337" s="31">
        <v>425.6</v>
      </c>
      <c r="N337" s="31"/>
      <c r="O337" s="31">
        <v>1.5149999999999999</v>
      </c>
      <c r="P337" s="31">
        <v>1.55</v>
      </c>
      <c r="Q337" s="31">
        <f t="shared" si="26"/>
        <v>5</v>
      </c>
      <c r="R337" s="33">
        <f t="shared" si="25"/>
        <v>7</v>
      </c>
      <c r="S337" s="33"/>
      <c r="T337" s="32"/>
      <c r="U337" s="31"/>
    </row>
    <row r="338" spans="1:21" hidden="1" x14ac:dyDescent="0.3">
      <c r="A338" s="31" t="str">
        <f t="shared" si="24"/>
        <v>Tue</v>
      </c>
      <c r="B338" s="32">
        <v>42493</v>
      </c>
      <c r="C338" s="31" t="s">
        <v>25</v>
      </c>
      <c r="D338" s="31" t="s">
        <v>26</v>
      </c>
      <c r="E338" s="31">
        <v>6</v>
      </c>
      <c r="F338" s="31">
        <v>30</v>
      </c>
      <c r="G338" s="31" t="s">
        <v>190</v>
      </c>
      <c r="H338" s="33">
        <v>1200000</v>
      </c>
      <c r="I338" s="33">
        <v>1200000</v>
      </c>
      <c r="J338" s="33">
        <v>4019000</v>
      </c>
      <c r="K338" s="31">
        <v>1.9350000000000001</v>
      </c>
      <c r="L338" s="33">
        <v>5072000</v>
      </c>
      <c r="M338" s="31">
        <v>422.7</v>
      </c>
      <c r="N338" s="31">
        <v>17.2</v>
      </c>
      <c r="O338" s="31">
        <v>1.925</v>
      </c>
      <c r="P338" s="31">
        <v>1.97</v>
      </c>
      <c r="Q338" s="31">
        <f t="shared" si="26"/>
        <v>5</v>
      </c>
      <c r="R338" s="33">
        <f t="shared" si="25"/>
        <v>6</v>
      </c>
      <c r="S338" s="33"/>
      <c r="T338" s="32"/>
      <c r="U338" s="31"/>
    </row>
    <row r="339" spans="1:21" hidden="1" x14ac:dyDescent="0.3">
      <c r="A339" s="31" t="str">
        <f t="shared" si="24"/>
        <v>Mon</v>
      </c>
      <c r="B339" s="32">
        <v>42492</v>
      </c>
      <c r="C339" s="31" t="s">
        <v>235</v>
      </c>
      <c r="D339" s="31" t="s">
        <v>236</v>
      </c>
      <c r="E339" s="31">
        <v>4</v>
      </c>
      <c r="F339" s="31">
        <v>3</v>
      </c>
      <c r="G339" s="31" t="s">
        <v>190</v>
      </c>
      <c r="H339" s="33">
        <v>800000</v>
      </c>
      <c r="I339" s="33">
        <v>838000</v>
      </c>
      <c r="J339" s="33">
        <v>2558000</v>
      </c>
      <c r="K339" s="31">
        <v>1.47</v>
      </c>
      <c r="L339" s="33">
        <v>3058000</v>
      </c>
      <c r="M339" s="31">
        <v>382.3</v>
      </c>
      <c r="N339" s="31"/>
      <c r="O339" s="31">
        <v>1.4550000000000001</v>
      </c>
      <c r="P339" s="31">
        <v>1.5</v>
      </c>
      <c r="Q339" s="31">
        <f t="shared" si="26"/>
        <v>5</v>
      </c>
      <c r="R339" s="33">
        <f t="shared" si="25"/>
        <v>1</v>
      </c>
      <c r="S339" s="33"/>
      <c r="T339" s="32"/>
      <c r="U339" s="31"/>
    </row>
    <row r="340" spans="1:21" hidden="1" x14ac:dyDescent="0.3">
      <c r="A340" s="31" t="str">
        <f t="shared" si="24"/>
        <v>Mon</v>
      </c>
      <c r="B340" s="32">
        <v>42492</v>
      </c>
      <c r="C340" s="31" t="s">
        <v>243</v>
      </c>
      <c r="D340" s="31" t="s">
        <v>244</v>
      </c>
      <c r="E340" s="31">
        <v>15</v>
      </c>
      <c r="F340" s="31">
        <v>3</v>
      </c>
      <c r="G340" s="31" t="s">
        <v>190</v>
      </c>
      <c r="H340" s="33">
        <v>1100000</v>
      </c>
      <c r="I340" s="33">
        <v>1100000</v>
      </c>
      <c r="J340" s="33">
        <v>12401000</v>
      </c>
      <c r="K340" s="31">
        <v>1.46</v>
      </c>
      <c r="L340" s="33">
        <v>4733000</v>
      </c>
      <c r="M340" s="31">
        <v>430.3</v>
      </c>
      <c r="N340" s="31">
        <v>24</v>
      </c>
      <c r="O340" s="31">
        <v>1.45</v>
      </c>
      <c r="P340" s="31">
        <v>1.4850000000000001</v>
      </c>
      <c r="Q340" s="31">
        <f t="shared" si="26"/>
        <v>5</v>
      </c>
      <c r="R340" s="33">
        <f t="shared" si="25"/>
        <v>0</v>
      </c>
      <c r="S340" s="33"/>
      <c r="T340" s="32"/>
      <c r="U340" s="31"/>
    </row>
    <row r="341" spans="1:21" hidden="1" x14ac:dyDescent="0.3">
      <c r="A341" s="31" t="str">
        <f t="shared" si="24"/>
        <v>Mon</v>
      </c>
      <c r="B341" s="32">
        <v>42485</v>
      </c>
      <c r="C341" s="31" t="s">
        <v>237</v>
      </c>
      <c r="D341" s="31" t="s">
        <v>238</v>
      </c>
      <c r="E341" s="31">
        <v>19</v>
      </c>
      <c r="F341" s="31">
        <v>20</v>
      </c>
      <c r="G341" s="31" t="s">
        <v>190</v>
      </c>
      <c r="H341" s="33">
        <v>850000</v>
      </c>
      <c r="I341" s="33">
        <v>850060</v>
      </c>
      <c r="J341" s="33">
        <v>8230080</v>
      </c>
      <c r="K341" s="31">
        <v>1.905</v>
      </c>
      <c r="L341" s="33">
        <v>3464100</v>
      </c>
      <c r="M341" s="31">
        <v>407.5</v>
      </c>
      <c r="N341" s="31">
        <v>61.87</v>
      </c>
      <c r="O341" s="31">
        <v>1.895</v>
      </c>
      <c r="P341" s="31">
        <v>1.9450000000000001</v>
      </c>
      <c r="Q341" s="31">
        <f t="shared" si="26"/>
        <v>4</v>
      </c>
      <c r="R341" s="33">
        <f t="shared" si="25"/>
        <v>7</v>
      </c>
      <c r="S341" s="33"/>
      <c r="T341" s="32"/>
      <c r="U341" s="31"/>
    </row>
    <row r="342" spans="1:21" hidden="1" x14ac:dyDescent="0.3">
      <c r="A342" s="31" t="str">
        <f t="shared" si="24"/>
        <v>Mon</v>
      </c>
      <c r="B342" s="32">
        <v>42478</v>
      </c>
      <c r="C342" s="31" t="s">
        <v>233</v>
      </c>
      <c r="D342" s="31" t="s">
        <v>234</v>
      </c>
      <c r="E342" s="31">
        <v>2</v>
      </c>
      <c r="F342" s="31">
        <v>10</v>
      </c>
      <c r="G342" s="31" t="s">
        <v>190</v>
      </c>
      <c r="H342" s="33">
        <v>800000</v>
      </c>
      <c r="I342" s="33">
        <v>800000</v>
      </c>
      <c r="J342" s="33">
        <v>1777000</v>
      </c>
      <c r="K342" s="31">
        <v>1.835</v>
      </c>
      <c r="L342" s="33">
        <v>2810000</v>
      </c>
      <c r="M342" s="31">
        <v>351.3</v>
      </c>
      <c r="N342" s="31">
        <v>13.64</v>
      </c>
      <c r="O342" s="31">
        <v>1.8</v>
      </c>
      <c r="P342" s="31">
        <v>1.86</v>
      </c>
      <c r="Q342" s="31">
        <f t="shared" si="26"/>
        <v>4</v>
      </c>
      <c r="R342" s="33">
        <f t="shared" si="25"/>
        <v>7</v>
      </c>
      <c r="S342" s="33"/>
      <c r="T342" s="32"/>
      <c r="U342" s="31"/>
    </row>
    <row r="343" spans="1:21" hidden="1" x14ac:dyDescent="0.3">
      <c r="A343" s="31" t="str">
        <f t="shared" si="24"/>
        <v>Mon</v>
      </c>
      <c r="B343" s="32">
        <v>42478</v>
      </c>
      <c r="C343" s="31" t="s">
        <v>241</v>
      </c>
      <c r="D343" s="31" t="s">
        <v>242</v>
      </c>
      <c r="E343" s="31">
        <v>17</v>
      </c>
      <c r="F343" s="31">
        <v>10</v>
      </c>
      <c r="G343" s="31" t="s">
        <v>190</v>
      </c>
      <c r="H343" s="33">
        <v>1200000</v>
      </c>
      <c r="I343" s="33">
        <v>1238000</v>
      </c>
      <c r="J343" s="33">
        <v>11730012</v>
      </c>
      <c r="K343" s="31">
        <v>1.825</v>
      </c>
      <c r="L343" s="33">
        <v>5068000</v>
      </c>
      <c r="M343" s="31">
        <v>422.3</v>
      </c>
      <c r="N343" s="31"/>
      <c r="O343" s="31">
        <v>1.8149999999999999</v>
      </c>
      <c r="P343" s="31">
        <v>1.855</v>
      </c>
      <c r="Q343" s="31">
        <f t="shared" si="26"/>
        <v>4</v>
      </c>
      <c r="R343" s="33">
        <f t="shared" si="25"/>
        <v>0</v>
      </c>
      <c r="S343" s="33"/>
      <c r="T343" s="32"/>
      <c r="U343" s="31"/>
    </row>
    <row r="344" spans="1:21" x14ac:dyDescent="0.3">
      <c r="A344" s="31" t="str">
        <f t="shared" si="24"/>
        <v>Mon</v>
      </c>
      <c r="B344" s="32">
        <v>42471</v>
      </c>
      <c r="C344" s="31" t="s">
        <v>239</v>
      </c>
      <c r="D344" s="31" t="s">
        <v>240</v>
      </c>
      <c r="E344" s="31">
        <v>9</v>
      </c>
      <c r="F344" s="31">
        <v>5</v>
      </c>
      <c r="G344" s="31" t="s">
        <v>190</v>
      </c>
      <c r="H344" s="33">
        <v>1800000</v>
      </c>
      <c r="I344" s="33">
        <v>1832000</v>
      </c>
      <c r="J344" s="33">
        <v>7002000</v>
      </c>
      <c r="K344" s="31">
        <v>1.56</v>
      </c>
      <c r="L344" s="33">
        <v>7057000</v>
      </c>
      <c r="M344" s="31">
        <v>392.1</v>
      </c>
      <c r="N344" s="31"/>
      <c r="O344" s="31">
        <v>1.5549999999999999</v>
      </c>
      <c r="P344" s="31">
        <v>1.59</v>
      </c>
      <c r="Q344" s="31">
        <f t="shared" si="26"/>
        <v>4</v>
      </c>
      <c r="R344" s="33">
        <f t="shared" si="25"/>
        <v>7</v>
      </c>
      <c r="S344" s="33"/>
      <c r="T344" s="32"/>
      <c r="U344" s="31"/>
    </row>
    <row r="345" spans="1:21" hidden="1" x14ac:dyDescent="0.3">
      <c r="A345" s="31" t="str">
        <f t="shared" si="24"/>
        <v>Tue</v>
      </c>
      <c r="B345" s="32">
        <v>42465</v>
      </c>
      <c r="C345" s="31" t="s">
        <v>25</v>
      </c>
      <c r="D345" s="31" t="s">
        <v>26</v>
      </c>
      <c r="E345" s="31">
        <v>4</v>
      </c>
      <c r="F345" s="31">
        <v>30</v>
      </c>
      <c r="G345" s="31" t="s">
        <v>190</v>
      </c>
      <c r="H345" s="33">
        <v>1200000</v>
      </c>
      <c r="I345" s="33">
        <v>1200000</v>
      </c>
      <c r="J345" s="33">
        <v>2819000</v>
      </c>
      <c r="K345" s="31">
        <v>1.89</v>
      </c>
      <c r="L345" s="33">
        <v>4721000</v>
      </c>
      <c r="M345" s="31">
        <v>393.4</v>
      </c>
      <c r="N345" s="31">
        <v>81.31</v>
      </c>
      <c r="O345" s="31">
        <v>1.875</v>
      </c>
      <c r="P345" s="31">
        <v>1.925</v>
      </c>
      <c r="Q345" s="31">
        <f t="shared" si="26"/>
        <v>4</v>
      </c>
      <c r="R345" s="33">
        <f t="shared" si="25"/>
        <v>6</v>
      </c>
      <c r="S345" s="33"/>
      <c r="T345" s="32"/>
      <c r="U345" s="31"/>
    </row>
    <row r="346" spans="1:21" hidden="1" x14ac:dyDescent="0.3">
      <c r="A346" s="31" t="str">
        <f t="shared" si="24"/>
        <v>Mon</v>
      </c>
      <c r="B346" s="32">
        <v>42464</v>
      </c>
      <c r="C346" s="31" t="s">
        <v>235</v>
      </c>
      <c r="D346" s="31" t="s">
        <v>236</v>
      </c>
      <c r="E346" s="31">
        <v>2</v>
      </c>
      <c r="F346" s="31">
        <v>3</v>
      </c>
      <c r="G346" s="31" t="s">
        <v>190</v>
      </c>
      <c r="H346" s="33">
        <v>800000</v>
      </c>
      <c r="I346" s="33">
        <v>800000</v>
      </c>
      <c r="J346" s="33">
        <v>1720000</v>
      </c>
      <c r="K346" s="31">
        <v>1.45</v>
      </c>
      <c r="L346" s="33">
        <v>3110000</v>
      </c>
      <c r="M346" s="31">
        <v>388.8</v>
      </c>
      <c r="N346" s="31">
        <v>67.05</v>
      </c>
      <c r="O346" s="31">
        <v>1.43</v>
      </c>
      <c r="P346" s="31">
        <v>1.4750000000000001</v>
      </c>
      <c r="Q346" s="31">
        <f t="shared" si="26"/>
        <v>4</v>
      </c>
      <c r="R346" s="33">
        <f t="shared" si="25"/>
        <v>1</v>
      </c>
      <c r="S346" s="33"/>
      <c r="T346" s="32"/>
      <c r="U346" s="31"/>
    </row>
    <row r="347" spans="1:21" hidden="1" x14ac:dyDescent="0.3">
      <c r="A347" s="31" t="str">
        <f t="shared" si="24"/>
        <v>Mon</v>
      </c>
      <c r="B347" s="32">
        <v>42464</v>
      </c>
      <c r="C347" s="31" t="s">
        <v>243</v>
      </c>
      <c r="D347" s="31" t="s">
        <v>244</v>
      </c>
      <c r="E347" s="31">
        <v>13</v>
      </c>
      <c r="F347" s="31">
        <v>3</v>
      </c>
      <c r="G347" s="31" t="s">
        <v>190</v>
      </c>
      <c r="H347" s="33">
        <v>1100000</v>
      </c>
      <c r="I347" s="33">
        <v>1092000</v>
      </c>
      <c r="J347" s="33">
        <v>11301000</v>
      </c>
      <c r="K347" s="31">
        <v>1.44</v>
      </c>
      <c r="L347" s="33">
        <v>4653000</v>
      </c>
      <c r="M347" s="31">
        <v>423</v>
      </c>
      <c r="N347" s="31"/>
      <c r="O347" s="31">
        <v>1.43</v>
      </c>
      <c r="P347" s="31">
        <v>1.47</v>
      </c>
      <c r="Q347" s="31">
        <f t="shared" si="26"/>
        <v>4</v>
      </c>
      <c r="R347" s="33">
        <f t="shared" si="25"/>
        <v>0</v>
      </c>
      <c r="S347" s="33"/>
      <c r="T347" s="32"/>
      <c r="U347" s="31"/>
    </row>
    <row r="348" spans="1:21" hidden="1" x14ac:dyDescent="0.3">
      <c r="A348" s="31" t="str">
        <f t="shared" si="24"/>
        <v>Mon</v>
      </c>
      <c r="B348" s="32">
        <v>42457</v>
      </c>
      <c r="C348" s="31" t="s">
        <v>237</v>
      </c>
      <c r="D348" s="31" t="s">
        <v>238</v>
      </c>
      <c r="E348" s="31">
        <v>17</v>
      </c>
      <c r="F348" s="31">
        <v>20</v>
      </c>
      <c r="G348" s="31" t="s">
        <v>190</v>
      </c>
      <c r="H348" s="33">
        <v>800000</v>
      </c>
      <c r="I348" s="33">
        <v>800010</v>
      </c>
      <c r="J348" s="33">
        <v>7121020</v>
      </c>
      <c r="K348" s="31">
        <v>1.895</v>
      </c>
      <c r="L348" s="33">
        <v>3023000</v>
      </c>
      <c r="M348" s="31">
        <v>377.9</v>
      </c>
      <c r="N348" s="31">
        <v>65.849999999999994</v>
      </c>
      <c r="O348" s="31">
        <v>1.885</v>
      </c>
      <c r="P348" s="31">
        <v>1.9350000000000001</v>
      </c>
      <c r="Q348" s="31">
        <f t="shared" si="26"/>
        <v>3</v>
      </c>
      <c r="R348" s="33">
        <f t="shared" si="25"/>
        <v>7</v>
      </c>
      <c r="S348" s="33"/>
      <c r="T348" s="32"/>
      <c r="U348" s="31"/>
    </row>
    <row r="349" spans="1:21" x14ac:dyDescent="0.3">
      <c r="A349" s="31" t="str">
        <f t="shared" si="24"/>
        <v>Mon</v>
      </c>
      <c r="B349" s="32">
        <v>42450</v>
      </c>
      <c r="C349" s="31" t="s">
        <v>239</v>
      </c>
      <c r="D349" s="31" t="s">
        <v>240</v>
      </c>
      <c r="E349" s="31">
        <v>7</v>
      </c>
      <c r="F349" s="31">
        <v>5</v>
      </c>
      <c r="G349" s="31" t="s">
        <v>190</v>
      </c>
      <c r="H349" s="33">
        <v>1800000</v>
      </c>
      <c r="I349" s="33">
        <v>1820000</v>
      </c>
      <c r="J349" s="33">
        <v>5170000</v>
      </c>
      <c r="K349" s="31">
        <v>1.59</v>
      </c>
      <c r="L349" s="33">
        <v>7124000</v>
      </c>
      <c r="M349" s="31">
        <v>395.8</v>
      </c>
      <c r="N349" s="31">
        <v>25.55</v>
      </c>
      <c r="O349" s="31">
        <v>1.58</v>
      </c>
      <c r="P349" s="31">
        <v>1.62</v>
      </c>
      <c r="Q349" s="31">
        <f t="shared" si="26"/>
        <v>3</v>
      </c>
      <c r="R349" s="33">
        <f t="shared" si="25"/>
        <v>7</v>
      </c>
      <c r="S349" s="33"/>
      <c r="T349" s="32"/>
      <c r="U349" s="31"/>
    </row>
    <row r="350" spans="1:21" hidden="1" x14ac:dyDescent="0.3">
      <c r="A350" s="31" t="str">
        <f t="shared" si="24"/>
        <v>Mon</v>
      </c>
      <c r="B350" s="32">
        <v>42443</v>
      </c>
      <c r="C350" s="31" t="s">
        <v>233</v>
      </c>
      <c r="D350" s="31" t="s">
        <v>245</v>
      </c>
      <c r="E350" s="31" t="s">
        <v>20</v>
      </c>
      <c r="F350" s="31">
        <v>10</v>
      </c>
      <c r="G350" s="31" t="s">
        <v>190</v>
      </c>
      <c r="H350" s="33">
        <v>800000</v>
      </c>
      <c r="I350" s="33">
        <v>800000</v>
      </c>
      <c r="J350" s="33">
        <v>800000</v>
      </c>
      <c r="K350" s="31">
        <v>1.95</v>
      </c>
      <c r="L350" s="33">
        <v>2387000</v>
      </c>
      <c r="M350" s="31">
        <v>298.39999999999998</v>
      </c>
      <c r="N350" s="31">
        <v>7.68</v>
      </c>
      <c r="O350" s="31">
        <v>1.915</v>
      </c>
      <c r="P350" s="31">
        <v>2</v>
      </c>
      <c r="Q350" s="31">
        <f t="shared" si="26"/>
        <v>3</v>
      </c>
      <c r="R350" s="33">
        <f t="shared" si="25"/>
        <v>7</v>
      </c>
      <c r="S350" s="33"/>
      <c r="T350" s="32"/>
      <c r="U350" s="31"/>
    </row>
    <row r="351" spans="1:21" hidden="1" x14ac:dyDescent="0.3">
      <c r="A351" s="31" t="str">
        <f t="shared" si="24"/>
        <v>Mon</v>
      </c>
      <c r="B351" s="32">
        <v>42443</v>
      </c>
      <c r="C351" s="31" t="s">
        <v>241</v>
      </c>
      <c r="D351" s="31" t="s">
        <v>242</v>
      </c>
      <c r="E351" s="31">
        <v>13</v>
      </c>
      <c r="F351" s="31">
        <v>10</v>
      </c>
      <c r="G351" s="31" t="s">
        <v>190</v>
      </c>
      <c r="H351" s="33">
        <v>1150000</v>
      </c>
      <c r="I351" s="33">
        <v>1150000</v>
      </c>
      <c r="J351" s="33">
        <v>10051012</v>
      </c>
      <c r="K351" s="31">
        <v>1.94</v>
      </c>
      <c r="L351" s="33">
        <v>4056000</v>
      </c>
      <c r="M351" s="31">
        <v>352.7</v>
      </c>
      <c r="N351" s="31">
        <v>54.61</v>
      </c>
      <c r="O351" s="31">
        <v>1.925</v>
      </c>
      <c r="P351" s="31">
        <v>1.9650000000000001</v>
      </c>
      <c r="Q351" s="31">
        <f t="shared" si="26"/>
        <v>3</v>
      </c>
      <c r="R351" s="33">
        <f t="shared" si="25"/>
        <v>0</v>
      </c>
      <c r="S351" s="33"/>
      <c r="T351" s="32"/>
      <c r="U351" s="31"/>
    </row>
    <row r="352" spans="1:21" hidden="1" x14ac:dyDescent="0.3">
      <c r="A352" s="31" t="str">
        <f t="shared" si="24"/>
        <v>Tue</v>
      </c>
      <c r="B352" s="32">
        <v>42437</v>
      </c>
      <c r="C352" s="31" t="s">
        <v>25</v>
      </c>
      <c r="D352" s="31" t="s">
        <v>26</v>
      </c>
      <c r="E352" s="31">
        <v>2</v>
      </c>
      <c r="F352" s="31">
        <v>30</v>
      </c>
      <c r="G352" s="31" t="s">
        <v>190</v>
      </c>
      <c r="H352" s="33">
        <v>1150000</v>
      </c>
      <c r="I352" s="33">
        <v>1150000</v>
      </c>
      <c r="J352" s="33">
        <v>1619000</v>
      </c>
      <c r="K352" s="31">
        <v>1.94</v>
      </c>
      <c r="L352" s="33">
        <v>4198000</v>
      </c>
      <c r="M352" s="31">
        <v>365</v>
      </c>
      <c r="N352" s="31">
        <v>52.63</v>
      </c>
      <c r="O352" s="31">
        <v>1.925</v>
      </c>
      <c r="P352" s="31">
        <v>1.9750000000000001</v>
      </c>
      <c r="Q352" s="31">
        <f t="shared" si="26"/>
        <v>3</v>
      </c>
      <c r="R352" s="33">
        <f t="shared" si="25"/>
        <v>6</v>
      </c>
      <c r="S352" s="33"/>
      <c r="T352" s="32"/>
      <c r="U352" s="31"/>
    </row>
    <row r="353" spans="1:21" hidden="1" x14ac:dyDescent="0.3">
      <c r="A353" s="31" t="str">
        <f t="shared" si="24"/>
        <v>Mon</v>
      </c>
      <c r="B353" s="32">
        <v>42436</v>
      </c>
      <c r="C353" s="31" t="s">
        <v>235</v>
      </c>
      <c r="D353" s="31" t="s">
        <v>236</v>
      </c>
      <c r="E353" s="31" t="s">
        <v>20</v>
      </c>
      <c r="F353" s="31">
        <v>3</v>
      </c>
      <c r="G353" s="31" t="s">
        <v>190</v>
      </c>
      <c r="H353" s="33">
        <v>800000</v>
      </c>
      <c r="I353" s="33">
        <v>804000</v>
      </c>
      <c r="J353" s="33">
        <v>804000</v>
      </c>
      <c r="K353" s="31">
        <v>1.52</v>
      </c>
      <c r="L353" s="33">
        <v>3140000</v>
      </c>
      <c r="M353" s="31">
        <v>392.5</v>
      </c>
      <c r="N353" s="31"/>
      <c r="O353" s="31">
        <v>1.5149999999999999</v>
      </c>
      <c r="P353" s="31">
        <v>1.5549999999999999</v>
      </c>
      <c r="Q353" s="31">
        <f t="shared" si="26"/>
        <v>3</v>
      </c>
      <c r="R353" s="33">
        <f t="shared" si="25"/>
        <v>1</v>
      </c>
      <c r="S353" s="33"/>
      <c r="T353" s="32"/>
      <c r="U353" s="31"/>
    </row>
    <row r="354" spans="1:21" hidden="1" x14ac:dyDescent="0.3">
      <c r="A354" s="31" t="str">
        <f t="shared" si="24"/>
        <v>Mon</v>
      </c>
      <c r="B354" s="32">
        <v>42436</v>
      </c>
      <c r="C354" s="31" t="s">
        <v>243</v>
      </c>
      <c r="D354" s="31" t="s">
        <v>244</v>
      </c>
      <c r="E354" s="31">
        <v>11</v>
      </c>
      <c r="F354" s="31">
        <v>3</v>
      </c>
      <c r="G354" s="31" t="s">
        <v>190</v>
      </c>
      <c r="H354" s="33">
        <v>1100000</v>
      </c>
      <c r="I354" s="33">
        <v>1100000</v>
      </c>
      <c r="J354" s="33">
        <v>9967000</v>
      </c>
      <c r="K354" s="31">
        <v>1.5149999999999999</v>
      </c>
      <c r="L354" s="33">
        <v>4999000</v>
      </c>
      <c r="M354" s="31">
        <v>454.5</v>
      </c>
      <c r="N354" s="31">
        <v>46.14</v>
      </c>
      <c r="O354" s="31">
        <v>1.5049999999999999</v>
      </c>
      <c r="P354" s="31">
        <v>1.54</v>
      </c>
      <c r="Q354" s="31">
        <f t="shared" si="26"/>
        <v>3</v>
      </c>
      <c r="R354" s="33">
        <f t="shared" si="25"/>
        <v>0</v>
      </c>
      <c r="S354" s="33"/>
      <c r="T354" s="32"/>
      <c r="U354" s="31"/>
    </row>
    <row r="355" spans="1:21" hidden="1" x14ac:dyDescent="0.3">
      <c r="A355" s="31" t="str">
        <f t="shared" si="24"/>
        <v>Mon</v>
      </c>
      <c r="B355" s="32">
        <v>42429</v>
      </c>
      <c r="C355" s="31" t="s">
        <v>237</v>
      </c>
      <c r="D355" s="31" t="s">
        <v>238</v>
      </c>
      <c r="E355" s="31">
        <v>15</v>
      </c>
      <c r="F355" s="31">
        <v>20</v>
      </c>
      <c r="G355" s="31" t="s">
        <v>190</v>
      </c>
      <c r="H355" s="33">
        <v>800000</v>
      </c>
      <c r="I355" s="33">
        <v>800010</v>
      </c>
      <c r="J355" s="33">
        <v>6321010</v>
      </c>
      <c r="K355" s="31">
        <v>1.855</v>
      </c>
      <c r="L355" s="33">
        <v>3053000</v>
      </c>
      <c r="M355" s="31">
        <v>381.6</v>
      </c>
      <c r="N355" s="31">
        <v>80.39</v>
      </c>
      <c r="O355" s="31">
        <v>1.85</v>
      </c>
      <c r="P355" s="31">
        <v>1.93</v>
      </c>
      <c r="Q355" s="31">
        <f t="shared" si="26"/>
        <v>2</v>
      </c>
      <c r="R355" s="33">
        <f t="shared" si="25"/>
        <v>7</v>
      </c>
      <c r="S355" s="33"/>
      <c r="T355" s="32"/>
      <c r="U355" s="31"/>
    </row>
    <row r="356" spans="1:21" hidden="1" x14ac:dyDescent="0.3">
      <c r="A356" s="31" t="str">
        <f t="shared" si="24"/>
        <v>Mon</v>
      </c>
      <c r="B356" s="32">
        <v>42422</v>
      </c>
      <c r="C356" s="31" t="s">
        <v>241</v>
      </c>
      <c r="D356" s="31" t="s">
        <v>242</v>
      </c>
      <c r="E356" s="31">
        <v>11</v>
      </c>
      <c r="F356" s="31">
        <v>10</v>
      </c>
      <c r="G356" s="31" t="s">
        <v>190</v>
      </c>
      <c r="H356" s="33">
        <v>1950000</v>
      </c>
      <c r="I356" s="33">
        <v>2039012</v>
      </c>
      <c r="J356" s="33">
        <v>8355012</v>
      </c>
      <c r="K356" s="31">
        <v>1.82</v>
      </c>
      <c r="L356" s="33">
        <v>7003000</v>
      </c>
      <c r="M356" s="31">
        <v>359.1</v>
      </c>
      <c r="N356" s="31"/>
      <c r="O356" s="31">
        <v>1.81</v>
      </c>
      <c r="P356" s="31">
        <v>1.89</v>
      </c>
      <c r="Q356" s="31">
        <f t="shared" si="26"/>
        <v>2</v>
      </c>
      <c r="R356" s="33">
        <f t="shared" si="25"/>
        <v>7</v>
      </c>
      <c r="S356" s="33"/>
      <c r="T356" s="32"/>
      <c r="U356" s="31"/>
    </row>
    <row r="357" spans="1:21" x14ac:dyDescent="0.3">
      <c r="A357" s="31" t="str">
        <f t="shared" si="24"/>
        <v>Mon</v>
      </c>
      <c r="B357" s="32">
        <v>42415</v>
      </c>
      <c r="C357" s="31" t="s">
        <v>239</v>
      </c>
      <c r="D357" s="31" t="s">
        <v>240</v>
      </c>
      <c r="E357" s="31">
        <v>3</v>
      </c>
      <c r="F357" s="31">
        <v>5</v>
      </c>
      <c r="G357" s="31" t="s">
        <v>190</v>
      </c>
      <c r="H357" s="33">
        <v>750000</v>
      </c>
      <c r="I357" s="33">
        <v>750000</v>
      </c>
      <c r="J357" s="33">
        <v>2153000</v>
      </c>
      <c r="K357" s="31">
        <v>1.615</v>
      </c>
      <c r="L357" s="33">
        <v>2334000</v>
      </c>
      <c r="M357" s="31">
        <v>311.2</v>
      </c>
      <c r="N357" s="31">
        <v>58.75</v>
      </c>
      <c r="O357" s="31">
        <v>1.6</v>
      </c>
      <c r="P357" s="31">
        <v>1.8</v>
      </c>
      <c r="Q357" s="31">
        <f t="shared" si="26"/>
        <v>2</v>
      </c>
      <c r="R357" s="33">
        <f t="shared" si="25"/>
        <v>7</v>
      </c>
      <c r="S357" s="33"/>
      <c r="T357" s="32"/>
      <c r="U357" s="31"/>
    </row>
    <row r="358" spans="1:21" x14ac:dyDescent="0.3">
      <c r="A358" s="31" t="str">
        <f t="shared" si="24"/>
        <v>Mon</v>
      </c>
      <c r="B358" s="32">
        <v>42415</v>
      </c>
      <c r="C358" s="31" t="s">
        <v>246</v>
      </c>
      <c r="D358" s="31" t="s">
        <v>247</v>
      </c>
      <c r="E358" s="31">
        <v>18</v>
      </c>
      <c r="F358" s="31">
        <v>5</v>
      </c>
      <c r="G358" s="31" t="s">
        <v>190</v>
      </c>
      <c r="H358" s="33">
        <v>1100000</v>
      </c>
      <c r="I358" s="33">
        <v>1100000</v>
      </c>
      <c r="J358" s="33">
        <v>14902000</v>
      </c>
      <c r="K358" s="31">
        <v>1.6</v>
      </c>
      <c r="L358" s="33">
        <v>4761000</v>
      </c>
      <c r="M358" s="31">
        <v>432.8</v>
      </c>
      <c r="N358" s="31">
        <v>89.23</v>
      </c>
      <c r="O358" s="31">
        <v>1.595</v>
      </c>
      <c r="P358" s="31">
        <v>1.63</v>
      </c>
      <c r="Q358" s="31">
        <f t="shared" si="26"/>
        <v>2</v>
      </c>
      <c r="R358" s="33">
        <f t="shared" si="25"/>
        <v>0</v>
      </c>
      <c r="S358" s="33"/>
      <c r="T358" s="32"/>
      <c r="U358" s="31"/>
    </row>
    <row r="359" spans="1:21" hidden="1" x14ac:dyDescent="0.3">
      <c r="A359" s="31" t="str">
        <f t="shared" si="24"/>
        <v>Tue</v>
      </c>
      <c r="B359" s="32">
        <v>42402</v>
      </c>
      <c r="C359" s="31" t="s">
        <v>25</v>
      </c>
      <c r="D359" s="31" t="s">
        <v>27</v>
      </c>
      <c r="E359" s="31" t="s">
        <v>20</v>
      </c>
      <c r="F359" s="31">
        <v>30</v>
      </c>
      <c r="G359" s="31" t="s">
        <v>190</v>
      </c>
      <c r="H359" s="33">
        <v>400000</v>
      </c>
      <c r="I359" s="33">
        <v>398000</v>
      </c>
      <c r="J359" s="33">
        <v>398000</v>
      </c>
      <c r="K359" s="31">
        <v>2.0649999999999999</v>
      </c>
      <c r="L359" s="33">
        <v>1407000</v>
      </c>
      <c r="M359" s="31">
        <v>351.8</v>
      </c>
      <c r="N359" s="31"/>
      <c r="O359" s="31">
        <v>2.0499999999999998</v>
      </c>
      <c r="P359" s="31">
        <v>2.145</v>
      </c>
      <c r="Q359" s="31">
        <f t="shared" si="26"/>
        <v>2</v>
      </c>
      <c r="R359" s="33">
        <f t="shared" si="25"/>
        <v>13</v>
      </c>
      <c r="S359" s="33"/>
      <c r="T359" s="32"/>
      <c r="U359" s="31"/>
    </row>
    <row r="360" spans="1:21" hidden="1" x14ac:dyDescent="0.3">
      <c r="A360" s="31" t="str">
        <f t="shared" si="24"/>
        <v>Tue</v>
      </c>
      <c r="B360" s="32">
        <v>42402</v>
      </c>
      <c r="C360" s="31" t="s">
        <v>28</v>
      </c>
      <c r="D360" s="31" t="s">
        <v>29</v>
      </c>
      <c r="E360" s="31">
        <v>27</v>
      </c>
      <c r="F360" s="31">
        <v>30</v>
      </c>
      <c r="G360" s="31" t="s">
        <v>190</v>
      </c>
      <c r="H360" s="33">
        <v>650000</v>
      </c>
      <c r="I360" s="33">
        <v>650000</v>
      </c>
      <c r="J360" s="33">
        <v>14727029</v>
      </c>
      <c r="K360" s="31">
        <v>2.06</v>
      </c>
      <c r="L360" s="33">
        <v>2575000</v>
      </c>
      <c r="M360" s="31">
        <v>396.2</v>
      </c>
      <c r="N360" s="31">
        <v>18.75</v>
      </c>
      <c r="O360" s="31">
        <v>2.0449999999999999</v>
      </c>
      <c r="P360" s="31">
        <v>2.5499999999999998</v>
      </c>
      <c r="Q360" s="31">
        <f t="shared" si="26"/>
        <v>2</v>
      </c>
      <c r="R360" s="33">
        <f t="shared" si="25"/>
        <v>0</v>
      </c>
      <c r="S360" s="33"/>
      <c r="T360" s="32"/>
      <c r="U360" s="31"/>
    </row>
    <row r="361" spans="1:21" hidden="1" x14ac:dyDescent="0.3">
      <c r="A361" s="31" t="str">
        <f t="shared" si="24"/>
        <v>Mon</v>
      </c>
      <c r="B361" s="32">
        <v>42401</v>
      </c>
      <c r="C361" s="31" t="s">
        <v>243</v>
      </c>
      <c r="D361" s="31" t="s">
        <v>244</v>
      </c>
      <c r="E361" s="31">
        <v>9</v>
      </c>
      <c r="F361" s="31">
        <v>3</v>
      </c>
      <c r="G361" s="31" t="s">
        <v>190</v>
      </c>
      <c r="H361" s="33">
        <v>1850000</v>
      </c>
      <c r="I361" s="33">
        <v>1850000</v>
      </c>
      <c r="J361" s="33">
        <v>8409000</v>
      </c>
      <c r="K361" s="31">
        <v>1.53</v>
      </c>
      <c r="L361" s="33">
        <v>7127000</v>
      </c>
      <c r="M361" s="31">
        <v>385.2</v>
      </c>
      <c r="N361" s="31">
        <v>89.11</v>
      </c>
      <c r="O361" s="31">
        <v>1.5249999999999999</v>
      </c>
      <c r="P361" s="31">
        <v>1.605</v>
      </c>
      <c r="Q361" s="31">
        <f t="shared" si="26"/>
        <v>2</v>
      </c>
      <c r="R361" s="33">
        <f t="shared" si="25"/>
        <v>1</v>
      </c>
      <c r="S361" s="33"/>
      <c r="T361" s="32"/>
      <c r="U361" s="31"/>
    </row>
    <row r="362" spans="1:21" hidden="1" x14ac:dyDescent="0.3">
      <c r="A362" s="31" t="str">
        <f t="shared" si="24"/>
        <v>Mon</v>
      </c>
      <c r="B362" s="32">
        <v>42394</v>
      </c>
      <c r="C362" s="31" t="s">
        <v>237</v>
      </c>
      <c r="D362" s="31" t="s">
        <v>238</v>
      </c>
      <c r="E362" s="31">
        <v>13</v>
      </c>
      <c r="F362" s="31">
        <v>20</v>
      </c>
      <c r="G362" s="31" t="s">
        <v>190</v>
      </c>
      <c r="H362" s="33">
        <v>750000</v>
      </c>
      <c r="I362" s="33">
        <v>817000</v>
      </c>
      <c r="J362" s="33">
        <v>5501000</v>
      </c>
      <c r="K362" s="31">
        <v>2.11</v>
      </c>
      <c r="L362" s="33">
        <v>2944000</v>
      </c>
      <c r="M362" s="31">
        <v>392.5</v>
      </c>
      <c r="N362" s="31"/>
      <c r="O362" s="31">
        <v>2.1</v>
      </c>
      <c r="P362" s="31">
        <v>2.1850000000000001</v>
      </c>
      <c r="Q362" s="31">
        <f t="shared" si="26"/>
        <v>1</v>
      </c>
      <c r="R362" s="33">
        <f t="shared" si="25"/>
        <v>7</v>
      </c>
      <c r="S362" s="33"/>
      <c r="T362" s="32"/>
      <c r="U362" s="31"/>
    </row>
    <row r="363" spans="1:21" hidden="1" x14ac:dyDescent="0.3">
      <c r="A363" s="31" t="str">
        <f t="shared" si="24"/>
        <v>Mon</v>
      </c>
      <c r="B363" s="32">
        <v>42387</v>
      </c>
      <c r="C363" s="31" t="s">
        <v>241</v>
      </c>
      <c r="D363" s="31" t="s">
        <v>242</v>
      </c>
      <c r="E363" s="31">
        <v>8</v>
      </c>
      <c r="F363" s="31">
        <v>10</v>
      </c>
      <c r="G363" s="31" t="s">
        <v>190</v>
      </c>
      <c r="H363" s="33">
        <v>1900000</v>
      </c>
      <c r="I363" s="33">
        <v>1937000</v>
      </c>
      <c r="J363" s="33">
        <v>6257000</v>
      </c>
      <c r="K363" s="31">
        <v>2.0099999999999998</v>
      </c>
      <c r="L363" s="33">
        <v>6884000</v>
      </c>
      <c r="M363" s="31">
        <v>362.3</v>
      </c>
      <c r="N363" s="31"/>
      <c r="O363" s="31">
        <v>2</v>
      </c>
      <c r="P363" s="31">
        <v>2.085</v>
      </c>
      <c r="Q363" s="31">
        <f t="shared" si="26"/>
        <v>1</v>
      </c>
      <c r="R363" s="33">
        <f t="shared" si="25"/>
        <v>7</v>
      </c>
      <c r="S363" s="33"/>
      <c r="T363" s="32"/>
      <c r="U363" s="31"/>
    </row>
    <row r="364" spans="1:21" x14ac:dyDescent="0.3">
      <c r="A364" s="31" t="str">
        <f t="shared" si="24"/>
        <v>Mon</v>
      </c>
      <c r="B364" s="32">
        <v>42380</v>
      </c>
      <c r="C364" s="31" t="s">
        <v>239</v>
      </c>
      <c r="D364" s="31" t="s">
        <v>240</v>
      </c>
      <c r="E364" s="31">
        <v>1</v>
      </c>
      <c r="F364" s="31">
        <v>5</v>
      </c>
      <c r="G364" s="31" t="s">
        <v>190</v>
      </c>
      <c r="H364" s="33">
        <v>700000</v>
      </c>
      <c r="I364" s="33">
        <v>700000</v>
      </c>
      <c r="J364" s="33">
        <v>1368000</v>
      </c>
      <c r="K364" s="31">
        <v>1.8049999999999999</v>
      </c>
      <c r="L364" s="33">
        <v>2593000</v>
      </c>
      <c r="M364" s="31">
        <v>370.4</v>
      </c>
      <c r="N364" s="31">
        <v>66.67</v>
      </c>
      <c r="O364" s="31">
        <v>1.7949999999999999</v>
      </c>
      <c r="P364" s="31">
        <v>1.87</v>
      </c>
      <c r="Q364" s="31">
        <f t="shared" si="26"/>
        <v>1</v>
      </c>
      <c r="R364" s="33">
        <f t="shared" si="25"/>
        <v>7</v>
      </c>
      <c r="S364" s="33"/>
      <c r="T364" s="32"/>
      <c r="U364" s="31"/>
    </row>
    <row r="365" spans="1:21" x14ac:dyDescent="0.3">
      <c r="A365" s="31" t="str">
        <f t="shared" si="24"/>
        <v>Mon</v>
      </c>
      <c r="B365" s="32">
        <v>42380</v>
      </c>
      <c r="C365" s="31" t="s">
        <v>246</v>
      </c>
      <c r="D365" s="31" t="s">
        <v>247</v>
      </c>
      <c r="E365" s="31">
        <v>15</v>
      </c>
      <c r="F365" s="31">
        <v>5</v>
      </c>
      <c r="G365" s="31" t="s">
        <v>190</v>
      </c>
      <c r="H365" s="33">
        <v>1100000</v>
      </c>
      <c r="I365" s="33">
        <v>1100000</v>
      </c>
      <c r="J365" s="33">
        <v>13351000</v>
      </c>
      <c r="K365" s="31">
        <v>1.77</v>
      </c>
      <c r="L365" s="33">
        <v>4275000</v>
      </c>
      <c r="M365" s="31">
        <v>388.6</v>
      </c>
      <c r="N365" s="31">
        <v>77.099999999999994</v>
      </c>
      <c r="O365" s="31">
        <v>1.7649999999999999</v>
      </c>
      <c r="P365" s="31">
        <v>1.825</v>
      </c>
      <c r="Q365" s="31">
        <f t="shared" si="26"/>
        <v>1</v>
      </c>
      <c r="R365" s="33">
        <f t="shared" si="25"/>
        <v>0</v>
      </c>
      <c r="S365" s="33"/>
      <c r="T365" s="32"/>
      <c r="U365" s="31"/>
    </row>
    <row r="366" spans="1:21" hidden="1" x14ac:dyDescent="0.3">
      <c r="A366" s="31" t="str">
        <f t="shared" si="24"/>
        <v>Tue</v>
      </c>
      <c r="B366" s="32">
        <v>42374</v>
      </c>
      <c r="C366" s="31" t="s">
        <v>28</v>
      </c>
      <c r="D366" s="31" t="s">
        <v>29</v>
      </c>
      <c r="E366" s="31">
        <v>25</v>
      </c>
      <c r="F366" s="31">
        <v>30</v>
      </c>
      <c r="G366" s="31" t="s">
        <v>190</v>
      </c>
      <c r="H366" s="33">
        <v>950000</v>
      </c>
      <c r="I366" s="33">
        <v>950000</v>
      </c>
      <c r="J366" s="33">
        <v>13780029</v>
      </c>
      <c r="K366" s="31">
        <v>2.21</v>
      </c>
      <c r="L366" s="33">
        <v>3668000</v>
      </c>
      <c r="M366" s="31">
        <v>386.1</v>
      </c>
      <c r="N366" s="31">
        <v>51.3</v>
      </c>
      <c r="O366" s="31">
        <v>2.2000000000000002</v>
      </c>
      <c r="P366" s="31">
        <v>2.2650000000000001</v>
      </c>
      <c r="Q366" s="31">
        <f t="shared" si="26"/>
        <v>1</v>
      </c>
      <c r="R366" s="33">
        <f t="shared" si="25"/>
        <v>6</v>
      </c>
      <c r="S366" s="33"/>
      <c r="T366" s="32"/>
      <c r="U366" s="31"/>
    </row>
    <row r="367" spans="1:21" hidden="1" x14ac:dyDescent="0.3">
      <c r="A367" s="31" t="str">
        <f t="shared" si="24"/>
        <v>Mon</v>
      </c>
      <c r="B367" s="32">
        <v>42373</v>
      </c>
      <c r="C367" s="31" t="s">
        <v>243</v>
      </c>
      <c r="D367" s="31" t="s">
        <v>244</v>
      </c>
      <c r="E367" s="31">
        <v>7</v>
      </c>
      <c r="F367" s="31">
        <v>3</v>
      </c>
      <c r="G367" s="31" t="s">
        <v>190</v>
      </c>
      <c r="H367" s="33">
        <v>1800000</v>
      </c>
      <c r="I367" s="33">
        <v>1800000</v>
      </c>
      <c r="J367" s="33">
        <v>6081000</v>
      </c>
      <c r="K367" s="31">
        <v>1.67</v>
      </c>
      <c r="L367" s="33">
        <v>6708000</v>
      </c>
      <c r="M367" s="31">
        <v>372.7</v>
      </c>
      <c r="N367" s="31">
        <v>37.33</v>
      </c>
      <c r="O367" s="31">
        <v>1.655</v>
      </c>
      <c r="P367" s="31">
        <v>1.7150000000000001</v>
      </c>
      <c r="Q367" s="31">
        <f t="shared" si="26"/>
        <v>1</v>
      </c>
      <c r="R367" s="33">
        <f t="shared" si="25"/>
        <v>1</v>
      </c>
      <c r="S367" s="33"/>
      <c r="T367" s="32"/>
      <c r="U367" s="31"/>
    </row>
    <row r="368" spans="1:21" hidden="1" x14ac:dyDescent="0.3">
      <c r="A368" s="31" t="str">
        <f t="shared" si="24"/>
        <v>Mon</v>
      </c>
      <c r="B368" s="32">
        <v>42359</v>
      </c>
      <c r="C368" s="31" t="s">
        <v>237</v>
      </c>
      <c r="D368" s="31" t="s">
        <v>238</v>
      </c>
      <c r="E368" s="31">
        <v>12</v>
      </c>
      <c r="F368" s="31">
        <v>20</v>
      </c>
      <c r="G368" s="31" t="s">
        <v>190</v>
      </c>
      <c r="H368" s="33">
        <v>700000</v>
      </c>
      <c r="I368" s="33">
        <v>700000</v>
      </c>
      <c r="J368" s="33">
        <v>4684000</v>
      </c>
      <c r="K368" s="31">
        <v>2.21</v>
      </c>
      <c r="L368" s="33">
        <v>2586000</v>
      </c>
      <c r="M368" s="31">
        <v>369.4</v>
      </c>
      <c r="N368" s="31">
        <v>5.56</v>
      </c>
      <c r="O368" s="31">
        <v>2.1949999999999998</v>
      </c>
      <c r="P368" s="31">
        <v>2.2650000000000001</v>
      </c>
      <c r="Q368" s="31">
        <f t="shared" si="26"/>
        <v>12</v>
      </c>
      <c r="R368" s="33">
        <f t="shared" si="25"/>
        <v>14</v>
      </c>
      <c r="S368" s="33"/>
      <c r="T368" s="32"/>
      <c r="U368" s="31"/>
    </row>
    <row r="369" spans="1:21" hidden="1" x14ac:dyDescent="0.3">
      <c r="A369" s="31" t="str">
        <f t="shared" si="24"/>
        <v>Mon</v>
      </c>
      <c r="B369" s="32">
        <v>42352</v>
      </c>
      <c r="C369" s="31" t="s">
        <v>241</v>
      </c>
      <c r="D369" s="31" t="s">
        <v>242</v>
      </c>
      <c r="E369" s="31">
        <v>6</v>
      </c>
      <c r="F369" s="31">
        <v>10</v>
      </c>
      <c r="G369" s="31" t="s">
        <v>190</v>
      </c>
      <c r="H369" s="33">
        <v>1800000</v>
      </c>
      <c r="I369" s="33">
        <v>1672000</v>
      </c>
      <c r="J369" s="33">
        <v>4193000</v>
      </c>
      <c r="K369" s="31">
        <v>2.2200000000000002</v>
      </c>
      <c r="L369" s="33">
        <v>6679000</v>
      </c>
      <c r="M369" s="31">
        <v>371.1</v>
      </c>
      <c r="N369" s="31"/>
      <c r="O369" s="31">
        <v>2.2000000000000002</v>
      </c>
      <c r="P369" s="31">
        <v>2.2599999999999998</v>
      </c>
      <c r="Q369" s="31">
        <f t="shared" si="26"/>
        <v>12</v>
      </c>
      <c r="R369" s="33">
        <f t="shared" si="25"/>
        <v>7</v>
      </c>
      <c r="S369" s="33"/>
      <c r="T369" s="32"/>
      <c r="U369" s="31"/>
    </row>
    <row r="370" spans="1:21" x14ac:dyDescent="0.3">
      <c r="A370" s="31" t="str">
        <f t="shared" si="24"/>
        <v>Mon</v>
      </c>
      <c r="B370" s="32">
        <v>42345</v>
      </c>
      <c r="C370" s="31" t="s">
        <v>239</v>
      </c>
      <c r="D370" s="31" t="s">
        <v>240</v>
      </c>
      <c r="E370" s="31" t="s">
        <v>20</v>
      </c>
      <c r="F370" s="31">
        <v>5</v>
      </c>
      <c r="G370" s="31" t="s">
        <v>190</v>
      </c>
      <c r="H370" s="33">
        <v>700000</v>
      </c>
      <c r="I370" s="33">
        <v>668000</v>
      </c>
      <c r="J370" s="33">
        <v>668000</v>
      </c>
      <c r="K370" s="31">
        <v>2.0350000000000001</v>
      </c>
      <c r="L370" s="33">
        <v>2158000</v>
      </c>
      <c r="M370" s="31">
        <v>308.3</v>
      </c>
      <c r="N370" s="31"/>
      <c r="O370" s="31">
        <v>2.0099999999999998</v>
      </c>
      <c r="P370" s="31">
        <v>2.085</v>
      </c>
      <c r="Q370" s="31">
        <f t="shared" si="26"/>
        <v>12</v>
      </c>
      <c r="R370" s="33">
        <f t="shared" si="25"/>
        <v>7</v>
      </c>
      <c r="S370" s="33"/>
      <c r="T370" s="32"/>
      <c r="U370" s="31"/>
    </row>
    <row r="371" spans="1:21" x14ac:dyDescent="0.3">
      <c r="A371" s="31" t="str">
        <f t="shared" si="24"/>
        <v>Mon</v>
      </c>
      <c r="B371" s="32">
        <v>42345</v>
      </c>
      <c r="C371" s="31" t="s">
        <v>246</v>
      </c>
      <c r="D371" s="31" t="s">
        <v>247</v>
      </c>
      <c r="E371" s="31">
        <v>14</v>
      </c>
      <c r="F371" s="31">
        <v>5</v>
      </c>
      <c r="G371" s="31" t="s">
        <v>190</v>
      </c>
      <c r="H371" s="33">
        <v>1100000</v>
      </c>
      <c r="I371" s="33">
        <v>945000</v>
      </c>
      <c r="J371" s="33">
        <v>12251000</v>
      </c>
      <c r="K371" s="31">
        <v>2.0049999999999999</v>
      </c>
      <c r="L371" s="33">
        <v>4287000</v>
      </c>
      <c r="M371" s="31">
        <v>389.7</v>
      </c>
      <c r="N371" s="31"/>
      <c r="O371" s="31">
        <v>1.99</v>
      </c>
      <c r="P371" s="31">
        <v>2.0499999999999998</v>
      </c>
      <c r="Q371" s="31">
        <f t="shared" si="26"/>
        <v>12</v>
      </c>
      <c r="R371" s="33">
        <f t="shared" si="25"/>
        <v>0</v>
      </c>
      <c r="S371" s="33"/>
      <c r="T371" s="32"/>
      <c r="U371" s="31"/>
    </row>
    <row r="372" spans="1:21" hidden="1" x14ac:dyDescent="0.3">
      <c r="A372" s="31" t="str">
        <f t="shared" si="24"/>
        <v>Tue</v>
      </c>
      <c r="B372" s="32">
        <v>42339</v>
      </c>
      <c r="C372" s="31" t="s">
        <v>28</v>
      </c>
      <c r="D372" s="31" t="s">
        <v>29</v>
      </c>
      <c r="E372" s="31">
        <v>24</v>
      </c>
      <c r="F372" s="31">
        <v>30</v>
      </c>
      <c r="G372" s="31" t="s">
        <v>190</v>
      </c>
      <c r="H372" s="33">
        <v>850000</v>
      </c>
      <c r="I372" s="33">
        <v>850000</v>
      </c>
      <c r="J372" s="33">
        <v>12830029</v>
      </c>
      <c r="K372" s="31">
        <v>2.4300000000000002</v>
      </c>
      <c r="L372" s="33">
        <v>3043000</v>
      </c>
      <c r="M372" s="31">
        <v>358</v>
      </c>
      <c r="N372" s="31">
        <v>47</v>
      </c>
      <c r="O372" s="31">
        <v>2.41</v>
      </c>
      <c r="P372" s="31">
        <v>2.4750000000000001</v>
      </c>
      <c r="Q372" s="31">
        <f t="shared" si="26"/>
        <v>12</v>
      </c>
      <c r="R372" s="33">
        <f t="shared" si="25"/>
        <v>6</v>
      </c>
      <c r="S372" s="33"/>
      <c r="T372" s="32"/>
      <c r="U372" s="31"/>
    </row>
    <row r="373" spans="1:21" hidden="1" x14ac:dyDescent="0.3">
      <c r="A373" s="31" t="str">
        <f t="shared" si="24"/>
        <v>Mon</v>
      </c>
      <c r="B373" s="32">
        <v>42338</v>
      </c>
      <c r="C373" s="31" t="s">
        <v>243</v>
      </c>
      <c r="D373" s="31" t="s">
        <v>244</v>
      </c>
      <c r="E373" s="31">
        <v>6</v>
      </c>
      <c r="F373" s="31">
        <v>3</v>
      </c>
      <c r="G373" s="31" t="s">
        <v>190</v>
      </c>
      <c r="H373" s="33">
        <v>1700000</v>
      </c>
      <c r="I373" s="33">
        <v>1624000</v>
      </c>
      <c r="J373" s="33">
        <v>4281000</v>
      </c>
      <c r="K373" s="31">
        <v>1.8149999999999999</v>
      </c>
      <c r="L373" s="33">
        <v>6152000</v>
      </c>
      <c r="M373" s="31">
        <v>361.9</v>
      </c>
      <c r="N373" s="31"/>
      <c r="O373" s="31">
        <v>1.8</v>
      </c>
      <c r="P373" s="31">
        <v>1.865</v>
      </c>
      <c r="Q373" s="31">
        <f t="shared" si="26"/>
        <v>11</v>
      </c>
      <c r="R373" s="33">
        <f t="shared" si="25"/>
        <v>1</v>
      </c>
      <c r="S373" s="33"/>
      <c r="T373" s="32"/>
      <c r="U373" s="31"/>
    </row>
    <row r="374" spans="1:21" hidden="1" x14ac:dyDescent="0.3">
      <c r="A374" s="31" t="str">
        <f t="shared" si="24"/>
        <v>Mon</v>
      </c>
      <c r="B374" s="32">
        <v>42331</v>
      </c>
      <c r="C374" s="31" t="s">
        <v>237</v>
      </c>
      <c r="D374" s="31" t="s">
        <v>238</v>
      </c>
      <c r="E374" s="31">
        <v>10</v>
      </c>
      <c r="F374" s="31">
        <v>20</v>
      </c>
      <c r="G374" s="31" t="s">
        <v>190</v>
      </c>
      <c r="H374" s="33">
        <v>800000</v>
      </c>
      <c r="I374" s="33">
        <v>769000</v>
      </c>
      <c r="J374" s="33">
        <v>3722000</v>
      </c>
      <c r="K374" s="31">
        <v>2.395</v>
      </c>
      <c r="L374" s="33">
        <v>2649000</v>
      </c>
      <c r="M374" s="31">
        <v>331.1</v>
      </c>
      <c r="N374" s="31"/>
      <c r="O374" s="31">
        <v>2.37</v>
      </c>
      <c r="P374" s="31">
        <v>2.41</v>
      </c>
      <c r="Q374" s="31">
        <f t="shared" si="26"/>
        <v>11</v>
      </c>
      <c r="R374" s="33">
        <f t="shared" si="25"/>
        <v>7</v>
      </c>
      <c r="S374" s="33"/>
      <c r="T374" s="32"/>
      <c r="U374" s="31"/>
    </row>
    <row r="375" spans="1:21" hidden="1" x14ac:dyDescent="0.3">
      <c r="A375" s="31" t="str">
        <f t="shared" si="24"/>
        <v>Mon</v>
      </c>
      <c r="B375" s="32">
        <v>42324</v>
      </c>
      <c r="C375" s="31" t="s">
        <v>241</v>
      </c>
      <c r="D375" s="31" t="s">
        <v>242</v>
      </c>
      <c r="E375" s="31">
        <v>4</v>
      </c>
      <c r="F375" s="31">
        <v>10</v>
      </c>
      <c r="G375" s="31" t="s">
        <v>190</v>
      </c>
      <c r="H375" s="33">
        <v>800000</v>
      </c>
      <c r="I375" s="33">
        <v>800000</v>
      </c>
      <c r="J375" s="33">
        <v>2472000</v>
      </c>
      <c r="K375" s="31">
        <v>2.2949999999999999</v>
      </c>
      <c r="L375" s="33">
        <v>2744000</v>
      </c>
      <c r="M375" s="31">
        <v>343</v>
      </c>
      <c r="N375" s="31">
        <v>24.55</v>
      </c>
      <c r="O375" s="31">
        <v>2.2850000000000001</v>
      </c>
      <c r="P375" s="31">
        <v>2.33</v>
      </c>
      <c r="Q375" s="31">
        <f t="shared" si="26"/>
        <v>11</v>
      </c>
      <c r="R375" s="33">
        <f t="shared" si="25"/>
        <v>7</v>
      </c>
      <c r="S375" s="33"/>
      <c r="T375" s="32"/>
      <c r="U375" s="31"/>
    </row>
    <row r="376" spans="1:21" hidden="1" x14ac:dyDescent="0.3">
      <c r="A376" s="31" t="str">
        <f t="shared" si="24"/>
        <v>Mon</v>
      </c>
      <c r="B376" s="32">
        <v>42324</v>
      </c>
      <c r="C376" s="31" t="s">
        <v>248</v>
      </c>
      <c r="D376" s="31" t="s">
        <v>249</v>
      </c>
      <c r="E376" s="31">
        <v>22</v>
      </c>
      <c r="F376" s="31">
        <v>10</v>
      </c>
      <c r="G376" s="31" t="s">
        <v>190</v>
      </c>
      <c r="H376" s="33">
        <v>1250000</v>
      </c>
      <c r="I376" s="33">
        <v>1244000</v>
      </c>
      <c r="J376" s="33">
        <v>14862000</v>
      </c>
      <c r="K376" s="31">
        <v>2.29</v>
      </c>
      <c r="L376" s="33">
        <v>4523000</v>
      </c>
      <c r="M376" s="31">
        <v>361.8</v>
      </c>
      <c r="N376" s="31"/>
      <c r="O376" s="31">
        <v>2.27</v>
      </c>
      <c r="P376" s="31">
        <v>2.3250000000000002</v>
      </c>
      <c r="Q376" s="31">
        <f t="shared" si="26"/>
        <v>11</v>
      </c>
      <c r="R376" s="33">
        <f t="shared" si="25"/>
        <v>0</v>
      </c>
      <c r="S376" s="33"/>
      <c r="T376" s="32"/>
      <c r="U376" s="31"/>
    </row>
    <row r="377" spans="1:21" x14ac:dyDescent="0.3">
      <c r="A377" s="31" t="str">
        <f t="shared" si="24"/>
        <v>Mon</v>
      </c>
      <c r="B377" s="32">
        <v>42317</v>
      </c>
      <c r="C377" s="31" t="s">
        <v>246</v>
      </c>
      <c r="D377" s="31" t="s">
        <v>247</v>
      </c>
      <c r="E377" s="31">
        <v>12</v>
      </c>
      <c r="F377" s="31">
        <v>5</v>
      </c>
      <c r="G377" s="31" t="s">
        <v>190</v>
      </c>
      <c r="H377" s="33">
        <v>2100000</v>
      </c>
      <c r="I377" s="33">
        <v>2087000</v>
      </c>
      <c r="J377" s="33">
        <v>10867000</v>
      </c>
      <c r="K377" s="31">
        <v>1.9950000000000001</v>
      </c>
      <c r="L377" s="33">
        <v>6984000</v>
      </c>
      <c r="M377" s="31">
        <v>332.6</v>
      </c>
      <c r="N377" s="31"/>
      <c r="O377" s="31">
        <v>1.98</v>
      </c>
      <c r="P377" s="31">
        <v>2.2050000000000001</v>
      </c>
      <c r="Q377" s="31">
        <f t="shared" si="26"/>
        <v>11</v>
      </c>
      <c r="R377" s="33">
        <f t="shared" si="25"/>
        <v>7</v>
      </c>
      <c r="S377" s="33"/>
      <c r="T377" s="32"/>
      <c r="U377" s="31"/>
    </row>
    <row r="378" spans="1:21" hidden="1" x14ac:dyDescent="0.3">
      <c r="A378" s="31" t="str">
        <f t="shared" si="24"/>
        <v>Tue</v>
      </c>
      <c r="B378" s="32">
        <v>42311</v>
      </c>
      <c r="C378" s="31" t="s">
        <v>28</v>
      </c>
      <c r="D378" s="31" t="s">
        <v>29</v>
      </c>
      <c r="E378" s="31">
        <v>21</v>
      </c>
      <c r="F378" s="31">
        <v>30</v>
      </c>
      <c r="G378" s="31" t="s">
        <v>190</v>
      </c>
      <c r="H378" s="33">
        <v>950000</v>
      </c>
      <c r="I378" s="33">
        <v>950000</v>
      </c>
      <c r="J378" s="33">
        <v>11522029</v>
      </c>
      <c r="K378" s="31">
        <v>2.2999999999999998</v>
      </c>
      <c r="L378" s="33">
        <v>3351000</v>
      </c>
      <c r="M378" s="31">
        <v>352.7</v>
      </c>
      <c r="N378" s="31">
        <v>60.61</v>
      </c>
      <c r="O378" s="31">
        <v>2.2850000000000001</v>
      </c>
      <c r="P378" s="31">
        <v>2.36</v>
      </c>
      <c r="Q378" s="31">
        <f t="shared" si="26"/>
        <v>11</v>
      </c>
      <c r="R378" s="33">
        <f t="shared" si="25"/>
        <v>6</v>
      </c>
      <c r="S378" s="33"/>
      <c r="T378" s="32"/>
      <c r="U378" s="31"/>
    </row>
    <row r="379" spans="1:21" hidden="1" x14ac:dyDescent="0.3">
      <c r="A379" s="31" t="str">
        <f t="shared" si="24"/>
        <v>Mon</v>
      </c>
      <c r="B379" s="32">
        <v>42310</v>
      </c>
      <c r="C379" s="31" t="s">
        <v>250</v>
      </c>
      <c r="D379" s="31" t="s">
        <v>251</v>
      </c>
      <c r="E379" s="31">
        <v>11</v>
      </c>
      <c r="F379" s="31">
        <v>3</v>
      </c>
      <c r="G379" s="31" t="s">
        <v>190</v>
      </c>
      <c r="H379" s="33">
        <v>1200000</v>
      </c>
      <c r="I379" s="33">
        <v>1200000</v>
      </c>
      <c r="J379" s="33">
        <v>11377000</v>
      </c>
      <c r="K379" s="31">
        <v>1.663</v>
      </c>
      <c r="L379" s="33">
        <v>4210000</v>
      </c>
      <c r="M379" s="31">
        <v>350.8</v>
      </c>
      <c r="N379" s="31">
        <v>49.09</v>
      </c>
      <c r="O379" s="31">
        <v>1.645</v>
      </c>
      <c r="P379" s="31">
        <v>1.7</v>
      </c>
      <c r="Q379" s="31">
        <f t="shared" si="26"/>
        <v>11</v>
      </c>
      <c r="R379" s="33">
        <f t="shared" si="25"/>
        <v>1</v>
      </c>
      <c r="S379" s="33"/>
      <c r="T379" s="32"/>
      <c r="U379" s="31"/>
    </row>
    <row r="380" spans="1:21" hidden="1" x14ac:dyDescent="0.3">
      <c r="A380" s="31" t="str">
        <f t="shared" si="24"/>
        <v>Mon</v>
      </c>
      <c r="B380" s="32">
        <v>42310</v>
      </c>
      <c r="C380" s="31" t="s">
        <v>243</v>
      </c>
      <c r="D380" s="31" t="s">
        <v>244</v>
      </c>
      <c r="E380" s="31">
        <v>4</v>
      </c>
      <c r="F380" s="31">
        <v>3</v>
      </c>
      <c r="G380" s="31" t="s">
        <v>190</v>
      </c>
      <c r="H380" s="33">
        <v>800000</v>
      </c>
      <c r="I380" s="33">
        <v>810000</v>
      </c>
      <c r="J380" s="33">
        <v>2657000</v>
      </c>
      <c r="K380" s="31">
        <v>1.6950000000000001</v>
      </c>
      <c r="L380" s="33">
        <v>2860000</v>
      </c>
      <c r="M380" s="31">
        <v>357.5</v>
      </c>
      <c r="N380" s="31"/>
      <c r="O380" s="31">
        <v>1.675</v>
      </c>
      <c r="P380" s="31">
        <v>1.73</v>
      </c>
      <c r="Q380" s="31">
        <f t="shared" si="26"/>
        <v>11</v>
      </c>
      <c r="R380" s="33">
        <f t="shared" si="25"/>
        <v>0</v>
      </c>
      <c r="S380" s="33"/>
      <c r="T380" s="32"/>
      <c r="U380" s="31"/>
    </row>
    <row r="381" spans="1:21" hidden="1" x14ac:dyDescent="0.3">
      <c r="A381" s="31" t="str">
        <f t="shared" si="24"/>
        <v>Mon</v>
      </c>
      <c r="B381" s="32">
        <v>42303</v>
      </c>
      <c r="C381" s="31" t="s">
        <v>237</v>
      </c>
      <c r="D381" s="31" t="s">
        <v>238</v>
      </c>
      <c r="E381" s="31">
        <v>8</v>
      </c>
      <c r="F381" s="31">
        <v>20</v>
      </c>
      <c r="G381" s="31" t="s">
        <v>190</v>
      </c>
      <c r="H381" s="33">
        <v>800000</v>
      </c>
      <c r="I381" s="33">
        <v>800000</v>
      </c>
      <c r="J381" s="33">
        <v>2668000</v>
      </c>
      <c r="K381" s="31">
        <v>2.2149999999999999</v>
      </c>
      <c r="L381" s="33">
        <v>2940000</v>
      </c>
      <c r="M381" s="31">
        <v>367.5</v>
      </c>
      <c r="N381" s="31">
        <v>15.05</v>
      </c>
      <c r="O381" s="31">
        <v>2.2000000000000002</v>
      </c>
      <c r="P381" s="31">
        <v>2.2650000000000001</v>
      </c>
      <c r="Q381" s="31">
        <f t="shared" si="26"/>
        <v>10</v>
      </c>
      <c r="R381" s="33">
        <f t="shared" si="25"/>
        <v>7</v>
      </c>
      <c r="S381" s="33"/>
      <c r="T381" s="32"/>
      <c r="U381" s="31"/>
    </row>
    <row r="382" spans="1:21" hidden="1" x14ac:dyDescent="0.3">
      <c r="A382" s="31" t="str">
        <f t="shared" si="24"/>
        <v>Mon</v>
      </c>
      <c r="B382" s="32">
        <v>42296</v>
      </c>
      <c r="C382" s="31" t="s">
        <v>241</v>
      </c>
      <c r="D382" s="31" t="s">
        <v>242</v>
      </c>
      <c r="E382" s="31">
        <v>2</v>
      </c>
      <c r="F382" s="31">
        <v>10</v>
      </c>
      <c r="G382" s="31" t="s">
        <v>190</v>
      </c>
      <c r="H382" s="33">
        <v>800000</v>
      </c>
      <c r="I382" s="33">
        <v>800000</v>
      </c>
      <c r="J382" s="33">
        <v>1672000</v>
      </c>
      <c r="K382" s="31">
        <v>2.105</v>
      </c>
      <c r="L382" s="33">
        <v>3036000</v>
      </c>
      <c r="M382" s="31">
        <v>379.5</v>
      </c>
      <c r="N382" s="31">
        <v>43.2</v>
      </c>
      <c r="O382" s="31">
        <v>2.08</v>
      </c>
      <c r="P382" s="31">
        <v>2.14</v>
      </c>
      <c r="Q382" s="31">
        <f t="shared" si="26"/>
        <v>10</v>
      </c>
      <c r="R382" s="33">
        <f t="shared" si="25"/>
        <v>7</v>
      </c>
      <c r="S382" s="33"/>
      <c r="T382" s="32"/>
      <c r="U382" s="31"/>
    </row>
    <row r="383" spans="1:21" hidden="1" x14ac:dyDescent="0.3">
      <c r="A383" s="31" t="str">
        <f t="shared" si="24"/>
        <v>Mon</v>
      </c>
      <c r="B383" s="32">
        <v>42296</v>
      </c>
      <c r="C383" s="31" t="s">
        <v>248</v>
      </c>
      <c r="D383" s="31" t="s">
        <v>249</v>
      </c>
      <c r="E383" s="31">
        <v>19</v>
      </c>
      <c r="F383" s="31">
        <v>10</v>
      </c>
      <c r="G383" s="31" t="s">
        <v>190</v>
      </c>
      <c r="H383" s="33">
        <v>1250000</v>
      </c>
      <c r="I383" s="33">
        <v>1250000</v>
      </c>
      <c r="J383" s="33">
        <v>13510000</v>
      </c>
      <c r="K383" s="31">
        <v>2.08</v>
      </c>
      <c r="L383" s="33">
        <v>4619000</v>
      </c>
      <c r="M383" s="31">
        <v>369.5</v>
      </c>
      <c r="N383" s="31">
        <v>80.92</v>
      </c>
      <c r="O383" s="31">
        <v>2.0699999999999998</v>
      </c>
      <c r="P383" s="31">
        <v>2.125</v>
      </c>
      <c r="Q383" s="31">
        <f t="shared" si="26"/>
        <v>10</v>
      </c>
      <c r="R383" s="33">
        <f t="shared" si="25"/>
        <v>0</v>
      </c>
      <c r="S383" s="33"/>
      <c r="T383" s="32"/>
      <c r="U383" s="31"/>
    </row>
    <row r="384" spans="1:21" x14ac:dyDescent="0.3">
      <c r="A384" s="31" t="str">
        <f t="shared" si="24"/>
        <v>Mon</v>
      </c>
      <c r="B384" s="32">
        <v>42289</v>
      </c>
      <c r="C384" s="31" t="s">
        <v>246</v>
      </c>
      <c r="D384" s="31" t="s">
        <v>247</v>
      </c>
      <c r="E384" s="31">
        <v>9</v>
      </c>
      <c r="F384" s="31">
        <v>5</v>
      </c>
      <c r="G384" s="31" t="s">
        <v>190</v>
      </c>
      <c r="H384" s="33">
        <v>2100000</v>
      </c>
      <c r="I384" s="33">
        <v>2100000</v>
      </c>
      <c r="J384" s="33">
        <v>7855000</v>
      </c>
      <c r="K384" s="31">
        <v>1.82</v>
      </c>
      <c r="L384" s="33">
        <v>7536000</v>
      </c>
      <c r="M384" s="31">
        <v>358.9</v>
      </c>
      <c r="N384" s="31">
        <v>33.79</v>
      </c>
      <c r="O384" s="31">
        <v>1.81</v>
      </c>
      <c r="P384" s="31">
        <v>1.86</v>
      </c>
      <c r="Q384" s="31">
        <f t="shared" si="26"/>
        <v>10</v>
      </c>
      <c r="R384" s="33">
        <f t="shared" si="25"/>
        <v>7</v>
      </c>
      <c r="S384" s="33"/>
      <c r="T384" s="32"/>
      <c r="U384" s="31"/>
    </row>
    <row r="385" spans="1:21" hidden="1" x14ac:dyDescent="0.3">
      <c r="A385" s="31" t="str">
        <f t="shared" si="24"/>
        <v>Tue</v>
      </c>
      <c r="B385" s="32">
        <v>42283</v>
      </c>
      <c r="C385" s="31" t="s">
        <v>28</v>
      </c>
      <c r="D385" s="31" t="s">
        <v>29</v>
      </c>
      <c r="E385" s="31">
        <v>19</v>
      </c>
      <c r="F385" s="31">
        <v>30</v>
      </c>
      <c r="G385" s="31" t="s">
        <v>190</v>
      </c>
      <c r="H385" s="33">
        <v>850000</v>
      </c>
      <c r="I385" s="33">
        <v>869000</v>
      </c>
      <c r="J385" s="33">
        <v>10572029</v>
      </c>
      <c r="K385" s="31">
        <v>2.2799999999999998</v>
      </c>
      <c r="L385" s="33">
        <v>3155000</v>
      </c>
      <c r="M385" s="31">
        <v>371.2</v>
      </c>
      <c r="N385" s="31"/>
      <c r="O385" s="31">
        <v>2.2749999999999999</v>
      </c>
      <c r="P385" s="31">
        <v>2.335</v>
      </c>
      <c r="Q385" s="31">
        <f t="shared" si="26"/>
        <v>10</v>
      </c>
      <c r="R385" s="33">
        <f t="shared" si="25"/>
        <v>6</v>
      </c>
      <c r="S385" s="33"/>
      <c r="T385" s="32"/>
      <c r="U385" s="31"/>
    </row>
    <row r="386" spans="1:21" hidden="1" x14ac:dyDescent="0.3">
      <c r="A386" s="31" t="str">
        <f t="shared" si="24"/>
        <v>Mon</v>
      </c>
      <c r="B386" s="32">
        <v>42282</v>
      </c>
      <c r="C386" s="31" t="s">
        <v>250</v>
      </c>
      <c r="D386" s="31" t="s">
        <v>251</v>
      </c>
      <c r="E386" s="31">
        <v>9</v>
      </c>
      <c r="F386" s="31">
        <v>3</v>
      </c>
      <c r="G386" s="31" t="s">
        <v>190</v>
      </c>
      <c r="H386" s="33">
        <v>1200000</v>
      </c>
      <c r="I386" s="33">
        <v>1200000</v>
      </c>
      <c r="J386" s="33">
        <v>10177000</v>
      </c>
      <c r="K386" s="31">
        <v>1.58</v>
      </c>
      <c r="L386" s="33">
        <v>4529000</v>
      </c>
      <c r="M386" s="31">
        <v>377.4</v>
      </c>
      <c r="N386" s="31">
        <v>59.66</v>
      </c>
      <c r="O386" s="31">
        <v>1.5649999999999999</v>
      </c>
      <c r="P386" s="31">
        <v>1.62</v>
      </c>
      <c r="Q386" s="31">
        <f t="shared" si="26"/>
        <v>10</v>
      </c>
      <c r="R386" s="33">
        <f t="shared" si="25"/>
        <v>1</v>
      </c>
      <c r="S386" s="33"/>
      <c r="T386" s="32"/>
      <c r="U386" s="31"/>
    </row>
    <row r="387" spans="1:21" hidden="1" x14ac:dyDescent="0.3">
      <c r="A387" s="31" t="str">
        <f t="shared" si="24"/>
        <v>Mon</v>
      </c>
      <c r="B387" s="32">
        <v>42282</v>
      </c>
      <c r="C387" s="31" t="s">
        <v>243</v>
      </c>
      <c r="D387" s="31" t="s">
        <v>244</v>
      </c>
      <c r="E387" s="31">
        <v>2</v>
      </c>
      <c r="F387" s="31">
        <v>3</v>
      </c>
      <c r="G387" s="31" t="s">
        <v>190</v>
      </c>
      <c r="H387" s="33">
        <v>800000</v>
      </c>
      <c r="I387" s="33">
        <v>800000</v>
      </c>
      <c r="J387" s="33">
        <v>1847000</v>
      </c>
      <c r="K387" s="31">
        <v>1.605</v>
      </c>
      <c r="L387" s="33">
        <v>3050000</v>
      </c>
      <c r="M387" s="31">
        <v>381.3</v>
      </c>
      <c r="N387" s="31">
        <v>92.14</v>
      </c>
      <c r="O387" s="31">
        <v>1.595</v>
      </c>
      <c r="P387" s="31">
        <v>1.65</v>
      </c>
      <c r="Q387" s="31">
        <f t="shared" si="26"/>
        <v>10</v>
      </c>
      <c r="R387" s="33">
        <f t="shared" si="25"/>
        <v>0</v>
      </c>
      <c r="S387" s="33"/>
      <c r="T387" s="32"/>
      <c r="U387" s="31"/>
    </row>
    <row r="388" spans="1:21" hidden="1" x14ac:dyDescent="0.3">
      <c r="A388" s="31" t="str">
        <f t="shared" ref="A388:A436" si="27">TEXT(B388,"DDD")</f>
        <v>Mon</v>
      </c>
      <c r="B388" s="32">
        <v>42268</v>
      </c>
      <c r="C388" s="31" t="s">
        <v>237</v>
      </c>
      <c r="D388" s="31" t="s">
        <v>238</v>
      </c>
      <c r="E388" s="31">
        <v>6</v>
      </c>
      <c r="F388" s="31">
        <v>20</v>
      </c>
      <c r="G388" s="31" t="s">
        <v>190</v>
      </c>
      <c r="H388" s="33">
        <v>800000</v>
      </c>
      <c r="I388" s="33">
        <v>800000</v>
      </c>
      <c r="J388" s="33">
        <v>1567000</v>
      </c>
      <c r="K388" s="31">
        <v>2.3250000000000002</v>
      </c>
      <c r="L388" s="33">
        <v>3075000</v>
      </c>
      <c r="M388" s="31">
        <v>384.4</v>
      </c>
      <c r="N388" s="31">
        <v>61.71</v>
      </c>
      <c r="O388" s="31">
        <v>2.31</v>
      </c>
      <c r="P388" s="31">
        <v>2.3650000000000002</v>
      </c>
      <c r="Q388" s="31">
        <f t="shared" si="26"/>
        <v>9</v>
      </c>
      <c r="R388" s="33">
        <f t="shared" si="25"/>
        <v>14</v>
      </c>
      <c r="S388" s="33"/>
      <c r="T388" s="32"/>
      <c r="U388" s="31"/>
    </row>
    <row r="389" spans="1:21" hidden="1" x14ac:dyDescent="0.3">
      <c r="A389" s="31" t="str">
        <f t="shared" si="27"/>
        <v>Mon</v>
      </c>
      <c r="B389" s="32">
        <v>42261</v>
      </c>
      <c r="C389" s="31" t="s">
        <v>241</v>
      </c>
      <c r="D389" s="31" t="s">
        <v>242</v>
      </c>
      <c r="E389" s="31" t="s">
        <v>20</v>
      </c>
      <c r="F389" s="31">
        <v>10</v>
      </c>
      <c r="G389" s="31" t="s">
        <v>190</v>
      </c>
      <c r="H389" s="33">
        <v>850000</v>
      </c>
      <c r="I389" s="33">
        <v>850000</v>
      </c>
      <c r="J389" s="33">
        <v>850000</v>
      </c>
      <c r="K389" s="31">
        <v>2.2850000000000001</v>
      </c>
      <c r="L389" s="33">
        <v>2813000</v>
      </c>
      <c r="M389" s="31">
        <v>330.9</v>
      </c>
      <c r="N389" s="31">
        <v>56.25</v>
      </c>
      <c r="O389" s="31">
        <v>2.2549999999999999</v>
      </c>
      <c r="P389" s="31">
        <v>2.31</v>
      </c>
      <c r="Q389" s="31">
        <f t="shared" si="26"/>
        <v>9</v>
      </c>
      <c r="R389" s="33">
        <f t="shared" ref="R389:R452" si="28">+B388-B389</f>
        <v>7</v>
      </c>
      <c r="S389" s="33"/>
      <c r="T389" s="32"/>
      <c r="U389" s="31"/>
    </row>
    <row r="390" spans="1:21" hidden="1" x14ac:dyDescent="0.3">
      <c r="A390" s="31" t="str">
        <f t="shared" si="27"/>
        <v>Mon</v>
      </c>
      <c r="B390" s="32">
        <v>42261</v>
      </c>
      <c r="C390" s="31" t="s">
        <v>248</v>
      </c>
      <c r="D390" s="31" t="s">
        <v>249</v>
      </c>
      <c r="E390" s="31">
        <v>16</v>
      </c>
      <c r="F390" s="31">
        <v>10</v>
      </c>
      <c r="G390" s="31" t="s">
        <v>190</v>
      </c>
      <c r="H390" s="33">
        <v>1250000</v>
      </c>
      <c r="I390" s="33">
        <v>1250000</v>
      </c>
      <c r="J390" s="33">
        <v>12124000</v>
      </c>
      <c r="K390" s="31">
        <v>2.2599999999999998</v>
      </c>
      <c r="L390" s="33">
        <v>4617000</v>
      </c>
      <c r="M390" s="31">
        <v>369.4</v>
      </c>
      <c r="N390" s="31">
        <v>73.97</v>
      </c>
      <c r="O390" s="31">
        <v>2.25</v>
      </c>
      <c r="P390" s="31">
        <v>2.29</v>
      </c>
      <c r="Q390" s="31">
        <f t="shared" si="26"/>
        <v>9</v>
      </c>
      <c r="R390" s="33">
        <f t="shared" si="28"/>
        <v>0</v>
      </c>
      <c r="S390" s="33"/>
      <c r="T390" s="32"/>
      <c r="U390" s="31"/>
    </row>
    <row r="391" spans="1:21" x14ac:dyDescent="0.3">
      <c r="A391" s="31" t="str">
        <f t="shared" si="27"/>
        <v>Mon</v>
      </c>
      <c r="B391" s="32">
        <v>42254</v>
      </c>
      <c r="C391" s="31" t="s">
        <v>246</v>
      </c>
      <c r="D391" s="31" t="s">
        <v>247</v>
      </c>
      <c r="E391" s="31">
        <v>6</v>
      </c>
      <c r="F391" s="31">
        <v>5</v>
      </c>
      <c r="G391" s="31" t="s">
        <v>190</v>
      </c>
      <c r="H391" s="33">
        <v>2200000</v>
      </c>
      <c r="I391" s="33">
        <v>2220000</v>
      </c>
      <c r="J391" s="33">
        <v>5213000</v>
      </c>
      <c r="K391" s="31">
        <v>1.875</v>
      </c>
      <c r="L391" s="33">
        <v>8312000</v>
      </c>
      <c r="M391" s="31">
        <v>377.8</v>
      </c>
      <c r="N391" s="31">
        <v>76.95</v>
      </c>
      <c r="O391" s="31">
        <v>1.87</v>
      </c>
      <c r="P391" s="31">
        <v>1.9</v>
      </c>
      <c r="Q391" s="31">
        <f t="shared" si="26"/>
        <v>9</v>
      </c>
      <c r="R391" s="33">
        <f t="shared" si="28"/>
        <v>7</v>
      </c>
      <c r="S391" s="33"/>
      <c r="T391" s="32"/>
      <c r="U391" s="31"/>
    </row>
    <row r="392" spans="1:21" hidden="1" x14ac:dyDescent="0.3">
      <c r="A392" s="31" t="str">
        <f t="shared" si="27"/>
        <v>Tue</v>
      </c>
      <c r="B392" s="32">
        <v>42248</v>
      </c>
      <c r="C392" s="31" t="s">
        <v>250</v>
      </c>
      <c r="D392" s="31" t="s">
        <v>251</v>
      </c>
      <c r="E392" s="31">
        <v>7</v>
      </c>
      <c r="F392" s="31">
        <v>3</v>
      </c>
      <c r="G392" s="31" t="s">
        <v>190</v>
      </c>
      <c r="H392" s="33">
        <v>1300000</v>
      </c>
      <c r="I392" s="33">
        <v>1300000</v>
      </c>
      <c r="J392" s="33">
        <v>8558000</v>
      </c>
      <c r="K392" s="31">
        <v>1.7350000000000001</v>
      </c>
      <c r="L392" s="33">
        <v>4603000</v>
      </c>
      <c r="M392" s="31">
        <v>354.1</v>
      </c>
      <c r="N392" s="31">
        <v>42.97</v>
      </c>
      <c r="O392" s="31">
        <v>1.72</v>
      </c>
      <c r="P392" s="31">
        <v>1.75</v>
      </c>
      <c r="Q392" s="31">
        <f t="shared" ref="Q392:Q440" si="29">MONTH(B392)</f>
        <v>9</v>
      </c>
      <c r="R392" s="33">
        <f t="shared" si="28"/>
        <v>6</v>
      </c>
      <c r="S392" s="33"/>
      <c r="T392" s="32"/>
      <c r="U392" s="31"/>
    </row>
    <row r="393" spans="1:21" hidden="1" x14ac:dyDescent="0.3">
      <c r="A393" s="31" t="str">
        <f t="shared" si="27"/>
        <v>Tue</v>
      </c>
      <c r="B393" s="32">
        <v>42248</v>
      </c>
      <c r="C393" s="31" t="s">
        <v>28</v>
      </c>
      <c r="D393" s="31" t="s">
        <v>29</v>
      </c>
      <c r="E393" s="31">
        <v>17</v>
      </c>
      <c r="F393" s="31">
        <v>30</v>
      </c>
      <c r="G393" s="31" t="s">
        <v>190</v>
      </c>
      <c r="H393" s="33">
        <v>850000</v>
      </c>
      <c r="I393" s="33">
        <v>871000</v>
      </c>
      <c r="J393" s="33">
        <v>9427029</v>
      </c>
      <c r="K393" s="31">
        <v>2.56</v>
      </c>
      <c r="L393" s="33">
        <v>3238000</v>
      </c>
      <c r="M393" s="31">
        <v>380.9</v>
      </c>
      <c r="N393" s="31"/>
      <c r="O393" s="31">
        <v>2.5499999999999998</v>
      </c>
      <c r="P393" s="31">
        <v>2.6</v>
      </c>
      <c r="Q393" s="31">
        <f t="shared" si="29"/>
        <v>9</v>
      </c>
      <c r="R393" s="33">
        <f t="shared" si="28"/>
        <v>0</v>
      </c>
      <c r="S393" s="33"/>
      <c r="T393" s="32"/>
      <c r="U393" s="31"/>
    </row>
    <row r="394" spans="1:21" hidden="1" x14ac:dyDescent="0.3">
      <c r="A394" s="31" t="str">
        <f t="shared" si="27"/>
        <v>Mon</v>
      </c>
      <c r="B394" s="1">
        <v>42247</v>
      </c>
      <c r="C394" t="s">
        <v>243</v>
      </c>
      <c r="D394" t="s">
        <v>244</v>
      </c>
      <c r="E394" t="s">
        <v>20</v>
      </c>
      <c r="F394">
        <v>3</v>
      </c>
      <c r="G394" t="s">
        <v>190</v>
      </c>
      <c r="H394" s="21">
        <v>850000</v>
      </c>
      <c r="I394" s="21">
        <v>850000</v>
      </c>
      <c r="J394" s="21">
        <v>850000</v>
      </c>
      <c r="K394">
        <v>1.76</v>
      </c>
      <c r="L394" s="21">
        <v>3296000</v>
      </c>
      <c r="M394">
        <v>387.8</v>
      </c>
      <c r="N394">
        <v>15.45</v>
      </c>
      <c r="O394">
        <v>1.7350000000000001</v>
      </c>
      <c r="P394">
        <v>1.825</v>
      </c>
      <c r="Q394" s="31">
        <f t="shared" si="29"/>
        <v>8</v>
      </c>
      <c r="R394" s="33">
        <f t="shared" si="28"/>
        <v>1</v>
      </c>
      <c r="S394" s="33"/>
      <c r="T394" s="32"/>
      <c r="U394" s="31"/>
    </row>
    <row r="395" spans="1:21" hidden="1" x14ac:dyDescent="0.3">
      <c r="A395" s="31" t="str">
        <f t="shared" si="27"/>
        <v>Mon</v>
      </c>
      <c r="B395" s="1">
        <v>42240</v>
      </c>
      <c r="C395" t="s">
        <v>237</v>
      </c>
      <c r="D395" t="s">
        <v>238</v>
      </c>
      <c r="E395">
        <v>4</v>
      </c>
      <c r="F395">
        <v>20</v>
      </c>
      <c r="G395" t="s">
        <v>190</v>
      </c>
      <c r="H395" s="21">
        <v>300000</v>
      </c>
      <c r="I395" s="21">
        <v>300000</v>
      </c>
      <c r="J395" s="21">
        <v>744000</v>
      </c>
      <c r="K395">
        <v>2.44</v>
      </c>
      <c r="L395" s="21">
        <v>1213000</v>
      </c>
      <c r="M395">
        <v>404.3</v>
      </c>
      <c r="N395">
        <v>53.99</v>
      </c>
      <c r="O395">
        <v>2.4249999999999998</v>
      </c>
      <c r="P395">
        <v>2.4849999999999999</v>
      </c>
      <c r="Q395" s="31">
        <f t="shared" si="29"/>
        <v>8</v>
      </c>
      <c r="R395" s="33">
        <f t="shared" si="28"/>
        <v>7</v>
      </c>
      <c r="S395" s="33"/>
      <c r="T395" s="32"/>
      <c r="U395" s="31"/>
    </row>
    <row r="396" spans="1:21" hidden="1" x14ac:dyDescent="0.3">
      <c r="A396" s="31" t="str">
        <f t="shared" si="27"/>
        <v>Mon</v>
      </c>
      <c r="B396" s="1">
        <v>42240</v>
      </c>
      <c r="C396" t="s">
        <v>252</v>
      </c>
      <c r="D396" t="s">
        <v>253</v>
      </c>
      <c r="E396">
        <v>38</v>
      </c>
      <c r="F396">
        <v>20</v>
      </c>
      <c r="G396" t="s">
        <v>190</v>
      </c>
      <c r="H396" s="21">
        <v>500000</v>
      </c>
      <c r="I396" s="21">
        <v>503000</v>
      </c>
      <c r="J396" s="21">
        <v>17670540</v>
      </c>
      <c r="K396">
        <v>2.395</v>
      </c>
      <c r="L396" s="21">
        <v>2250000</v>
      </c>
      <c r="M396">
        <v>450</v>
      </c>
      <c r="O396">
        <v>2.3849999999999998</v>
      </c>
      <c r="P396">
        <v>2.4350000000000001</v>
      </c>
      <c r="Q396" s="31">
        <f t="shared" si="29"/>
        <v>8</v>
      </c>
      <c r="R396" s="33">
        <f t="shared" si="28"/>
        <v>0</v>
      </c>
      <c r="S396" s="33"/>
      <c r="T396" s="32"/>
      <c r="U396" s="31"/>
    </row>
    <row r="397" spans="1:21" hidden="1" x14ac:dyDescent="0.3">
      <c r="A397" s="31" t="str">
        <f t="shared" si="27"/>
        <v>Mon</v>
      </c>
      <c r="B397" s="1">
        <v>42233</v>
      </c>
      <c r="C397" t="s">
        <v>248</v>
      </c>
      <c r="D397" t="s">
        <v>249</v>
      </c>
      <c r="E397">
        <v>13</v>
      </c>
      <c r="F397">
        <v>10</v>
      </c>
      <c r="G397" t="s">
        <v>190</v>
      </c>
      <c r="H397" s="21">
        <v>2150000</v>
      </c>
      <c r="I397" s="21">
        <v>2157000</v>
      </c>
      <c r="J397" s="21">
        <v>10221000</v>
      </c>
      <c r="K397">
        <v>2.3149999999999999</v>
      </c>
      <c r="L397" s="21">
        <v>7874000</v>
      </c>
      <c r="M397">
        <v>366.2</v>
      </c>
      <c r="O397">
        <v>2.3050000000000002</v>
      </c>
      <c r="P397">
        <v>2.36</v>
      </c>
      <c r="Q397" s="31">
        <f t="shared" si="29"/>
        <v>8</v>
      </c>
      <c r="R397" s="33">
        <f t="shared" si="28"/>
        <v>7</v>
      </c>
      <c r="S397" s="33"/>
      <c r="T397" s="32"/>
      <c r="U397" s="31"/>
    </row>
    <row r="398" spans="1:21" x14ac:dyDescent="0.3">
      <c r="A398" s="31" t="str">
        <f t="shared" si="27"/>
        <v>Mon</v>
      </c>
      <c r="B398" s="1">
        <v>42226</v>
      </c>
      <c r="C398" t="s">
        <v>246</v>
      </c>
      <c r="D398" t="s">
        <v>247</v>
      </c>
      <c r="E398">
        <v>4</v>
      </c>
      <c r="F398">
        <v>5</v>
      </c>
      <c r="G398" t="s">
        <v>190</v>
      </c>
      <c r="H398" s="21">
        <v>950000</v>
      </c>
      <c r="I398" s="21">
        <v>950000</v>
      </c>
      <c r="J398" s="21">
        <v>2756000</v>
      </c>
      <c r="K398">
        <v>2.0699999999999998</v>
      </c>
      <c r="L398" s="21">
        <v>3541000</v>
      </c>
      <c r="M398">
        <v>372.7</v>
      </c>
      <c r="N398">
        <v>70.22</v>
      </c>
      <c r="O398">
        <v>2.06</v>
      </c>
      <c r="P398">
        <v>2.1</v>
      </c>
      <c r="Q398" s="31">
        <f t="shared" si="29"/>
        <v>8</v>
      </c>
      <c r="R398" s="33">
        <f t="shared" si="28"/>
        <v>7</v>
      </c>
      <c r="S398" s="33"/>
      <c r="T398" s="32"/>
      <c r="U398" s="31"/>
    </row>
    <row r="399" spans="1:21" x14ac:dyDescent="0.3">
      <c r="A399" s="31" t="str">
        <f t="shared" si="27"/>
        <v>Mon</v>
      </c>
      <c r="B399" s="1">
        <v>42226</v>
      </c>
      <c r="C399" t="s">
        <v>254</v>
      </c>
      <c r="D399" t="s">
        <v>255</v>
      </c>
      <c r="E399">
        <v>14</v>
      </c>
      <c r="F399">
        <v>5</v>
      </c>
      <c r="G399" t="s">
        <v>190</v>
      </c>
      <c r="H399" s="21">
        <v>1450000</v>
      </c>
      <c r="I399" s="21">
        <v>1562000</v>
      </c>
      <c r="J399" s="21">
        <v>11778000</v>
      </c>
      <c r="K399">
        <v>2.0099999999999998</v>
      </c>
      <c r="L399" s="21">
        <v>5728000</v>
      </c>
      <c r="M399">
        <v>395</v>
      </c>
      <c r="O399">
        <v>2.0049999999999999</v>
      </c>
      <c r="P399">
        <v>2.0350000000000001</v>
      </c>
      <c r="Q399" s="31">
        <f t="shared" si="29"/>
        <v>8</v>
      </c>
      <c r="R399" s="33">
        <f t="shared" si="28"/>
        <v>0</v>
      </c>
      <c r="S399" s="33"/>
      <c r="T399" s="32"/>
      <c r="U399" s="31"/>
    </row>
    <row r="400" spans="1:21" hidden="1" x14ac:dyDescent="0.3">
      <c r="A400" s="31" t="str">
        <f t="shared" si="27"/>
        <v>Tue</v>
      </c>
      <c r="B400" s="1">
        <v>42220</v>
      </c>
      <c r="C400" t="s">
        <v>28</v>
      </c>
      <c r="D400" t="s">
        <v>29</v>
      </c>
      <c r="E400">
        <v>15</v>
      </c>
      <c r="F400">
        <v>30</v>
      </c>
      <c r="G400" t="s">
        <v>190</v>
      </c>
      <c r="H400" s="21">
        <v>900000</v>
      </c>
      <c r="I400" s="21">
        <v>900000</v>
      </c>
      <c r="J400" s="21">
        <v>8556029</v>
      </c>
      <c r="K400">
        <v>2.68</v>
      </c>
      <c r="L400" s="21">
        <v>3427000</v>
      </c>
      <c r="M400">
        <v>380.8</v>
      </c>
      <c r="N400">
        <v>86.72</v>
      </c>
      <c r="O400">
        <v>2.6749999999999998</v>
      </c>
      <c r="P400">
        <v>2.72</v>
      </c>
      <c r="Q400" s="31">
        <f t="shared" si="29"/>
        <v>8</v>
      </c>
      <c r="R400" s="33">
        <f t="shared" si="28"/>
        <v>6</v>
      </c>
      <c r="S400" s="33"/>
      <c r="T400" s="32"/>
      <c r="U400" s="31"/>
    </row>
    <row r="401" spans="1:21" hidden="1" x14ac:dyDescent="0.3">
      <c r="A401" s="31" t="str">
        <f t="shared" si="27"/>
        <v>Mon</v>
      </c>
      <c r="B401" s="1">
        <v>42219</v>
      </c>
      <c r="C401" t="s">
        <v>250</v>
      </c>
      <c r="D401" t="s">
        <v>251</v>
      </c>
      <c r="E401">
        <v>5</v>
      </c>
      <c r="F401">
        <v>3</v>
      </c>
      <c r="G401" t="s">
        <v>190</v>
      </c>
      <c r="H401" s="21">
        <v>2300000</v>
      </c>
      <c r="I401" s="21">
        <v>2300000</v>
      </c>
      <c r="J401" s="21">
        <v>7250000</v>
      </c>
      <c r="K401">
        <v>1.76</v>
      </c>
      <c r="L401" s="21">
        <v>8720000</v>
      </c>
      <c r="M401">
        <v>379.1</v>
      </c>
      <c r="N401">
        <v>37.07</v>
      </c>
      <c r="O401">
        <v>1.75</v>
      </c>
      <c r="P401">
        <v>1.7849999999999999</v>
      </c>
      <c r="Q401" s="31">
        <f t="shared" si="29"/>
        <v>8</v>
      </c>
      <c r="R401" s="33">
        <f t="shared" si="28"/>
        <v>1</v>
      </c>
      <c r="S401" s="33"/>
      <c r="T401" s="32"/>
      <c r="U401" s="31"/>
    </row>
    <row r="402" spans="1:21" hidden="1" x14ac:dyDescent="0.3">
      <c r="A402" s="31" t="str">
        <f t="shared" si="27"/>
        <v>Mon</v>
      </c>
      <c r="B402" s="1">
        <v>42212</v>
      </c>
      <c r="C402" t="s">
        <v>237</v>
      </c>
      <c r="D402" t="s">
        <v>238</v>
      </c>
      <c r="E402">
        <v>2</v>
      </c>
      <c r="F402">
        <v>20</v>
      </c>
      <c r="G402" t="s">
        <v>190</v>
      </c>
      <c r="H402" s="21">
        <v>300000</v>
      </c>
      <c r="I402" s="21">
        <v>300000</v>
      </c>
      <c r="J402" s="21">
        <v>444000</v>
      </c>
      <c r="K402">
        <v>2.5750000000000002</v>
      </c>
      <c r="L402" s="21">
        <v>790000</v>
      </c>
      <c r="M402">
        <v>263.3</v>
      </c>
      <c r="N402">
        <v>14.07</v>
      </c>
      <c r="O402">
        <v>2.54</v>
      </c>
      <c r="P402">
        <v>2.63</v>
      </c>
      <c r="Q402" s="31">
        <f t="shared" si="29"/>
        <v>7</v>
      </c>
      <c r="R402" s="33">
        <f t="shared" si="28"/>
        <v>7</v>
      </c>
      <c r="S402" s="33"/>
      <c r="T402" s="32"/>
      <c r="U402" s="31"/>
    </row>
    <row r="403" spans="1:21" hidden="1" x14ac:dyDescent="0.3">
      <c r="A403" s="31" t="str">
        <f t="shared" si="27"/>
        <v>Mon</v>
      </c>
      <c r="B403" s="1">
        <v>42212</v>
      </c>
      <c r="C403" t="s">
        <v>252</v>
      </c>
      <c r="D403" t="s">
        <v>253</v>
      </c>
      <c r="E403">
        <v>36</v>
      </c>
      <c r="F403">
        <v>20</v>
      </c>
      <c r="G403" t="s">
        <v>190</v>
      </c>
      <c r="H403" s="21">
        <v>400000</v>
      </c>
      <c r="I403" s="21">
        <v>401000</v>
      </c>
      <c r="J403" s="21">
        <v>17167540</v>
      </c>
      <c r="K403">
        <v>2.56</v>
      </c>
      <c r="L403" s="21">
        <v>1831000</v>
      </c>
      <c r="M403">
        <v>457.8</v>
      </c>
      <c r="O403">
        <v>2.56</v>
      </c>
      <c r="P403">
        <v>2.605</v>
      </c>
      <c r="Q403" s="31">
        <f t="shared" si="29"/>
        <v>7</v>
      </c>
      <c r="R403" s="33">
        <f t="shared" si="28"/>
        <v>0</v>
      </c>
      <c r="S403" s="33"/>
      <c r="T403" s="32"/>
      <c r="U403" s="31"/>
    </row>
    <row r="404" spans="1:21" hidden="1" x14ac:dyDescent="0.3">
      <c r="A404" s="31" t="str">
        <f t="shared" si="27"/>
        <v>Mon</v>
      </c>
      <c r="B404" s="1">
        <v>42205</v>
      </c>
      <c r="C404" t="s">
        <v>248</v>
      </c>
      <c r="D404" t="s">
        <v>249</v>
      </c>
      <c r="E404">
        <v>10</v>
      </c>
      <c r="F404">
        <v>10</v>
      </c>
      <c r="G404" t="s">
        <v>190</v>
      </c>
      <c r="H404" s="21">
        <v>2000000</v>
      </c>
      <c r="I404" s="21">
        <v>2033000</v>
      </c>
      <c r="J404" s="21">
        <v>7474000</v>
      </c>
      <c r="K404">
        <v>2.4750000000000001</v>
      </c>
      <c r="L404" s="21">
        <v>7156000</v>
      </c>
      <c r="M404">
        <v>357.8</v>
      </c>
      <c r="O404">
        <v>2.4649999999999999</v>
      </c>
      <c r="P404">
        <v>2.5</v>
      </c>
      <c r="Q404" s="31">
        <f t="shared" si="29"/>
        <v>7</v>
      </c>
      <c r="R404" s="33">
        <f t="shared" si="28"/>
        <v>7</v>
      </c>
      <c r="S404" s="33"/>
      <c r="T404" s="32"/>
      <c r="U404" s="31"/>
    </row>
    <row r="405" spans="1:21" x14ac:dyDescent="0.3">
      <c r="A405" s="31" t="str">
        <f t="shared" si="27"/>
        <v>Mon</v>
      </c>
      <c r="B405" s="1">
        <v>42198</v>
      </c>
      <c r="C405" t="s">
        <v>246</v>
      </c>
      <c r="D405" t="s">
        <v>247</v>
      </c>
      <c r="E405">
        <v>2</v>
      </c>
      <c r="F405">
        <v>5</v>
      </c>
      <c r="G405" t="s">
        <v>190</v>
      </c>
      <c r="H405" s="21">
        <v>850000</v>
      </c>
      <c r="I405" s="21">
        <v>850000</v>
      </c>
      <c r="J405" s="21">
        <v>1604000</v>
      </c>
      <c r="K405">
        <v>2.19</v>
      </c>
      <c r="L405" s="21">
        <v>2550000</v>
      </c>
      <c r="M405">
        <v>300</v>
      </c>
      <c r="N405">
        <v>88.89</v>
      </c>
      <c r="O405">
        <v>2.17</v>
      </c>
      <c r="P405">
        <v>2.21</v>
      </c>
      <c r="Q405" s="31">
        <f t="shared" si="29"/>
        <v>7</v>
      </c>
      <c r="R405" s="33">
        <f t="shared" si="28"/>
        <v>7</v>
      </c>
      <c r="S405" s="33"/>
      <c r="T405" s="32"/>
      <c r="U405" s="31"/>
    </row>
    <row r="406" spans="1:21" x14ac:dyDescent="0.3">
      <c r="A406" s="31" t="str">
        <f t="shared" si="27"/>
        <v>Mon</v>
      </c>
      <c r="B406" s="1">
        <v>42198</v>
      </c>
      <c r="C406" t="s">
        <v>254</v>
      </c>
      <c r="D406" t="s">
        <v>255</v>
      </c>
      <c r="E406">
        <v>12</v>
      </c>
      <c r="F406">
        <v>5</v>
      </c>
      <c r="G406" t="s">
        <v>190</v>
      </c>
      <c r="H406" s="21">
        <v>1250000</v>
      </c>
      <c r="I406" s="21">
        <v>1250000</v>
      </c>
      <c r="J406" s="21">
        <v>9906000</v>
      </c>
      <c r="K406">
        <v>2.12</v>
      </c>
      <c r="L406" s="21">
        <v>5082000</v>
      </c>
      <c r="M406">
        <v>406.6</v>
      </c>
      <c r="N406">
        <v>78.69</v>
      </c>
      <c r="O406">
        <v>2.1150000000000002</v>
      </c>
      <c r="P406">
        <v>2.145</v>
      </c>
      <c r="Q406" s="31">
        <f t="shared" si="29"/>
        <v>7</v>
      </c>
      <c r="R406" s="33">
        <f t="shared" si="28"/>
        <v>0</v>
      </c>
      <c r="S406" s="33"/>
      <c r="T406" s="32"/>
      <c r="U406" s="31"/>
    </row>
    <row r="407" spans="1:21" hidden="1" x14ac:dyDescent="0.3">
      <c r="A407" s="31" t="str">
        <f t="shared" si="27"/>
        <v>Tue</v>
      </c>
      <c r="B407" s="1">
        <v>42192</v>
      </c>
      <c r="C407" t="s">
        <v>28</v>
      </c>
      <c r="D407" t="s">
        <v>29</v>
      </c>
      <c r="E407">
        <v>13</v>
      </c>
      <c r="F407">
        <v>30</v>
      </c>
      <c r="G407" t="s">
        <v>190</v>
      </c>
      <c r="H407" s="21">
        <v>850000</v>
      </c>
      <c r="I407" s="21">
        <v>850000</v>
      </c>
      <c r="J407" s="21">
        <v>7602029</v>
      </c>
      <c r="K407">
        <v>2.77</v>
      </c>
      <c r="L407" s="21">
        <v>3233000</v>
      </c>
      <c r="M407">
        <v>380.4</v>
      </c>
      <c r="N407">
        <v>53.69</v>
      </c>
      <c r="O407">
        <v>2.76</v>
      </c>
      <c r="P407">
        <v>2.8050000000000002</v>
      </c>
      <c r="Q407" s="31">
        <f t="shared" si="29"/>
        <v>7</v>
      </c>
      <c r="R407" s="33">
        <f t="shared" si="28"/>
        <v>6</v>
      </c>
      <c r="S407" s="33"/>
      <c r="T407" s="32"/>
      <c r="U407" s="31"/>
    </row>
    <row r="408" spans="1:21" hidden="1" x14ac:dyDescent="0.3">
      <c r="A408" s="31" t="str">
        <f t="shared" si="27"/>
        <v>Mon</v>
      </c>
      <c r="B408" s="1">
        <v>42191</v>
      </c>
      <c r="C408" t="s">
        <v>250</v>
      </c>
      <c r="D408" t="s">
        <v>251</v>
      </c>
      <c r="E408">
        <v>3</v>
      </c>
      <c r="F408">
        <v>3</v>
      </c>
      <c r="G408" t="s">
        <v>190</v>
      </c>
      <c r="H408" s="21">
        <v>2100000</v>
      </c>
      <c r="I408" s="21">
        <v>2100000</v>
      </c>
      <c r="J408" s="21">
        <v>4454000</v>
      </c>
      <c r="K408">
        <v>1.83</v>
      </c>
      <c r="L408" s="21">
        <v>7836000</v>
      </c>
      <c r="M408">
        <v>373.1</v>
      </c>
      <c r="N408">
        <v>74.599999999999994</v>
      </c>
      <c r="O408">
        <v>1.8149999999999999</v>
      </c>
      <c r="P408">
        <v>1.85</v>
      </c>
      <c r="Q408" s="31">
        <f t="shared" si="29"/>
        <v>7</v>
      </c>
      <c r="R408" s="33">
        <f t="shared" si="28"/>
        <v>1</v>
      </c>
      <c r="S408" s="33"/>
      <c r="T408" s="32"/>
      <c r="U408" s="31"/>
    </row>
    <row r="409" spans="1:21" hidden="1" x14ac:dyDescent="0.3">
      <c r="A409" s="31" t="str">
        <f t="shared" si="27"/>
        <v>Mon</v>
      </c>
      <c r="B409" s="1">
        <v>42177</v>
      </c>
      <c r="C409" t="s">
        <v>237</v>
      </c>
      <c r="D409" t="s">
        <v>238</v>
      </c>
      <c r="E409" t="s">
        <v>20</v>
      </c>
      <c r="F409">
        <v>20</v>
      </c>
      <c r="G409" t="s">
        <v>190</v>
      </c>
      <c r="H409" s="21">
        <v>250000</v>
      </c>
      <c r="I409" s="21">
        <v>144000</v>
      </c>
      <c r="J409" s="21">
        <v>144000</v>
      </c>
      <c r="K409">
        <v>2.7149999999999999</v>
      </c>
      <c r="L409" s="21">
        <v>386000</v>
      </c>
      <c r="M409">
        <v>154.4</v>
      </c>
      <c r="O409">
        <v>2.69</v>
      </c>
      <c r="P409">
        <v>2.75</v>
      </c>
      <c r="Q409" s="31">
        <f t="shared" si="29"/>
        <v>6</v>
      </c>
      <c r="R409" s="33">
        <f t="shared" si="28"/>
        <v>14</v>
      </c>
      <c r="S409" s="33"/>
      <c r="T409" s="32"/>
      <c r="U409" s="31"/>
    </row>
    <row r="410" spans="1:21" hidden="1" x14ac:dyDescent="0.3">
      <c r="A410" s="31" t="str">
        <f t="shared" si="27"/>
        <v>Mon</v>
      </c>
      <c r="B410" s="1">
        <v>42177</v>
      </c>
      <c r="C410" t="s">
        <v>252</v>
      </c>
      <c r="D410" t="s">
        <v>253</v>
      </c>
      <c r="E410">
        <v>34</v>
      </c>
      <c r="F410">
        <v>20</v>
      </c>
      <c r="G410" t="s">
        <v>190</v>
      </c>
      <c r="H410" s="21">
        <v>400000</v>
      </c>
      <c r="I410" s="21">
        <v>648000</v>
      </c>
      <c r="J410" s="21">
        <v>16713540</v>
      </c>
      <c r="K410">
        <v>2.71</v>
      </c>
      <c r="L410" s="21">
        <v>1576000</v>
      </c>
      <c r="M410">
        <v>394</v>
      </c>
      <c r="O410">
        <v>2.6850000000000001</v>
      </c>
      <c r="P410">
        <v>2.7250000000000001</v>
      </c>
      <c r="Q410" s="31">
        <f t="shared" si="29"/>
        <v>6</v>
      </c>
      <c r="R410" s="33">
        <f t="shared" si="28"/>
        <v>0</v>
      </c>
      <c r="S410" s="33"/>
      <c r="T410" s="32"/>
      <c r="U410" s="31"/>
    </row>
    <row r="411" spans="1:21" hidden="1" x14ac:dyDescent="0.3">
      <c r="A411" s="31" t="str">
        <f t="shared" si="27"/>
        <v>Mon</v>
      </c>
      <c r="B411" s="1">
        <v>42170</v>
      </c>
      <c r="C411" t="s">
        <v>248</v>
      </c>
      <c r="D411" t="s">
        <v>249</v>
      </c>
      <c r="E411">
        <v>6</v>
      </c>
      <c r="F411">
        <v>10</v>
      </c>
      <c r="G411" t="s">
        <v>190</v>
      </c>
      <c r="H411" s="21">
        <v>1850000</v>
      </c>
      <c r="I411" s="21">
        <v>1860000</v>
      </c>
      <c r="J411" s="21">
        <v>5141000</v>
      </c>
      <c r="K411">
        <v>2.4649999999999999</v>
      </c>
      <c r="L411" s="21">
        <v>6460000</v>
      </c>
      <c r="M411">
        <v>349.2</v>
      </c>
      <c r="O411">
        <v>2.4449999999999998</v>
      </c>
      <c r="P411">
        <v>2.4849999999999999</v>
      </c>
      <c r="Q411" s="31">
        <f t="shared" si="29"/>
        <v>6</v>
      </c>
      <c r="R411" s="33">
        <f t="shared" si="28"/>
        <v>7</v>
      </c>
      <c r="S411" s="33"/>
      <c r="T411" s="32"/>
      <c r="U411" s="31"/>
    </row>
    <row r="412" spans="1:21" x14ac:dyDescent="0.3">
      <c r="A412" s="31" t="str">
        <f t="shared" si="27"/>
        <v>Mon</v>
      </c>
      <c r="B412" s="1">
        <v>42163</v>
      </c>
      <c r="C412" t="s">
        <v>246</v>
      </c>
      <c r="D412" t="s">
        <v>247</v>
      </c>
      <c r="E412" t="s">
        <v>20</v>
      </c>
      <c r="F412">
        <v>5</v>
      </c>
      <c r="G412" t="s">
        <v>190</v>
      </c>
      <c r="H412" s="21">
        <v>750000</v>
      </c>
      <c r="I412" s="21">
        <v>750000</v>
      </c>
      <c r="J412" s="21">
        <v>750000</v>
      </c>
      <c r="K412">
        <v>2.0630000000000002</v>
      </c>
      <c r="L412" s="21">
        <v>1985000</v>
      </c>
      <c r="M412">
        <v>264.7</v>
      </c>
      <c r="N412">
        <v>79.17</v>
      </c>
      <c r="O412">
        <v>2.0499999999999998</v>
      </c>
      <c r="P412">
        <v>2.09</v>
      </c>
      <c r="Q412" s="31">
        <f t="shared" si="29"/>
        <v>6</v>
      </c>
      <c r="R412" s="33">
        <f t="shared" si="28"/>
        <v>7</v>
      </c>
      <c r="S412" s="33"/>
      <c r="T412" s="32"/>
      <c r="U412" s="31"/>
    </row>
    <row r="413" spans="1:21" x14ac:dyDescent="0.3">
      <c r="A413" s="31" t="str">
        <f t="shared" si="27"/>
        <v>Mon</v>
      </c>
      <c r="B413" s="1">
        <v>42163</v>
      </c>
      <c r="C413" t="s">
        <v>254</v>
      </c>
      <c r="D413" t="s">
        <v>255</v>
      </c>
      <c r="E413">
        <v>9</v>
      </c>
      <c r="F413">
        <v>5</v>
      </c>
      <c r="G413" t="s">
        <v>190</v>
      </c>
      <c r="H413" s="21">
        <v>1100000</v>
      </c>
      <c r="I413" s="21">
        <v>1100000</v>
      </c>
      <c r="J413" s="21">
        <v>8324000</v>
      </c>
      <c r="K413">
        <v>2.0449999999999999</v>
      </c>
      <c r="L413" s="21">
        <v>4619000</v>
      </c>
      <c r="M413">
        <v>419.9</v>
      </c>
      <c r="N413">
        <v>65.599999999999994</v>
      </c>
      <c r="O413">
        <v>2.0350000000000001</v>
      </c>
      <c r="P413">
        <v>2.0699999999999998</v>
      </c>
      <c r="Q413" s="31">
        <f t="shared" si="29"/>
        <v>6</v>
      </c>
      <c r="R413" s="33">
        <f t="shared" si="28"/>
        <v>0</v>
      </c>
      <c r="S413" s="33"/>
      <c r="T413" s="32"/>
      <c r="U413" s="31"/>
    </row>
    <row r="414" spans="1:21" hidden="1" x14ac:dyDescent="0.3">
      <c r="A414" s="31" t="str">
        <f t="shared" si="27"/>
        <v>Tue</v>
      </c>
      <c r="B414" s="1">
        <v>42157</v>
      </c>
      <c r="C414" t="s">
        <v>28</v>
      </c>
      <c r="D414" t="s">
        <v>29</v>
      </c>
      <c r="E414">
        <v>11</v>
      </c>
      <c r="F414">
        <v>30</v>
      </c>
      <c r="G414" t="s">
        <v>190</v>
      </c>
      <c r="H414" s="21">
        <v>800000</v>
      </c>
      <c r="I414" s="21">
        <v>888000</v>
      </c>
      <c r="J414" s="21">
        <v>6752029</v>
      </c>
      <c r="K414">
        <v>2.6</v>
      </c>
      <c r="L414" s="21">
        <v>2907000</v>
      </c>
      <c r="M414">
        <v>363.4</v>
      </c>
      <c r="O414">
        <v>2.59</v>
      </c>
      <c r="P414">
        <v>2.6349999999999998</v>
      </c>
      <c r="Q414" s="31">
        <f t="shared" si="29"/>
        <v>6</v>
      </c>
      <c r="R414" s="33">
        <f t="shared" si="28"/>
        <v>6</v>
      </c>
      <c r="S414" s="33"/>
      <c r="T414" s="32"/>
      <c r="U414" s="31"/>
    </row>
    <row r="415" spans="1:21" hidden="1" x14ac:dyDescent="0.3">
      <c r="A415" s="31" t="str">
        <f t="shared" si="27"/>
        <v>Mon</v>
      </c>
      <c r="B415" s="1">
        <v>42156</v>
      </c>
      <c r="C415" t="s">
        <v>250</v>
      </c>
      <c r="D415" t="s">
        <v>251</v>
      </c>
      <c r="E415" t="s">
        <v>20</v>
      </c>
      <c r="F415">
        <v>3</v>
      </c>
      <c r="G415" t="s">
        <v>190</v>
      </c>
      <c r="H415" s="21">
        <v>1900000</v>
      </c>
      <c r="I415" s="21">
        <v>1927000</v>
      </c>
      <c r="J415" s="21">
        <v>1927000</v>
      </c>
      <c r="K415">
        <v>1.7450000000000001</v>
      </c>
      <c r="L415" s="21">
        <v>7245000</v>
      </c>
      <c r="M415">
        <v>381.3</v>
      </c>
      <c r="O415">
        <v>1.74</v>
      </c>
      <c r="P415">
        <v>1.7749999999999999</v>
      </c>
      <c r="Q415" s="31">
        <f t="shared" si="29"/>
        <v>6</v>
      </c>
      <c r="R415" s="33">
        <f t="shared" si="28"/>
        <v>1</v>
      </c>
      <c r="S415" s="33"/>
      <c r="T415" s="32"/>
      <c r="U415" s="31"/>
    </row>
    <row r="416" spans="1:21" hidden="1" x14ac:dyDescent="0.3">
      <c r="A416" s="31" t="str">
        <f t="shared" si="27"/>
        <v>Tue</v>
      </c>
      <c r="B416" s="1">
        <v>42150</v>
      </c>
      <c r="C416" t="s">
        <v>252</v>
      </c>
      <c r="D416" t="s">
        <v>253</v>
      </c>
      <c r="E416">
        <v>32</v>
      </c>
      <c r="F416">
        <v>20</v>
      </c>
      <c r="G416" t="s">
        <v>190</v>
      </c>
      <c r="H416" s="21">
        <v>750000</v>
      </c>
      <c r="I416" s="21">
        <v>750000</v>
      </c>
      <c r="J416" s="21">
        <v>15913540</v>
      </c>
      <c r="K416">
        <v>2.68</v>
      </c>
      <c r="L416" s="21">
        <v>2741000</v>
      </c>
      <c r="M416">
        <v>365.5</v>
      </c>
      <c r="N416">
        <v>45.8</v>
      </c>
      <c r="O416">
        <v>2.67</v>
      </c>
      <c r="P416">
        <v>2.71</v>
      </c>
      <c r="Q416" s="31">
        <f t="shared" si="29"/>
        <v>5</v>
      </c>
      <c r="R416" s="33">
        <f t="shared" si="28"/>
        <v>6</v>
      </c>
      <c r="S416" s="33"/>
      <c r="T416" s="32"/>
      <c r="U416" s="31"/>
    </row>
    <row r="417" spans="1:21" hidden="1" x14ac:dyDescent="0.3">
      <c r="A417" s="31" t="str">
        <f t="shared" si="27"/>
        <v>Mon</v>
      </c>
      <c r="B417" s="1">
        <v>42142</v>
      </c>
      <c r="C417" t="s">
        <v>256</v>
      </c>
      <c r="D417" t="s">
        <v>257</v>
      </c>
      <c r="E417">
        <v>23</v>
      </c>
      <c r="F417">
        <v>10</v>
      </c>
      <c r="G417" t="s">
        <v>190</v>
      </c>
      <c r="H417" s="21">
        <v>1000000</v>
      </c>
      <c r="I417" s="21">
        <v>1000030</v>
      </c>
      <c r="J417" s="21">
        <v>16428030</v>
      </c>
      <c r="K417">
        <v>2.52</v>
      </c>
      <c r="L417" s="21">
        <v>3486030</v>
      </c>
      <c r="M417">
        <v>348.6</v>
      </c>
      <c r="N417">
        <v>17.989999999999998</v>
      </c>
      <c r="O417">
        <v>2.5</v>
      </c>
      <c r="P417">
        <v>2.54</v>
      </c>
      <c r="Q417" s="31">
        <f t="shared" si="29"/>
        <v>5</v>
      </c>
      <c r="R417" s="33">
        <f t="shared" si="28"/>
        <v>8</v>
      </c>
      <c r="S417" s="33"/>
      <c r="T417" s="32"/>
      <c r="U417" s="31"/>
    </row>
    <row r="418" spans="1:21" hidden="1" x14ac:dyDescent="0.3">
      <c r="A418" s="31" t="str">
        <f t="shared" si="27"/>
        <v>Mon</v>
      </c>
      <c r="B418" s="1">
        <v>42142</v>
      </c>
      <c r="C418" t="s">
        <v>248</v>
      </c>
      <c r="D418" t="s">
        <v>249</v>
      </c>
      <c r="E418">
        <v>4</v>
      </c>
      <c r="F418">
        <v>10</v>
      </c>
      <c r="G418" t="s">
        <v>190</v>
      </c>
      <c r="H418" s="21">
        <v>950000</v>
      </c>
      <c r="I418" s="21">
        <v>950000</v>
      </c>
      <c r="J418" s="21">
        <v>3127000</v>
      </c>
      <c r="K418">
        <v>2.5299999999999998</v>
      </c>
      <c r="L418" s="21">
        <v>2739000</v>
      </c>
      <c r="M418">
        <v>288.3</v>
      </c>
      <c r="N418">
        <v>70.63</v>
      </c>
      <c r="O418">
        <v>2.5049999999999999</v>
      </c>
      <c r="P418">
        <v>2.5499999999999998</v>
      </c>
      <c r="Q418" s="31">
        <f t="shared" si="29"/>
        <v>5</v>
      </c>
      <c r="R418" s="33">
        <f t="shared" si="28"/>
        <v>0</v>
      </c>
      <c r="S418" s="33"/>
      <c r="T418" s="32"/>
      <c r="U418" s="31"/>
    </row>
    <row r="419" spans="1:21" x14ac:dyDescent="0.3">
      <c r="A419" s="31" t="str">
        <f t="shared" si="27"/>
        <v>Mon</v>
      </c>
      <c r="B419" s="1">
        <v>42135</v>
      </c>
      <c r="C419" t="s">
        <v>254</v>
      </c>
      <c r="D419" t="s">
        <v>255</v>
      </c>
      <c r="E419">
        <v>6</v>
      </c>
      <c r="F419">
        <v>5</v>
      </c>
      <c r="G419" t="s">
        <v>190</v>
      </c>
      <c r="H419" s="21">
        <v>1850000</v>
      </c>
      <c r="I419" s="21">
        <v>1850000</v>
      </c>
      <c r="J419" s="21">
        <v>6605000</v>
      </c>
      <c r="K419">
        <v>2.0750000000000002</v>
      </c>
      <c r="L419" s="21">
        <v>6882000</v>
      </c>
      <c r="M419">
        <v>372</v>
      </c>
      <c r="N419">
        <v>51.7</v>
      </c>
      <c r="O419">
        <v>2.06</v>
      </c>
      <c r="P419">
        <v>2.0950000000000002</v>
      </c>
      <c r="Q419" s="31">
        <f t="shared" si="29"/>
        <v>5</v>
      </c>
      <c r="R419" s="33">
        <f t="shared" si="28"/>
        <v>7</v>
      </c>
      <c r="S419" s="33"/>
      <c r="T419" s="32"/>
      <c r="U419" s="31"/>
    </row>
    <row r="420" spans="1:21" hidden="1" x14ac:dyDescent="0.3">
      <c r="A420" s="31" t="str">
        <f t="shared" si="27"/>
        <v>Wed</v>
      </c>
      <c r="B420" s="1">
        <v>42130</v>
      </c>
      <c r="C420" t="s">
        <v>28</v>
      </c>
      <c r="D420" t="s">
        <v>29</v>
      </c>
      <c r="E420">
        <v>9</v>
      </c>
      <c r="F420">
        <v>30</v>
      </c>
      <c r="G420" t="s">
        <v>190</v>
      </c>
      <c r="H420" s="21">
        <v>850000</v>
      </c>
      <c r="I420" s="21">
        <v>850000</v>
      </c>
      <c r="J420" s="21">
        <v>5686029</v>
      </c>
      <c r="K420">
        <v>2.84</v>
      </c>
      <c r="L420" s="21">
        <v>3136000</v>
      </c>
      <c r="M420">
        <v>368.9</v>
      </c>
      <c r="N420">
        <v>32.31</v>
      </c>
      <c r="O420">
        <v>2.8250000000000002</v>
      </c>
      <c r="P420">
        <v>2.87</v>
      </c>
      <c r="Q420" s="31">
        <f t="shared" si="29"/>
        <v>5</v>
      </c>
      <c r="R420" s="33">
        <f t="shared" si="28"/>
        <v>5</v>
      </c>
      <c r="S420" s="33"/>
      <c r="T420" s="32"/>
      <c r="U420" s="31"/>
    </row>
    <row r="421" spans="1:21" hidden="1" x14ac:dyDescent="0.3">
      <c r="A421" s="31" t="str">
        <f t="shared" si="27"/>
        <v>Mon</v>
      </c>
      <c r="B421" s="1">
        <v>42128</v>
      </c>
      <c r="C421" t="s">
        <v>258</v>
      </c>
      <c r="D421" t="s">
        <v>259</v>
      </c>
      <c r="E421">
        <v>9</v>
      </c>
      <c r="F421">
        <v>3</v>
      </c>
      <c r="G421" t="s">
        <v>190</v>
      </c>
      <c r="H421" s="21">
        <v>1900000</v>
      </c>
      <c r="I421" s="21">
        <v>1916000</v>
      </c>
      <c r="J421" s="21">
        <v>12739000</v>
      </c>
      <c r="K421">
        <v>1.885</v>
      </c>
      <c r="L421" s="21">
        <v>7315000</v>
      </c>
      <c r="M421">
        <v>385</v>
      </c>
      <c r="O421">
        <v>1.875</v>
      </c>
      <c r="P421">
        <v>1.905</v>
      </c>
      <c r="Q421" s="31">
        <f t="shared" si="29"/>
        <v>5</v>
      </c>
      <c r="R421" s="33">
        <f t="shared" si="28"/>
        <v>2</v>
      </c>
      <c r="S421" s="33"/>
      <c r="T421" s="32"/>
      <c r="U421" s="31"/>
    </row>
    <row r="422" spans="1:21" hidden="1" x14ac:dyDescent="0.3">
      <c r="A422" s="31" t="str">
        <f t="shared" si="27"/>
        <v>Mon</v>
      </c>
      <c r="B422" s="1">
        <v>42121</v>
      </c>
      <c r="C422" t="s">
        <v>252</v>
      </c>
      <c r="D422" t="s">
        <v>253</v>
      </c>
      <c r="E422">
        <v>30</v>
      </c>
      <c r="F422">
        <v>20</v>
      </c>
      <c r="G422" t="s">
        <v>190</v>
      </c>
      <c r="H422" s="21">
        <v>800000</v>
      </c>
      <c r="I422" s="21">
        <v>800000</v>
      </c>
      <c r="J422" s="21">
        <v>15160540</v>
      </c>
      <c r="K422">
        <v>2.4950000000000001</v>
      </c>
      <c r="L422" s="21">
        <v>2946000</v>
      </c>
      <c r="M422">
        <v>368.3</v>
      </c>
      <c r="N422">
        <v>64.2</v>
      </c>
      <c r="O422">
        <v>2.4849999999999999</v>
      </c>
      <c r="P422">
        <v>2.5249999999999999</v>
      </c>
      <c r="Q422" s="31">
        <f t="shared" si="29"/>
        <v>4</v>
      </c>
      <c r="R422" s="33">
        <f t="shared" si="28"/>
        <v>7</v>
      </c>
      <c r="S422" s="33"/>
      <c r="T422" s="32"/>
      <c r="U422" s="31"/>
    </row>
    <row r="423" spans="1:21" hidden="1" x14ac:dyDescent="0.3">
      <c r="A423" s="31" t="str">
        <f t="shared" si="27"/>
        <v>Mon</v>
      </c>
      <c r="B423" s="1">
        <v>42114</v>
      </c>
      <c r="C423" t="s">
        <v>256</v>
      </c>
      <c r="D423" t="s">
        <v>257</v>
      </c>
      <c r="E423">
        <v>20</v>
      </c>
      <c r="F423">
        <v>10</v>
      </c>
      <c r="G423" t="s">
        <v>190</v>
      </c>
      <c r="H423" s="21">
        <v>1000000</v>
      </c>
      <c r="I423" s="21">
        <v>1009000</v>
      </c>
      <c r="J423" s="21">
        <v>15327000</v>
      </c>
      <c r="K423">
        <v>2.14</v>
      </c>
      <c r="L423" s="21">
        <v>3099000</v>
      </c>
      <c r="M423">
        <v>309.89999999999998</v>
      </c>
      <c r="N423">
        <v>100</v>
      </c>
      <c r="O423">
        <v>2.12</v>
      </c>
      <c r="P423">
        <v>2.165</v>
      </c>
      <c r="Q423" s="31">
        <f t="shared" si="29"/>
        <v>4</v>
      </c>
      <c r="R423" s="33">
        <f t="shared" si="28"/>
        <v>7</v>
      </c>
      <c r="S423" s="33"/>
      <c r="T423" s="32"/>
      <c r="U423" s="31"/>
    </row>
    <row r="424" spans="1:21" hidden="1" x14ac:dyDescent="0.3">
      <c r="A424" s="31" t="str">
        <f t="shared" si="27"/>
        <v>Mon</v>
      </c>
      <c r="B424" s="1">
        <v>42114</v>
      </c>
      <c r="C424" t="s">
        <v>248</v>
      </c>
      <c r="D424" t="s">
        <v>249</v>
      </c>
      <c r="E424">
        <v>2</v>
      </c>
      <c r="F424">
        <v>10</v>
      </c>
      <c r="G424" t="s">
        <v>190</v>
      </c>
      <c r="H424" s="21">
        <v>1000000</v>
      </c>
      <c r="I424" s="21">
        <v>1000000</v>
      </c>
      <c r="J424" s="21">
        <v>2177000</v>
      </c>
      <c r="K424">
        <v>2.1549999999999998</v>
      </c>
      <c r="L424" s="21">
        <v>3794000</v>
      </c>
      <c r="M424">
        <v>379.4</v>
      </c>
      <c r="N424">
        <v>51.82</v>
      </c>
      <c r="O424">
        <v>2.13</v>
      </c>
      <c r="P424">
        <v>2.17</v>
      </c>
      <c r="Q424" s="31">
        <f t="shared" si="29"/>
        <v>4</v>
      </c>
      <c r="R424" s="33">
        <f t="shared" si="28"/>
        <v>0</v>
      </c>
      <c r="S424" s="33"/>
      <c r="T424" s="32"/>
      <c r="U424" s="31"/>
    </row>
    <row r="425" spans="1:21" x14ac:dyDescent="0.3">
      <c r="A425" s="31" t="str">
        <f t="shared" si="27"/>
        <v>Mon</v>
      </c>
      <c r="B425" s="1">
        <v>42107</v>
      </c>
      <c r="C425" t="s">
        <v>254</v>
      </c>
      <c r="D425" t="s">
        <v>255</v>
      </c>
      <c r="E425">
        <v>3</v>
      </c>
      <c r="F425">
        <v>5</v>
      </c>
      <c r="G425" t="s">
        <v>190</v>
      </c>
      <c r="H425" s="21">
        <v>1850000</v>
      </c>
      <c r="I425" s="21">
        <v>1850000</v>
      </c>
      <c r="J425" s="21">
        <v>4755000</v>
      </c>
      <c r="K425">
        <v>1.825</v>
      </c>
      <c r="L425" s="21">
        <v>7035000</v>
      </c>
      <c r="M425">
        <v>380.3</v>
      </c>
      <c r="N425">
        <v>84.55</v>
      </c>
      <c r="O425">
        <v>1.82</v>
      </c>
      <c r="P425">
        <v>1.85</v>
      </c>
      <c r="Q425" s="31">
        <f t="shared" si="29"/>
        <v>4</v>
      </c>
      <c r="R425" s="33">
        <f t="shared" si="28"/>
        <v>7</v>
      </c>
      <c r="S425" s="33"/>
      <c r="T425" s="32"/>
      <c r="U425" s="31"/>
    </row>
    <row r="426" spans="1:21" hidden="1" x14ac:dyDescent="0.3">
      <c r="A426" s="31" t="str">
        <f t="shared" si="27"/>
        <v>Tue</v>
      </c>
      <c r="B426" s="1">
        <v>42101</v>
      </c>
      <c r="C426" t="s">
        <v>28</v>
      </c>
      <c r="D426" t="s">
        <v>29</v>
      </c>
      <c r="E426">
        <v>7</v>
      </c>
      <c r="F426">
        <v>30</v>
      </c>
      <c r="G426" t="s">
        <v>190</v>
      </c>
      <c r="H426" s="21">
        <v>900000</v>
      </c>
      <c r="I426" s="21">
        <v>900000</v>
      </c>
      <c r="J426" s="21">
        <v>4730029</v>
      </c>
      <c r="K426">
        <v>2.35</v>
      </c>
      <c r="L426" s="21">
        <v>3261000</v>
      </c>
      <c r="M426">
        <v>362.3</v>
      </c>
      <c r="N426">
        <v>43.28</v>
      </c>
      <c r="O426">
        <v>2.335</v>
      </c>
      <c r="P426">
        <v>2.3849999999999998</v>
      </c>
      <c r="Q426" s="31">
        <f t="shared" si="29"/>
        <v>4</v>
      </c>
      <c r="R426" s="33">
        <f t="shared" si="28"/>
        <v>6</v>
      </c>
      <c r="S426" s="33"/>
      <c r="T426" s="32"/>
      <c r="U426" s="31"/>
    </row>
    <row r="427" spans="1:21" hidden="1" x14ac:dyDescent="0.3">
      <c r="A427" s="31" t="str">
        <f t="shared" si="27"/>
        <v>Mon</v>
      </c>
      <c r="B427" s="1">
        <v>42100</v>
      </c>
      <c r="C427" t="s">
        <v>258</v>
      </c>
      <c r="D427" t="s">
        <v>259</v>
      </c>
      <c r="E427">
        <v>7</v>
      </c>
      <c r="F427">
        <v>3</v>
      </c>
      <c r="G427" t="s">
        <v>190</v>
      </c>
      <c r="H427" s="21">
        <v>1900000</v>
      </c>
      <c r="I427" s="21">
        <v>1900000</v>
      </c>
      <c r="J427" s="21">
        <v>10438000</v>
      </c>
      <c r="K427">
        <v>1.71</v>
      </c>
      <c r="L427" s="21">
        <v>7849000</v>
      </c>
      <c r="M427">
        <v>413.1</v>
      </c>
      <c r="N427">
        <v>75.77</v>
      </c>
      <c r="O427">
        <v>1.7050000000000001</v>
      </c>
      <c r="P427">
        <v>1.7350000000000001</v>
      </c>
      <c r="Q427" s="31">
        <f t="shared" si="29"/>
        <v>4</v>
      </c>
      <c r="R427" s="33">
        <f t="shared" si="28"/>
        <v>1</v>
      </c>
      <c r="S427" s="33"/>
      <c r="T427" s="32"/>
      <c r="U427" s="31"/>
    </row>
    <row r="428" spans="1:21" hidden="1" x14ac:dyDescent="0.3">
      <c r="A428" s="31" t="str">
        <f t="shared" si="27"/>
        <v>Mon</v>
      </c>
      <c r="B428" s="1">
        <v>42086</v>
      </c>
      <c r="C428" t="s">
        <v>252</v>
      </c>
      <c r="D428" t="s">
        <v>253</v>
      </c>
      <c r="E428">
        <v>28</v>
      </c>
      <c r="F428">
        <v>20</v>
      </c>
      <c r="G428" t="s">
        <v>190</v>
      </c>
      <c r="H428" s="21">
        <v>850000</v>
      </c>
      <c r="I428" s="21">
        <v>850000</v>
      </c>
      <c r="J428" s="21">
        <v>14202540</v>
      </c>
      <c r="K428">
        <v>2.3650000000000002</v>
      </c>
      <c r="L428" s="21">
        <v>3198000</v>
      </c>
      <c r="M428">
        <v>376.2</v>
      </c>
      <c r="N428">
        <v>81.86</v>
      </c>
      <c r="O428">
        <v>2.36</v>
      </c>
      <c r="P428">
        <v>2.4</v>
      </c>
      <c r="Q428" s="31">
        <f t="shared" si="29"/>
        <v>3</v>
      </c>
      <c r="R428" s="33">
        <f t="shared" si="28"/>
        <v>14</v>
      </c>
      <c r="S428" s="33"/>
      <c r="T428" s="32"/>
      <c r="U428" s="31"/>
    </row>
    <row r="429" spans="1:21" hidden="1" x14ac:dyDescent="0.3">
      <c r="A429" s="31" t="str">
        <f t="shared" si="27"/>
        <v>Mon</v>
      </c>
      <c r="B429" s="1">
        <v>42079</v>
      </c>
      <c r="C429" t="s">
        <v>256</v>
      </c>
      <c r="D429" t="s">
        <v>257</v>
      </c>
      <c r="E429">
        <v>17</v>
      </c>
      <c r="F429">
        <v>10</v>
      </c>
      <c r="G429" t="s">
        <v>190</v>
      </c>
      <c r="H429" s="21">
        <v>1050000</v>
      </c>
      <c r="I429" s="21">
        <v>1060000</v>
      </c>
      <c r="J429" s="21">
        <v>14047000</v>
      </c>
      <c r="K429">
        <v>2.35</v>
      </c>
      <c r="L429" s="21">
        <v>3450000</v>
      </c>
      <c r="M429">
        <v>328.6</v>
      </c>
      <c r="O429">
        <v>2.33</v>
      </c>
      <c r="P429">
        <v>2.37</v>
      </c>
      <c r="Q429" s="31">
        <f t="shared" si="29"/>
        <v>3</v>
      </c>
      <c r="R429" s="33">
        <f t="shared" si="28"/>
        <v>7</v>
      </c>
      <c r="S429" s="33"/>
      <c r="T429" s="32"/>
      <c r="U429" s="31"/>
    </row>
    <row r="430" spans="1:21" hidden="1" x14ac:dyDescent="0.3">
      <c r="A430" s="31" t="str">
        <f t="shared" si="27"/>
        <v>Mon</v>
      </c>
      <c r="B430" s="1">
        <v>42079</v>
      </c>
      <c r="C430" t="s">
        <v>248</v>
      </c>
      <c r="D430" t="s">
        <v>249</v>
      </c>
      <c r="E430" t="s">
        <v>20</v>
      </c>
      <c r="F430">
        <v>10</v>
      </c>
      <c r="G430" t="s">
        <v>190</v>
      </c>
      <c r="H430" s="21">
        <v>1000000</v>
      </c>
      <c r="I430" s="21">
        <v>1000000</v>
      </c>
      <c r="J430" s="21">
        <v>1000000</v>
      </c>
      <c r="K430">
        <v>2.3650000000000002</v>
      </c>
      <c r="L430" s="21">
        <v>4373000</v>
      </c>
      <c r="M430">
        <v>437.3</v>
      </c>
      <c r="N430">
        <v>34.729999999999997</v>
      </c>
      <c r="O430">
        <v>2.35</v>
      </c>
      <c r="P430">
        <v>3.3849999999999998</v>
      </c>
      <c r="Q430" s="31">
        <f t="shared" si="29"/>
        <v>3</v>
      </c>
      <c r="R430" s="33">
        <f t="shared" si="28"/>
        <v>0</v>
      </c>
      <c r="S430" s="33"/>
      <c r="T430" s="32"/>
      <c r="U430" s="31"/>
    </row>
    <row r="431" spans="1:21" x14ac:dyDescent="0.3">
      <c r="A431" s="31" t="str">
        <f t="shared" si="27"/>
        <v>Mon</v>
      </c>
      <c r="B431" s="1">
        <v>42072</v>
      </c>
      <c r="C431" t="s">
        <v>254</v>
      </c>
      <c r="D431" t="s">
        <v>255</v>
      </c>
      <c r="E431" t="s">
        <v>20</v>
      </c>
      <c r="F431">
        <v>5</v>
      </c>
      <c r="G431" t="s">
        <v>190</v>
      </c>
      <c r="H431" s="21">
        <v>1900000</v>
      </c>
      <c r="I431" s="21">
        <v>1920000</v>
      </c>
      <c r="J431" s="21">
        <v>1920000</v>
      </c>
      <c r="K431">
        <v>2.0750000000000002</v>
      </c>
      <c r="L431" s="21">
        <v>7242000</v>
      </c>
      <c r="M431">
        <v>381.2</v>
      </c>
      <c r="N431">
        <v>28.19</v>
      </c>
      <c r="O431">
        <v>2.0649999999999999</v>
      </c>
      <c r="P431">
        <v>2.0950000000000002</v>
      </c>
      <c r="Q431" s="31">
        <f t="shared" si="29"/>
        <v>3</v>
      </c>
      <c r="R431" s="33">
        <f t="shared" si="28"/>
        <v>7</v>
      </c>
      <c r="S431" s="33"/>
      <c r="T431" s="32"/>
      <c r="U431" s="31"/>
    </row>
    <row r="432" spans="1:21" hidden="1" x14ac:dyDescent="0.3">
      <c r="A432" s="31" t="str">
        <f t="shared" si="27"/>
        <v>Tue</v>
      </c>
      <c r="B432" s="1">
        <v>42066</v>
      </c>
      <c r="C432" t="s">
        <v>28</v>
      </c>
      <c r="D432" t="s">
        <v>29</v>
      </c>
      <c r="E432">
        <v>5</v>
      </c>
      <c r="F432">
        <v>30</v>
      </c>
      <c r="G432" t="s">
        <v>190</v>
      </c>
      <c r="H432" s="21">
        <v>950000</v>
      </c>
      <c r="I432" s="21">
        <v>950000</v>
      </c>
      <c r="J432" s="21">
        <v>3654029</v>
      </c>
      <c r="K432">
        <v>2.6150000000000002</v>
      </c>
      <c r="L432" s="21">
        <v>3446000</v>
      </c>
      <c r="M432">
        <v>362.7</v>
      </c>
      <c r="N432">
        <v>52.49</v>
      </c>
      <c r="O432">
        <v>2.605</v>
      </c>
      <c r="P432">
        <v>2.65</v>
      </c>
      <c r="Q432" s="31">
        <f t="shared" si="29"/>
        <v>3</v>
      </c>
      <c r="R432" s="33">
        <f t="shared" si="28"/>
        <v>6</v>
      </c>
      <c r="S432" s="33"/>
      <c r="T432" s="32"/>
      <c r="U432" s="31"/>
    </row>
    <row r="433" spans="1:21" hidden="1" x14ac:dyDescent="0.3">
      <c r="A433" s="31" t="str">
        <f t="shared" si="27"/>
        <v>Mon</v>
      </c>
      <c r="B433" s="1">
        <v>42065</v>
      </c>
      <c r="C433" t="s">
        <v>258</v>
      </c>
      <c r="D433" t="s">
        <v>259</v>
      </c>
      <c r="E433">
        <v>5</v>
      </c>
      <c r="F433">
        <v>3</v>
      </c>
      <c r="G433" t="s">
        <v>190</v>
      </c>
      <c r="H433" s="21">
        <v>1900000</v>
      </c>
      <c r="I433" s="21">
        <v>1949000</v>
      </c>
      <c r="J433" s="21">
        <v>8181000</v>
      </c>
      <c r="K433">
        <v>1.9950000000000001</v>
      </c>
      <c r="L433" s="21">
        <v>7838000</v>
      </c>
      <c r="M433">
        <v>412.5</v>
      </c>
      <c r="O433">
        <v>1.99</v>
      </c>
      <c r="P433">
        <v>2.02</v>
      </c>
      <c r="Q433" s="31">
        <f t="shared" si="29"/>
        <v>3</v>
      </c>
      <c r="R433" s="33">
        <f t="shared" si="28"/>
        <v>1</v>
      </c>
      <c r="S433" s="33"/>
      <c r="T433" s="32"/>
      <c r="U433" s="31"/>
    </row>
    <row r="434" spans="1:21" hidden="1" x14ac:dyDescent="0.3">
      <c r="A434" s="31" t="str">
        <f t="shared" si="27"/>
        <v>Mon</v>
      </c>
      <c r="B434" s="1">
        <v>42058</v>
      </c>
      <c r="C434" t="s">
        <v>252</v>
      </c>
      <c r="D434" t="s">
        <v>253</v>
      </c>
      <c r="E434">
        <v>26</v>
      </c>
      <c r="F434">
        <v>20</v>
      </c>
      <c r="G434" t="s">
        <v>190</v>
      </c>
      <c r="H434" s="21">
        <v>850000</v>
      </c>
      <c r="I434" s="21">
        <v>859000</v>
      </c>
      <c r="J434" s="21">
        <v>13207540</v>
      </c>
      <c r="K434">
        <v>2.59</v>
      </c>
      <c r="L434" s="21">
        <v>3192000</v>
      </c>
      <c r="M434">
        <v>375.5</v>
      </c>
      <c r="O434">
        <v>2.58</v>
      </c>
      <c r="P434">
        <v>2.62</v>
      </c>
      <c r="Q434" s="31">
        <f t="shared" si="29"/>
        <v>2</v>
      </c>
      <c r="R434" s="33">
        <f t="shared" si="28"/>
        <v>7</v>
      </c>
      <c r="S434" s="33"/>
      <c r="T434" s="32"/>
      <c r="U434" s="31"/>
    </row>
    <row r="435" spans="1:21" hidden="1" x14ac:dyDescent="0.3">
      <c r="A435" s="31" t="str">
        <f t="shared" si="27"/>
        <v>Mon</v>
      </c>
      <c r="B435" s="1">
        <v>42051</v>
      </c>
      <c r="C435" t="s">
        <v>256</v>
      </c>
      <c r="D435" t="s">
        <v>257</v>
      </c>
      <c r="E435">
        <v>13</v>
      </c>
      <c r="F435">
        <v>10</v>
      </c>
      <c r="G435" t="s">
        <v>190</v>
      </c>
      <c r="H435" s="21">
        <v>2050000</v>
      </c>
      <c r="I435" s="21">
        <v>2051000</v>
      </c>
      <c r="J435" s="21">
        <v>12498000</v>
      </c>
      <c r="K435">
        <v>2.4350000000000001</v>
      </c>
      <c r="L435" s="21">
        <v>7844000</v>
      </c>
      <c r="M435">
        <v>382.63</v>
      </c>
      <c r="O435">
        <v>2.42</v>
      </c>
      <c r="P435">
        <v>2.4700000000000002</v>
      </c>
      <c r="Q435" s="31">
        <f t="shared" si="29"/>
        <v>2</v>
      </c>
      <c r="R435" s="33">
        <f t="shared" si="28"/>
        <v>7</v>
      </c>
      <c r="S435" s="33"/>
      <c r="T435" s="32"/>
      <c r="U435" s="31"/>
    </row>
    <row r="436" spans="1:21" x14ac:dyDescent="0.3">
      <c r="A436" s="31" t="str">
        <f t="shared" si="27"/>
        <v>Mon</v>
      </c>
      <c r="B436" s="1">
        <v>42044</v>
      </c>
      <c r="C436" t="s">
        <v>260</v>
      </c>
      <c r="D436" t="s">
        <v>261</v>
      </c>
      <c r="E436">
        <v>10</v>
      </c>
      <c r="F436">
        <v>5</v>
      </c>
      <c r="G436" t="s">
        <v>190</v>
      </c>
      <c r="H436" s="21">
        <v>1900000</v>
      </c>
      <c r="I436" s="21">
        <v>1900000</v>
      </c>
      <c r="J436" s="21">
        <v>11556000</v>
      </c>
      <c r="K436">
        <v>2.0950000000000002</v>
      </c>
      <c r="L436" s="21">
        <v>7878000</v>
      </c>
      <c r="M436">
        <v>414.63</v>
      </c>
      <c r="N436">
        <v>33.79</v>
      </c>
      <c r="O436">
        <v>2.085</v>
      </c>
      <c r="P436">
        <v>2.12</v>
      </c>
      <c r="Q436" s="31">
        <f t="shared" si="29"/>
        <v>2</v>
      </c>
      <c r="R436" s="33">
        <f t="shared" si="28"/>
        <v>7</v>
      </c>
      <c r="S436" s="33"/>
      <c r="T436" s="32"/>
      <c r="U436" s="31"/>
    </row>
    <row r="437" spans="1:21" hidden="1" x14ac:dyDescent="0.3">
      <c r="A437" s="31" t="str">
        <f t="shared" ref="A437:A500" si="30">TEXT(B437,"DDD")</f>
        <v>Tue</v>
      </c>
      <c r="B437" s="1">
        <v>42038</v>
      </c>
      <c r="C437" t="s">
        <v>28</v>
      </c>
      <c r="D437" t="s">
        <v>29</v>
      </c>
      <c r="E437">
        <v>3</v>
      </c>
      <c r="F437">
        <v>30</v>
      </c>
      <c r="G437" t="s">
        <v>190</v>
      </c>
      <c r="H437" s="21">
        <v>950000</v>
      </c>
      <c r="I437" s="21">
        <v>950000</v>
      </c>
      <c r="J437" s="21">
        <v>2699029</v>
      </c>
      <c r="K437">
        <v>2.4849999999999999</v>
      </c>
      <c r="L437" s="21">
        <v>3543000</v>
      </c>
      <c r="M437">
        <v>372.95</v>
      </c>
      <c r="N437">
        <v>85.3</v>
      </c>
      <c r="O437">
        <v>2.4750000000000001</v>
      </c>
      <c r="P437">
        <v>2.5150000000000001</v>
      </c>
      <c r="Q437" s="31">
        <f t="shared" si="29"/>
        <v>2</v>
      </c>
      <c r="R437" s="33">
        <f t="shared" si="28"/>
        <v>6</v>
      </c>
      <c r="S437" s="33"/>
      <c r="T437" s="32"/>
      <c r="U437" s="31"/>
    </row>
    <row r="438" spans="1:21" hidden="1" x14ac:dyDescent="0.3">
      <c r="A438" s="31" t="str">
        <f t="shared" si="30"/>
        <v>Mon</v>
      </c>
      <c r="B438" s="1">
        <v>42037</v>
      </c>
      <c r="C438" t="s">
        <v>258</v>
      </c>
      <c r="D438" t="s">
        <v>259</v>
      </c>
      <c r="E438">
        <v>3</v>
      </c>
      <c r="F438">
        <v>3</v>
      </c>
      <c r="G438" t="s">
        <v>190</v>
      </c>
      <c r="H438" s="21">
        <v>1900000</v>
      </c>
      <c r="I438" s="21">
        <v>1900000</v>
      </c>
      <c r="J438" s="21">
        <v>5881000</v>
      </c>
      <c r="K438">
        <v>1.9750000000000001</v>
      </c>
      <c r="L438" s="21">
        <v>7362000</v>
      </c>
      <c r="M438">
        <v>387.47</v>
      </c>
      <c r="N438">
        <v>29.97</v>
      </c>
      <c r="O438">
        <v>1.96</v>
      </c>
      <c r="P438">
        <v>1.9950000000000001</v>
      </c>
      <c r="Q438" s="31">
        <f t="shared" si="29"/>
        <v>2</v>
      </c>
      <c r="R438" s="33">
        <f t="shared" si="28"/>
        <v>1</v>
      </c>
      <c r="S438" s="33"/>
      <c r="T438" s="32"/>
      <c r="U438" s="31"/>
    </row>
    <row r="439" spans="1:21" hidden="1" x14ac:dyDescent="0.3">
      <c r="A439" s="31" t="str">
        <f t="shared" si="30"/>
        <v>Mon</v>
      </c>
      <c r="B439" s="1">
        <v>42030</v>
      </c>
      <c r="C439" t="s">
        <v>252</v>
      </c>
      <c r="D439" t="s">
        <v>253</v>
      </c>
      <c r="E439">
        <v>24</v>
      </c>
      <c r="F439">
        <v>20</v>
      </c>
      <c r="G439" t="s">
        <v>190</v>
      </c>
      <c r="H439" s="21">
        <v>800000</v>
      </c>
      <c r="I439" s="21">
        <v>800000</v>
      </c>
      <c r="J439" s="21">
        <v>12205540</v>
      </c>
      <c r="K439">
        <v>2.4700000000000002</v>
      </c>
      <c r="L439" s="21">
        <v>3420000</v>
      </c>
      <c r="M439">
        <v>427.5</v>
      </c>
      <c r="N439">
        <v>75.680000000000007</v>
      </c>
      <c r="Q439" s="31">
        <f t="shared" si="29"/>
        <v>1</v>
      </c>
      <c r="R439" s="33">
        <f t="shared" si="28"/>
        <v>7</v>
      </c>
      <c r="S439" s="33"/>
      <c r="T439" s="32"/>
      <c r="U439" s="31"/>
    </row>
    <row r="440" spans="1:21" hidden="1" x14ac:dyDescent="0.3">
      <c r="A440" s="31" t="str">
        <f t="shared" si="30"/>
        <v>Mon</v>
      </c>
      <c r="B440" s="1">
        <v>42023</v>
      </c>
      <c r="C440" t="s">
        <v>256</v>
      </c>
      <c r="D440" t="s">
        <v>257</v>
      </c>
      <c r="E440">
        <v>10</v>
      </c>
      <c r="F440">
        <v>10</v>
      </c>
      <c r="G440" t="s">
        <v>190</v>
      </c>
      <c r="H440" s="21">
        <v>2050000</v>
      </c>
      <c r="I440" s="21">
        <v>2050000</v>
      </c>
      <c r="J440" s="21">
        <v>10168000</v>
      </c>
      <c r="K440">
        <v>2.4049999999999998</v>
      </c>
      <c r="L440" s="21">
        <v>7910000</v>
      </c>
      <c r="M440">
        <v>385.85</v>
      </c>
      <c r="N440">
        <v>32.46</v>
      </c>
      <c r="O440">
        <v>2.38</v>
      </c>
      <c r="P440">
        <v>2.4249999999999998</v>
      </c>
      <c r="Q440" s="31">
        <f t="shared" si="29"/>
        <v>1</v>
      </c>
      <c r="R440" s="33">
        <f t="shared" si="28"/>
        <v>7</v>
      </c>
      <c r="S440" s="33"/>
      <c r="T440" s="32"/>
      <c r="U440" s="31"/>
    </row>
    <row r="441" spans="1:21" x14ac:dyDescent="0.3">
      <c r="A441" s="31" t="str">
        <f t="shared" si="30"/>
        <v>Mon</v>
      </c>
      <c r="B441" s="1">
        <v>42016</v>
      </c>
      <c r="C441" t="s">
        <v>260</v>
      </c>
      <c r="D441" t="s">
        <v>261</v>
      </c>
      <c r="E441">
        <v>8</v>
      </c>
      <c r="F441">
        <v>5</v>
      </c>
      <c r="G441" t="s">
        <v>190</v>
      </c>
      <c r="H441" s="21">
        <v>1950000</v>
      </c>
      <c r="I441" s="21">
        <v>1950000</v>
      </c>
      <c r="J441" s="21">
        <v>9283000</v>
      </c>
      <c r="K441">
        <v>2.1829999999999998</v>
      </c>
      <c r="L441" s="21">
        <v>7707000</v>
      </c>
      <c r="M441">
        <v>395.23</v>
      </c>
      <c r="N441">
        <v>46.63</v>
      </c>
      <c r="O441">
        <v>2.165</v>
      </c>
      <c r="P441">
        <v>2.23</v>
      </c>
      <c r="Q441" s="31">
        <f t="shared" ref="Q441:Q503" si="31">MONTH(B441)</f>
        <v>1</v>
      </c>
      <c r="R441" s="33">
        <f t="shared" si="28"/>
        <v>7</v>
      </c>
      <c r="S441" s="33"/>
      <c r="T441" s="32"/>
      <c r="U441" s="31"/>
    </row>
    <row r="442" spans="1:21" hidden="1" x14ac:dyDescent="0.3">
      <c r="A442" s="31" t="str">
        <f t="shared" si="30"/>
        <v>Tue</v>
      </c>
      <c r="B442" s="1">
        <v>42010</v>
      </c>
      <c r="C442" t="s">
        <v>28</v>
      </c>
      <c r="D442" t="s">
        <v>29</v>
      </c>
      <c r="E442">
        <v>1</v>
      </c>
      <c r="F442">
        <v>30</v>
      </c>
      <c r="G442" t="s">
        <v>190</v>
      </c>
      <c r="H442" s="21">
        <v>900000</v>
      </c>
      <c r="I442" s="21">
        <v>900029</v>
      </c>
      <c r="J442" s="21">
        <v>1600029</v>
      </c>
      <c r="K442">
        <v>2.89</v>
      </c>
      <c r="L442" s="21">
        <v>3621000</v>
      </c>
      <c r="M442">
        <v>402.33</v>
      </c>
      <c r="N442">
        <v>66.67</v>
      </c>
      <c r="O442">
        <v>2.875</v>
      </c>
      <c r="P442">
        <v>2.9350000000000001</v>
      </c>
      <c r="Q442" s="31">
        <f t="shared" si="31"/>
        <v>1</v>
      </c>
      <c r="R442" s="33">
        <f t="shared" si="28"/>
        <v>6</v>
      </c>
      <c r="S442" s="33"/>
      <c r="T442" s="32"/>
      <c r="U442" s="31"/>
    </row>
    <row r="443" spans="1:21" hidden="1" x14ac:dyDescent="0.3">
      <c r="A443" s="31" t="str">
        <f t="shared" si="30"/>
        <v>Mon</v>
      </c>
      <c r="B443" s="1">
        <v>42009</v>
      </c>
      <c r="C443" t="s">
        <v>258</v>
      </c>
      <c r="D443" t="s">
        <v>259</v>
      </c>
      <c r="E443">
        <v>1</v>
      </c>
      <c r="F443">
        <v>3</v>
      </c>
      <c r="G443" t="s">
        <v>190</v>
      </c>
      <c r="H443" s="21">
        <v>1950000</v>
      </c>
      <c r="I443" s="21">
        <v>1950000</v>
      </c>
      <c r="J443" s="21">
        <v>3620000</v>
      </c>
      <c r="K443">
        <v>2.13</v>
      </c>
      <c r="L443" s="21">
        <v>8030000</v>
      </c>
      <c r="M443">
        <v>411.79</v>
      </c>
      <c r="N443">
        <v>80.59</v>
      </c>
      <c r="O443">
        <v>2.12</v>
      </c>
      <c r="P443">
        <v>2.15</v>
      </c>
      <c r="Q443" s="31">
        <f t="shared" si="31"/>
        <v>1</v>
      </c>
      <c r="R443" s="33">
        <f t="shared" si="28"/>
        <v>1</v>
      </c>
      <c r="S443" s="33"/>
      <c r="T443" s="32"/>
      <c r="U443" s="31"/>
    </row>
    <row r="444" spans="1:21" hidden="1" x14ac:dyDescent="0.3">
      <c r="A444" s="31" t="str">
        <f t="shared" si="30"/>
        <v>Mon</v>
      </c>
      <c r="B444" s="1">
        <v>41995</v>
      </c>
      <c r="C444" t="s">
        <v>252</v>
      </c>
      <c r="D444" t="s">
        <v>253</v>
      </c>
      <c r="E444">
        <v>23</v>
      </c>
      <c r="F444">
        <v>20</v>
      </c>
      <c r="G444" t="s">
        <v>190</v>
      </c>
      <c r="H444" s="21">
        <v>600000</v>
      </c>
      <c r="I444" s="21">
        <v>600020</v>
      </c>
      <c r="J444" s="21">
        <v>11405540</v>
      </c>
      <c r="K444">
        <v>2.86</v>
      </c>
      <c r="L444" s="21">
        <v>2620000</v>
      </c>
      <c r="M444">
        <v>436.67</v>
      </c>
      <c r="N444">
        <v>91.88</v>
      </c>
      <c r="O444">
        <v>2.875</v>
      </c>
      <c r="P444">
        <v>2.94</v>
      </c>
      <c r="Q444" s="31">
        <f t="shared" si="31"/>
        <v>12</v>
      </c>
      <c r="R444" s="33">
        <f t="shared" si="28"/>
        <v>14</v>
      </c>
      <c r="S444" s="33"/>
      <c r="T444" s="32"/>
      <c r="U444" s="31"/>
    </row>
    <row r="445" spans="1:21" hidden="1" x14ac:dyDescent="0.3">
      <c r="A445" s="31" t="str">
        <f t="shared" si="30"/>
        <v>Mon</v>
      </c>
      <c r="B445" s="1">
        <v>41988</v>
      </c>
      <c r="C445" t="s">
        <v>256</v>
      </c>
      <c r="D445" t="s">
        <v>257</v>
      </c>
      <c r="E445">
        <v>9</v>
      </c>
      <c r="F445">
        <v>10</v>
      </c>
      <c r="G445" t="s">
        <v>190</v>
      </c>
      <c r="H445" s="21">
        <v>1660000</v>
      </c>
      <c r="I445" s="21">
        <v>1660000</v>
      </c>
      <c r="J445" s="21">
        <v>8118000</v>
      </c>
      <c r="K445">
        <v>2.6749999999999998</v>
      </c>
      <c r="L445" s="21">
        <v>6168000</v>
      </c>
      <c r="M445">
        <v>371.6</v>
      </c>
      <c r="N445">
        <v>5.8</v>
      </c>
      <c r="O445">
        <v>2.66</v>
      </c>
      <c r="P445">
        <v>2.6949999999999998</v>
      </c>
      <c r="Q445" s="31">
        <f t="shared" si="31"/>
        <v>12</v>
      </c>
      <c r="R445" s="33">
        <f t="shared" si="28"/>
        <v>7</v>
      </c>
      <c r="S445" s="33"/>
      <c r="T445" s="32"/>
      <c r="U445" s="31"/>
    </row>
    <row r="446" spans="1:21" x14ac:dyDescent="0.3">
      <c r="A446" s="31" t="str">
        <f t="shared" si="30"/>
        <v>Mon</v>
      </c>
      <c r="B446" s="1">
        <v>41981</v>
      </c>
      <c r="C446" t="s">
        <v>260</v>
      </c>
      <c r="D446" t="s">
        <v>261</v>
      </c>
      <c r="E446">
        <v>7</v>
      </c>
      <c r="F446">
        <v>5</v>
      </c>
      <c r="G446" t="s">
        <v>190</v>
      </c>
      <c r="H446" s="21">
        <v>1500000</v>
      </c>
      <c r="I446" s="21">
        <v>1500000</v>
      </c>
      <c r="J446" s="21">
        <v>7333000</v>
      </c>
      <c r="K446">
        <v>2.4249999999999998</v>
      </c>
      <c r="L446" s="21">
        <v>5523000</v>
      </c>
      <c r="M446">
        <v>368.2</v>
      </c>
      <c r="N446">
        <v>22.35</v>
      </c>
      <c r="O446">
        <v>2.41</v>
      </c>
      <c r="P446">
        <v>2.44</v>
      </c>
      <c r="Q446" s="31">
        <f t="shared" si="31"/>
        <v>12</v>
      </c>
      <c r="R446" s="33">
        <f t="shared" si="28"/>
        <v>7</v>
      </c>
      <c r="S446" s="33"/>
      <c r="T446" s="32"/>
      <c r="U446" s="31"/>
    </row>
    <row r="447" spans="1:21" hidden="1" x14ac:dyDescent="0.3">
      <c r="A447" s="31" t="str">
        <f t="shared" si="30"/>
        <v>Mon</v>
      </c>
      <c r="B447" s="1">
        <v>41974</v>
      </c>
      <c r="C447" t="s">
        <v>28</v>
      </c>
      <c r="D447" t="s">
        <v>29</v>
      </c>
      <c r="E447" t="s">
        <v>20</v>
      </c>
      <c r="F447">
        <v>30</v>
      </c>
      <c r="G447" t="s">
        <v>190</v>
      </c>
      <c r="H447" s="21">
        <v>700000</v>
      </c>
      <c r="I447" s="21">
        <v>700000</v>
      </c>
      <c r="J447" s="21">
        <v>700000</v>
      </c>
      <c r="K447">
        <v>2.86</v>
      </c>
      <c r="L447" s="21">
        <v>2715000</v>
      </c>
      <c r="M447">
        <v>387.86</v>
      </c>
      <c r="N447">
        <v>42.5</v>
      </c>
      <c r="O447">
        <v>2.835</v>
      </c>
      <c r="P447">
        <v>2.89</v>
      </c>
      <c r="Q447" s="31">
        <f t="shared" si="31"/>
        <v>12</v>
      </c>
      <c r="R447" s="33">
        <f t="shared" si="28"/>
        <v>7</v>
      </c>
      <c r="S447" s="33"/>
      <c r="T447" s="32"/>
      <c r="U447" s="31"/>
    </row>
    <row r="448" spans="1:21" hidden="1" x14ac:dyDescent="0.3">
      <c r="A448" s="31" t="str">
        <f t="shared" si="30"/>
        <v>Mon</v>
      </c>
      <c r="B448" s="1">
        <v>41974</v>
      </c>
      <c r="C448" t="s">
        <v>258</v>
      </c>
      <c r="D448" t="s">
        <v>259</v>
      </c>
      <c r="E448" t="s">
        <v>20</v>
      </c>
      <c r="F448">
        <v>3</v>
      </c>
      <c r="G448" t="s">
        <v>190</v>
      </c>
      <c r="H448" s="21">
        <v>1650000</v>
      </c>
      <c r="I448" s="21">
        <v>1670000</v>
      </c>
      <c r="J448" s="21">
        <v>1670000</v>
      </c>
      <c r="K448">
        <v>2.09</v>
      </c>
      <c r="L448" s="21">
        <v>7009000</v>
      </c>
      <c r="M448">
        <v>424.79</v>
      </c>
      <c r="N448">
        <v>86.03</v>
      </c>
      <c r="O448">
        <v>2.0499999999999998</v>
      </c>
      <c r="P448">
        <v>2.09</v>
      </c>
      <c r="Q448" s="31">
        <f t="shared" si="31"/>
        <v>12</v>
      </c>
      <c r="R448" s="33">
        <f t="shared" si="28"/>
        <v>0</v>
      </c>
      <c r="S448" s="33"/>
      <c r="T448" s="32"/>
      <c r="U448" s="31"/>
    </row>
    <row r="449" spans="1:21" hidden="1" x14ac:dyDescent="0.3">
      <c r="A449" s="31" t="str">
        <f t="shared" si="30"/>
        <v>Mon</v>
      </c>
      <c r="B449" s="1">
        <v>41967</v>
      </c>
      <c r="C449" t="s">
        <v>252</v>
      </c>
      <c r="D449" t="s">
        <v>253</v>
      </c>
      <c r="E449">
        <v>21</v>
      </c>
      <c r="F449">
        <v>20</v>
      </c>
      <c r="G449" t="s">
        <v>190</v>
      </c>
      <c r="H449" s="21">
        <v>700000</v>
      </c>
      <c r="I449" s="21">
        <v>700000</v>
      </c>
      <c r="J449" s="21">
        <v>10686520</v>
      </c>
      <c r="K449">
        <v>2.9</v>
      </c>
      <c r="L449" s="21">
        <v>2952000</v>
      </c>
      <c r="M449">
        <v>421.71</v>
      </c>
      <c r="N449">
        <v>72.48</v>
      </c>
      <c r="O449">
        <v>2.895</v>
      </c>
      <c r="P449">
        <v>2.93</v>
      </c>
      <c r="Q449" s="31">
        <f t="shared" si="31"/>
        <v>11</v>
      </c>
      <c r="R449" s="33">
        <f t="shared" si="28"/>
        <v>7</v>
      </c>
      <c r="S449" s="33"/>
      <c r="T449" s="32"/>
      <c r="U449" s="31"/>
    </row>
    <row r="450" spans="1:21" hidden="1" x14ac:dyDescent="0.3">
      <c r="A450" s="31" t="str">
        <f t="shared" si="30"/>
        <v>Mon</v>
      </c>
      <c r="B450" s="1">
        <v>41960</v>
      </c>
      <c r="C450" t="s">
        <v>256</v>
      </c>
      <c r="D450" t="s">
        <v>257</v>
      </c>
      <c r="E450">
        <v>7</v>
      </c>
      <c r="F450">
        <v>10</v>
      </c>
      <c r="G450" t="s">
        <v>190</v>
      </c>
      <c r="H450" s="21">
        <v>1750000</v>
      </c>
      <c r="I450" s="21">
        <v>1728000</v>
      </c>
      <c r="J450" s="21">
        <v>6155000</v>
      </c>
      <c r="K450">
        <v>2.7949999999999999</v>
      </c>
      <c r="L450" s="21">
        <v>6683000</v>
      </c>
      <c r="M450">
        <v>381.89</v>
      </c>
      <c r="O450">
        <v>2.78</v>
      </c>
      <c r="P450">
        <v>2.8149999999999999</v>
      </c>
      <c r="Q450" s="31">
        <f t="shared" si="31"/>
        <v>11</v>
      </c>
      <c r="R450" s="33">
        <f t="shared" si="28"/>
        <v>7</v>
      </c>
      <c r="S450" s="33"/>
      <c r="T450" s="32"/>
      <c r="U450" s="31"/>
    </row>
    <row r="451" spans="1:21" x14ac:dyDescent="0.3">
      <c r="A451" s="31" t="str">
        <f t="shared" si="30"/>
        <v>Mon</v>
      </c>
      <c r="B451" s="1">
        <v>41953</v>
      </c>
      <c r="C451" t="s">
        <v>260</v>
      </c>
      <c r="D451" t="s">
        <v>261</v>
      </c>
      <c r="E451">
        <v>5</v>
      </c>
      <c r="F451">
        <v>5</v>
      </c>
      <c r="G451" t="s">
        <v>190</v>
      </c>
      <c r="H451" s="21">
        <v>1650000</v>
      </c>
      <c r="I451" s="21">
        <v>1650000</v>
      </c>
      <c r="J451" s="21">
        <v>5833000</v>
      </c>
      <c r="K451">
        <v>2.3050000000000002</v>
      </c>
      <c r="L451" s="21">
        <v>6756000</v>
      </c>
      <c r="M451">
        <v>409.45</v>
      </c>
      <c r="N451">
        <v>52.73</v>
      </c>
      <c r="O451">
        <v>2.2949999999999999</v>
      </c>
      <c r="P451">
        <v>2.3050000000000002</v>
      </c>
      <c r="Q451" s="31">
        <f t="shared" si="31"/>
        <v>11</v>
      </c>
      <c r="R451" s="33">
        <f t="shared" si="28"/>
        <v>7</v>
      </c>
      <c r="S451" s="33"/>
      <c r="T451" s="32"/>
      <c r="U451" s="31"/>
    </row>
    <row r="452" spans="1:21" hidden="1" x14ac:dyDescent="0.3">
      <c r="A452" s="31" t="str">
        <f t="shared" si="30"/>
        <v>Mon</v>
      </c>
      <c r="B452" s="1">
        <v>41946</v>
      </c>
      <c r="C452" t="s">
        <v>262</v>
      </c>
      <c r="D452" t="s">
        <v>263</v>
      </c>
      <c r="E452">
        <v>10</v>
      </c>
      <c r="F452">
        <v>3</v>
      </c>
      <c r="G452" t="s">
        <v>190</v>
      </c>
      <c r="H452" s="21">
        <v>1600000</v>
      </c>
      <c r="I452" s="21">
        <v>1600000</v>
      </c>
      <c r="J452" s="21">
        <v>11717000</v>
      </c>
      <c r="K452">
        <v>2.1349999999999998</v>
      </c>
      <c r="L452" s="21">
        <v>6563000</v>
      </c>
      <c r="M452">
        <v>410.19</v>
      </c>
      <c r="N452">
        <v>69.69</v>
      </c>
      <c r="O452">
        <v>2.12</v>
      </c>
      <c r="P452">
        <v>2.165</v>
      </c>
      <c r="Q452" s="31">
        <f t="shared" si="31"/>
        <v>11</v>
      </c>
      <c r="R452" s="33">
        <f t="shared" si="28"/>
        <v>7</v>
      </c>
      <c r="S452" s="33"/>
      <c r="T452" s="32"/>
      <c r="U452" s="31"/>
    </row>
    <row r="453" spans="1:21" hidden="1" x14ac:dyDescent="0.3">
      <c r="A453" s="31" t="str">
        <f t="shared" si="30"/>
        <v>Mon</v>
      </c>
      <c r="B453" s="1">
        <v>41946</v>
      </c>
      <c r="C453" t="s">
        <v>30</v>
      </c>
      <c r="D453" t="s">
        <v>31</v>
      </c>
      <c r="E453">
        <v>47</v>
      </c>
      <c r="F453">
        <v>30</v>
      </c>
      <c r="G453" t="s">
        <v>190</v>
      </c>
      <c r="H453" s="21">
        <v>700000</v>
      </c>
      <c r="I453" s="21">
        <v>700000</v>
      </c>
      <c r="J453" s="21">
        <v>20162022</v>
      </c>
      <c r="K453">
        <v>2.9449999999999998</v>
      </c>
      <c r="L453" s="21">
        <v>2826000</v>
      </c>
      <c r="M453">
        <v>403.71</v>
      </c>
      <c r="O453">
        <v>2.93</v>
      </c>
      <c r="P453">
        <v>2.98</v>
      </c>
      <c r="Q453" s="31">
        <f t="shared" si="31"/>
        <v>11</v>
      </c>
      <c r="R453" s="33">
        <f t="shared" ref="R453:R503" si="32">+B452-B453</f>
        <v>0</v>
      </c>
      <c r="S453" s="33"/>
      <c r="T453" s="32"/>
      <c r="U453" s="31"/>
    </row>
    <row r="454" spans="1:21" hidden="1" x14ac:dyDescent="0.3">
      <c r="A454" s="31" t="str">
        <f t="shared" si="30"/>
        <v>Mon</v>
      </c>
      <c r="B454" s="1">
        <v>41939</v>
      </c>
      <c r="C454" t="s">
        <v>252</v>
      </c>
      <c r="D454" t="s">
        <v>253</v>
      </c>
      <c r="E454">
        <v>19</v>
      </c>
      <c r="F454">
        <v>20</v>
      </c>
      <c r="G454" t="s">
        <v>190</v>
      </c>
      <c r="H454" s="21">
        <v>700000</v>
      </c>
      <c r="I454" s="21">
        <v>700000</v>
      </c>
      <c r="J454" s="21">
        <v>9867520</v>
      </c>
      <c r="K454">
        <v>2.89</v>
      </c>
      <c r="L454" s="21">
        <v>2910000</v>
      </c>
      <c r="M454">
        <v>415.71</v>
      </c>
      <c r="N454">
        <v>71.67</v>
      </c>
      <c r="O454">
        <v>2.88</v>
      </c>
      <c r="P454">
        <v>2.9350000000000001</v>
      </c>
      <c r="Q454" s="31">
        <f t="shared" si="31"/>
        <v>10</v>
      </c>
      <c r="R454" s="33">
        <f t="shared" si="32"/>
        <v>7</v>
      </c>
      <c r="S454" s="33"/>
      <c r="T454" s="32"/>
      <c r="U454" s="31"/>
    </row>
    <row r="455" spans="1:21" hidden="1" x14ac:dyDescent="0.3">
      <c r="A455" s="31" t="str">
        <f t="shared" si="30"/>
        <v>Mon</v>
      </c>
      <c r="B455" s="1">
        <v>41932</v>
      </c>
      <c r="C455" t="s">
        <v>256</v>
      </c>
      <c r="D455" t="s">
        <v>257</v>
      </c>
      <c r="E455">
        <v>4</v>
      </c>
      <c r="F455">
        <v>10</v>
      </c>
      <c r="G455" t="s">
        <v>190</v>
      </c>
      <c r="H455" s="21">
        <v>1800000</v>
      </c>
      <c r="I455" s="21">
        <v>1800000</v>
      </c>
      <c r="J455" s="21">
        <v>4088000</v>
      </c>
      <c r="K455">
        <v>2.782</v>
      </c>
      <c r="L455" s="21">
        <v>6633000</v>
      </c>
      <c r="M455">
        <v>368.5</v>
      </c>
      <c r="N455">
        <v>33.549999999999997</v>
      </c>
      <c r="O455">
        <v>2.7650000000000001</v>
      </c>
      <c r="P455">
        <v>2.81</v>
      </c>
      <c r="Q455" s="31">
        <f t="shared" si="31"/>
        <v>10</v>
      </c>
      <c r="R455" s="33">
        <f t="shared" si="32"/>
        <v>7</v>
      </c>
      <c r="S455" s="33"/>
      <c r="T455" s="32"/>
      <c r="U455" s="31"/>
    </row>
    <row r="456" spans="1:21" x14ac:dyDescent="0.3">
      <c r="A456" s="31" t="str">
        <f t="shared" si="30"/>
        <v>Mon</v>
      </c>
      <c r="B456" s="1">
        <v>41925</v>
      </c>
      <c r="C456" t="s">
        <v>260</v>
      </c>
      <c r="D456" t="s">
        <v>261</v>
      </c>
      <c r="E456">
        <v>3</v>
      </c>
      <c r="F456">
        <v>5</v>
      </c>
      <c r="G456" t="s">
        <v>190</v>
      </c>
      <c r="H456" s="21">
        <v>1700000</v>
      </c>
      <c r="I456" s="21">
        <v>1700000</v>
      </c>
      <c r="J456" s="21">
        <v>3873000</v>
      </c>
      <c r="K456">
        <v>2.4750000000000001</v>
      </c>
      <c r="L456" s="21">
        <v>6901000</v>
      </c>
      <c r="M456">
        <v>405.94</v>
      </c>
      <c r="N456">
        <v>21.29</v>
      </c>
      <c r="O456">
        <v>2.46</v>
      </c>
      <c r="P456">
        <v>2.4950000000000001</v>
      </c>
      <c r="Q456" s="31">
        <f t="shared" si="31"/>
        <v>10</v>
      </c>
      <c r="R456" s="33">
        <f t="shared" si="32"/>
        <v>7</v>
      </c>
      <c r="S456" s="33"/>
      <c r="T456" s="32"/>
      <c r="U456" s="31"/>
    </row>
    <row r="457" spans="1:21" hidden="1" x14ac:dyDescent="0.3">
      <c r="A457" s="31" t="str">
        <f t="shared" si="30"/>
        <v>Mon</v>
      </c>
      <c r="B457" s="1">
        <v>41918</v>
      </c>
      <c r="C457" t="s">
        <v>262</v>
      </c>
      <c r="D457" t="s">
        <v>263</v>
      </c>
      <c r="E457">
        <v>8</v>
      </c>
      <c r="F457">
        <v>3</v>
      </c>
      <c r="G457" t="s">
        <v>190</v>
      </c>
      <c r="H457" s="21">
        <v>1700000</v>
      </c>
      <c r="I457" s="21">
        <v>1700000</v>
      </c>
      <c r="J457" s="21">
        <v>9997000</v>
      </c>
      <c r="K457">
        <v>2.2599999999999998</v>
      </c>
      <c r="L457" s="21">
        <v>7022000</v>
      </c>
      <c r="M457">
        <v>413.06</v>
      </c>
      <c r="N457">
        <v>53.71</v>
      </c>
      <c r="O457">
        <v>2.2450000000000001</v>
      </c>
      <c r="P457">
        <v>2.29</v>
      </c>
      <c r="Q457" s="31">
        <f t="shared" si="31"/>
        <v>10</v>
      </c>
      <c r="R457" s="33">
        <f t="shared" si="32"/>
        <v>7</v>
      </c>
      <c r="S457" s="33"/>
      <c r="T457" s="32"/>
      <c r="U457" s="31"/>
    </row>
    <row r="458" spans="1:21" hidden="1" x14ac:dyDescent="0.3">
      <c r="A458" s="31" t="str">
        <f t="shared" si="30"/>
        <v>Mon</v>
      </c>
      <c r="B458" s="1">
        <v>41918</v>
      </c>
      <c r="C458" t="s">
        <v>30</v>
      </c>
      <c r="D458" t="s">
        <v>31</v>
      </c>
      <c r="E458">
        <v>45</v>
      </c>
      <c r="F458">
        <v>30</v>
      </c>
      <c r="G458" t="s">
        <v>190</v>
      </c>
      <c r="H458" s="21">
        <v>700000</v>
      </c>
      <c r="I458" s="21">
        <v>696000</v>
      </c>
      <c r="J458" s="21">
        <v>19339022</v>
      </c>
      <c r="K458">
        <v>3.105</v>
      </c>
      <c r="L458" s="21">
        <v>2816000</v>
      </c>
      <c r="M458">
        <v>402.29</v>
      </c>
      <c r="O458">
        <v>3.085</v>
      </c>
      <c r="P458">
        <v>3.15</v>
      </c>
      <c r="Q458" s="31">
        <f t="shared" si="31"/>
        <v>10</v>
      </c>
      <c r="R458" s="33">
        <f t="shared" si="32"/>
        <v>0</v>
      </c>
      <c r="S458" s="33"/>
      <c r="T458" s="32"/>
      <c r="U458" s="31"/>
    </row>
    <row r="459" spans="1:21" hidden="1" x14ac:dyDescent="0.3">
      <c r="A459" s="31" t="str">
        <f t="shared" si="30"/>
        <v>Tue</v>
      </c>
      <c r="B459" s="1">
        <v>41905</v>
      </c>
      <c r="C459" t="s">
        <v>252</v>
      </c>
      <c r="D459" t="s">
        <v>253</v>
      </c>
      <c r="E459">
        <v>17</v>
      </c>
      <c r="F459">
        <v>20</v>
      </c>
      <c r="G459" t="s">
        <v>190</v>
      </c>
      <c r="H459" s="21">
        <v>750000</v>
      </c>
      <c r="I459" s="21">
        <v>750000</v>
      </c>
      <c r="J459" s="21">
        <v>9067520</v>
      </c>
      <c r="K459">
        <v>3.15</v>
      </c>
      <c r="L459" s="21">
        <v>3188000</v>
      </c>
      <c r="M459">
        <v>425.07</v>
      </c>
      <c r="N459">
        <v>89.8</v>
      </c>
      <c r="O459">
        <v>3.145</v>
      </c>
      <c r="P459">
        <v>3.2050000000000001</v>
      </c>
      <c r="Q459" s="31">
        <f t="shared" si="31"/>
        <v>9</v>
      </c>
      <c r="R459" s="33">
        <f t="shared" si="32"/>
        <v>13</v>
      </c>
      <c r="S459" s="33"/>
      <c r="T459" s="32"/>
      <c r="U459" s="31"/>
    </row>
    <row r="460" spans="1:21" hidden="1" x14ac:dyDescent="0.3">
      <c r="A460" s="31" t="str">
        <f t="shared" si="30"/>
        <v>Mon</v>
      </c>
      <c r="B460" s="1">
        <v>41897</v>
      </c>
      <c r="C460" t="s">
        <v>256</v>
      </c>
      <c r="D460" t="s">
        <v>257</v>
      </c>
      <c r="E460" t="s">
        <v>20</v>
      </c>
      <c r="F460">
        <v>10</v>
      </c>
      <c r="G460" t="s">
        <v>190</v>
      </c>
      <c r="H460" s="21">
        <v>1850000</v>
      </c>
      <c r="I460" s="21">
        <v>1860000</v>
      </c>
      <c r="J460" s="21">
        <v>1860000</v>
      </c>
      <c r="K460">
        <v>3.0630000000000002</v>
      </c>
      <c r="L460" s="21">
        <v>7192000</v>
      </c>
      <c r="M460">
        <v>388.76</v>
      </c>
      <c r="N460">
        <v>32.74</v>
      </c>
      <c r="O460">
        <v>3.0449999999999999</v>
      </c>
      <c r="P460">
        <v>3.0950000000000002</v>
      </c>
      <c r="Q460" s="31">
        <f t="shared" si="31"/>
        <v>9</v>
      </c>
      <c r="R460" s="33">
        <f t="shared" si="32"/>
        <v>8</v>
      </c>
      <c r="S460" s="33"/>
      <c r="T460" s="32"/>
      <c r="U460" s="31"/>
    </row>
    <row r="461" spans="1:21" x14ac:dyDescent="0.3">
      <c r="A461" s="31" t="str">
        <f t="shared" si="30"/>
        <v>Thu</v>
      </c>
      <c r="B461" s="1">
        <v>41893</v>
      </c>
      <c r="C461" t="s">
        <v>260</v>
      </c>
      <c r="D461" t="s">
        <v>261</v>
      </c>
      <c r="E461" t="s">
        <v>20</v>
      </c>
      <c r="F461">
        <v>5</v>
      </c>
      <c r="G461" t="s">
        <v>190</v>
      </c>
      <c r="H461" s="21">
        <v>1600000</v>
      </c>
      <c r="I461" s="21">
        <v>1592000</v>
      </c>
      <c r="J461" s="21">
        <v>1592000</v>
      </c>
      <c r="K461">
        <v>2.7549999999999999</v>
      </c>
      <c r="L461" s="21">
        <v>6566000</v>
      </c>
      <c r="M461">
        <v>410.38</v>
      </c>
      <c r="O461">
        <v>2.7450000000000001</v>
      </c>
      <c r="P461">
        <v>2.7850000000000001</v>
      </c>
      <c r="Q461" s="31">
        <f t="shared" si="31"/>
        <v>9</v>
      </c>
      <c r="R461" s="33">
        <f t="shared" si="32"/>
        <v>4</v>
      </c>
      <c r="S461" s="33"/>
      <c r="T461" s="32"/>
      <c r="U461" s="31"/>
    </row>
    <row r="462" spans="1:21" hidden="1" x14ac:dyDescent="0.3">
      <c r="A462" s="31" t="str">
        <f t="shared" si="30"/>
        <v>Mon</v>
      </c>
      <c r="B462" s="1">
        <v>41883</v>
      </c>
      <c r="C462" t="s">
        <v>262</v>
      </c>
      <c r="D462" t="s">
        <v>263</v>
      </c>
      <c r="E462">
        <v>6</v>
      </c>
      <c r="F462">
        <v>3</v>
      </c>
      <c r="G462" t="s">
        <v>190</v>
      </c>
      <c r="H462" s="21">
        <v>1750000</v>
      </c>
      <c r="I462" s="21">
        <v>1772000</v>
      </c>
      <c r="J462" s="21">
        <v>8287000</v>
      </c>
      <c r="K462">
        <v>2.52</v>
      </c>
      <c r="L462" s="21">
        <v>7006000</v>
      </c>
      <c r="M462">
        <v>400.34</v>
      </c>
      <c r="O462">
        <v>2.5049999999999999</v>
      </c>
      <c r="P462">
        <v>3.3450000000000002</v>
      </c>
      <c r="Q462" s="31">
        <f t="shared" si="31"/>
        <v>9</v>
      </c>
      <c r="R462" s="33">
        <f t="shared" si="32"/>
        <v>10</v>
      </c>
      <c r="S462" s="33"/>
      <c r="T462" s="32"/>
      <c r="U462" s="31"/>
    </row>
    <row r="463" spans="1:21" hidden="1" x14ac:dyDescent="0.3">
      <c r="A463" s="31" t="str">
        <f t="shared" si="30"/>
        <v>Mon</v>
      </c>
      <c r="B463" s="1">
        <v>41883</v>
      </c>
      <c r="C463" t="s">
        <v>30</v>
      </c>
      <c r="D463" t="s">
        <v>31</v>
      </c>
      <c r="E463">
        <v>44</v>
      </c>
      <c r="F463">
        <v>30</v>
      </c>
      <c r="G463" t="s">
        <v>190</v>
      </c>
      <c r="H463" s="21">
        <v>750000</v>
      </c>
      <c r="I463" s="21">
        <v>750000</v>
      </c>
      <c r="J463" s="21">
        <v>18643022</v>
      </c>
      <c r="K463">
        <v>3.28</v>
      </c>
      <c r="L463" s="21">
        <v>3181000</v>
      </c>
      <c r="M463">
        <v>424.13</v>
      </c>
      <c r="N463">
        <v>51.28</v>
      </c>
      <c r="O463">
        <v>3.27</v>
      </c>
      <c r="P463">
        <v>3.3250000000000002</v>
      </c>
      <c r="Q463" s="31">
        <f t="shared" si="31"/>
        <v>9</v>
      </c>
      <c r="R463" s="33">
        <f t="shared" si="32"/>
        <v>0</v>
      </c>
      <c r="S463" s="33"/>
      <c r="T463" s="32"/>
      <c r="U463" s="31"/>
    </row>
    <row r="464" spans="1:21" hidden="1" x14ac:dyDescent="0.3">
      <c r="A464" s="31" t="str">
        <f t="shared" si="30"/>
        <v>Mon</v>
      </c>
      <c r="B464" s="1">
        <v>41876</v>
      </c>
      <c r="C464" t="s">
        <v>252</v>
      </c>
      <c r="D464" t="s">
        <v>253</v>
      </c>
      <c r="E464">
        <v>15</v>
      </c>
      <c r="F464">
        <v>20</v>
      </c>
      <c r="G464" t="s">
        <v>190</v>
      </c>
      <c r="H464" s="21">
        <v>800000</v>
      </c>
      <c r="I464" s="21">
        <v>800000</v>
      </c>
      <c r="J464" s="21">
        <v>8175520</v>
      </c>
      <c r="K464">
        <v>3.3050000000000002</v>
      </c>
      <c r="L464" s="21">
        <v>3521000</v>
      </c>
      <c r="M464">
        <v>440.13</v>
      </c>
      <c r="N464">
        <v>52.54</v>
      </c>
      <c r="O464">
        <v>3.2949999999999999</v>
      </c>
      <c r="P464">
        <v>3.3450000000000002</v>
      </c>
      <c r="Q464" s="31">
        <f t="shared" si="31"/>
        <v>8</v>
      </c>
      <c r="R464" s="33">
        <f t="shared" si="32"/>
        <v>7</v>
      </c>
      <c r="S464" s="33"/>
      <c r="T464" s="32"/>
      <c r="U464" s="31"/>
    </row>
    <row r="465" spans="1:21" hidden="1" x14ac:dyDescent="0.3">
      <c r="A465" s="31" t="str">
        <f t="shared" si="30"/>
        <v>Mon</v>
      </c>
      <c r="B465" s="1">
        <v>41869</v>
      </c>
      <c r="C465" t="s">
        <v>264</v>
      </c>
      <c r="D465" t="s">
        <v>265</v>
      </c>
      <c r="E465">
        <v>15</v>
      </c>
      <c r="F465">
        <v>10</v>
      </c>
      <c r="G465" t="s">
        <v>190</v>
      </c>
      <c r="H465" s="21">
        <v>1850000</v>
      </c>
      <c r="I465" s="21">
        <v>1850000</v>
      </c>
      <c r="J465" s="21">
        <v>13194000</v>
      </c>
      <c r="K465">
        <v>3.069</v>
      </c>
      <c r="L465" s="21">
        <v>7521000</v>
      </c>
      <c r="M465">
        <v>406.54</v>
      </c>
      <c r="N465">
        <v>92.81</v>
      </c>
      <c r="O465">
        <v>3.05</v>
      </c>
      <c r="P465">
        <v>3.0950000000000002</v>
      </c>
      <c r="Q465" s="31">
        <f t="shared" si="31"/>
        <v>8</v>
      </c>
      <c r="R465" s="33">
        <f t="shared" si="32"/>
        <v>7</v>
      </c>
      <c r="S465" s="33"/>
      <c r="T465" s="32"/>
      <c r="U465" s="31"/>
    </row>
    <row r="466" spans="1:21" x14ac:dyDescent="0.3">
      <c r="A466" s="31" t="str">
        <f t="shared" si="30"/>
        <v>Mon</v>
      </c>
      <c r="B466" s="1">
        <v>41862</v>
      </c>
      <c r="C466" t="s">
        <v>266</v>
      </c>
      <c r="D466" t="s">
        <v>267</v>
      </c>
      <c r="E466">
        <v>14</v>
      </c>
      <c r="F466">
        <v>5</v>
      </c>
      <c r="G466" t="s">
        <v>190</v>
      </c>
      <c r="H466" s="21">
        <v>1600000</v>
      </c>
      <c r="I466" s="21">
        <v>1600000</v>
      </c>
      <c r="J466" s="21">
        <v>14062000</v>
      </c>
      <c r="K466">
        <v>2.7349999999999999</v>
      </c>
      <c r="L466" s="21">
        <v>6876000</v>
      </c>
      <c r="M466">
        <v>429.75</v>
      </c>
      <c r="N466">
        <v>28.13</v>
      </c>
      <c r="O466">
        <v>2.7349999999999999</v>
      </c>
      <c r="P466">
        <v>2.7349999999999999</v>
      </c>
      <c r="Q466" s="31">
        <f t="shared" si="31"/>
        <v>8</v>
      </c>
      <c r="R466" s="33">
        <f t="shared" si="32"/>
        <v>7</v>
      </c>
      <c r="S466" s="33"/>
      <c r="T466" s="32"/>
      <c r="U466" s="31"/>
    </row>
    <row r="467" spans="1:21" hidden="1" x14ac:dyDescent="0.3">
      <c r="A467" s="31" t="str">
        <f t="shared" si="30"/>
        <v>Mon</v>
      </c>
      <c r="B467" s="1">
        <v>41855</v>
      </c>
      <c r="C467" t="s">
        <v>262</v>
      </c>
      <c r="D467" t="s">
        <v>263</v>
      </c>
      <c r="E467">
        <v>4</v>
      </c>
      <c r="F467">
        <v>3</v>
      </c>
      <c r="G467" t="s">
        <v>190</v>
      </c>
      <c r="H467" s="21">
        <v>1750000</v>
      </c>
      <c r="I467" s="21">
        <v>1745000</v>
      </c>
      <c r="J467" s="21">
        <v>6195000</v>
      </c>
      <c r="K467">
        <v>2.5249999999999999</v>
      </c>
      <c r="L467" s="21">
        <v>7484000</v>
      </c>
      <c r="M467">
        <v>427.66</v>
      </c>
      <c r="O467">
        <v>2.5150000000000001</v>
      </c>
      <c r="P467">
        <v>2.5499999999999998</v>
      </c>
      <c r="Q467" s="31">
        <f t="shared" si="31"/>
        <v>8</v>
      </c>
      <c r="R467" s="33">
        <f t="shared" si="32"/>
        <v>7</v>
      </c>
      <c r="S467" s="33"/>
      <c r="T467" s="32"/>
      <c r="U467" s="31"/>
    </row>
    <row r="468" spans="1:21" hidden="1" x14ac:dyDescent="0.3">
      <c r="A468" s="31" t="str">
        <f t="shared" si="30"/>
        <v>Mon</v>
      </c>
      <c r="B468" s="1">
        <v>41855</v>
      </c>
      <c r="C468" t="s">
        <v>30</v>
      </c>
      <c r="D468" t="s">
        <v>31</v>
      </c>
      <c r="E468">
        <v>42</v>
      </c>
      <c r="F468">
        <v>30</v>
      </c>
      <c r="G468" t="s">
        <v>190</v>
      </c>
      <c r="H468" s="21">
        <v>800000</v>
      </c>
      <c r="I468" s="21">
        <v>800000</v>
      </c>
      <c r="J468" s="21">
        <v>17752022</v>
      </c>
      <c r="K468">
        <v>3.36</v>
      </c>
      <c r="L468" s="21">
        <v>3314000</v>
      </c>
      <c r="M468">
        <v>414.25</v>
      </c>
      <c r="N468">
        <v>52.67</v>
      </c>
      <c r="O468">
        <v>3.35</v>
      </c>
      <c r="P468">
        <v>3.4</v>
      </c>
      <c r="Q468" s="31">
        <f t="shared" si="31"/>
        <v>8</v>
      </c>
      <c r="R468" s="33">
        <f t="shared" si="32"/>
        <v>0</v>
      </c>
      <c r="S468" s="33"/>
      <c r="T468" s="32"/>
      <c r="U468" s="31"/>
    </row>
    <row r="469" spans="1:21" hidden="1" x14ac:dyDescent="0.3">
      <c r="A469" s="31" t="str">
        <f t="shared" si="30"/>
        <v>Mon</v>
      </c>
      <c r="B469" s="1">
        <v>41848</v>
      </c>
      <c r="C469" t="s">
        <v>252</v>
      </c>
      <c r="D469" t="s">
        <v>253</v>
      </c>
      <c r="E469">
        <v>13</v>
      </c>
      <c r="F469">
        <v>20</v>
      </c>
      <c r="G469" t="s">
        <v>190</v>
      </c>
      <c r="H469" s="21">
        <v>850000</v>
      </c>
      <c r="I469" s="21">
        <v>850000</v>
      </c>
      <c r="J469" s="21">
        <v>7375520</v>
      </c>
      <c r="K469">
        <v>3.19</v>
      </c>
      <c r="L469" s="21">
        <v>3660000</v>
      </c>
      <c r="M469">
        <v>430.59</v>
      </c>
      <c r="N469">
        <v>10.11</v>
      </c>
      <c r="O469">
        <v>3.1749999999999998</v>
      </c>
      <c r="P469">
        <v>3.24</v>
      </c>
      <c r="Q469" s="31">
        <f t="shared" si="31"/>
        <v>7</v>
      </c>
      <c r="R469" s="33">
        <f t="shared" si="32"/>
        <v>7</v>
      </c>
      <c r="S469" s="33"/>
      <c r="T469" s="32"/>
      <c r="U469" s="31"/>
    </row>
    <row r="470" spans="1:21" hidden="1" x14ac:dyDescent="0.3">
      <c r="A470" s="31" t="str">
        <f t="shared" si="30"/>
        <v>Mon</v>
      </c>
      <c r="B470" s="1">
        <v>41841</v>
      </c>
      <c r="C470" t="s">
        <v>264</v>
      </c>
      <c r="D470" t="s">
        <v>265</v>
      </c>
      <c r="E470">
        <v>12</v>
      </c>
      <c r="F470">
        <v>10</v>
      </c>
      <c r="G470" t="s">
        <v>190</v>
      </c>
      <c r="H470" s="21">
        <v>2000000</v>
      </c>
      <c r="I470" s="21">
        <v>1906000</v>
      </c>
      <c r="J470" s="21">
        <v>11087000</v>
      </c>
      <c r="K470">
        <v>2.9950000000000001</v>
      </c>
      <c r="L470" s="21">
        <v>7664000</v>
      </c>
      <c r="M470">
        <v>383.2</v>
      </c>
      <c r="O470">
        <v>2.98</v>
      </c>
      <c r="P470">
        <v>3.0150000000000001</v>
      </c>
      <c r="Q470" s="31">
        <f t="shared" si="31"/>
        <v>7</v>
      </c>
      <c r="R470" s="33">
        <f t="shared" si="32"/>
        <v>7</v>
      </c>
      <c r="S470" s="33"/>
      <c r="T470" s="32"/>
      <c r="U470" s="31"/>
    </row>
    <row r="471" spans="1:21" x14ac:dyDescent="0.3">
      <c r="A471" s="31" t="str">
        <f t="shared" si="30"/>
        <v>Mon</v>
      </c>
      <c r="B471" s="1">
        <v>41834</v>
      </c>
      <c r="C471" t="s">
        <v>266</v>
      </c>
      <c r="D471" t="s">
        <v>267</v>
      </c>
      <c r="E471">
        <v>11</v>
      </c>
      <c r="F471">
        <v>5</v>
      </c>
      <c r="G471" t="s">
        <v>190</v>
      </c>
      <c r="H471" s="21">
        <v>1650000</v>
      </c>
      <c r="I471" s="21">
        <v>1650000</v>
      </c>
      <c r="J471" s="21">
        <v>11876000</v>
      </c>
      <c r="K471">
        <v>2.7749999999999999</v>
      </c>
      <c r="L471" s="21">
        <v>1650000</v>
      </c>
      <c r="M471">
        <v>416.24</v>
      </c>
      <c r="N471">
        <v>9.57</v>
      </c>
      <c r="O471">
        <v>2.76</v>
      </c>
      <c r="P471">
        <v>2.7949999999999999</v>
      </c>
      <c r="Q471" s="31">
        <f t="shared" si="31"/>
        <v>7</v>
      </c>
      <c r="R471" s="33">
        <f t="shared" si="32"/>
        <v>7</v>
      </c>
      <c r="S471" s="33"/>
      <c r="T471" s="32"/>
      <c r="U471" s="31"/>
    </row>
    <row r="472" spans="1:21" hidden="1" x14ac:dyDescent="0.3">
      <c r="A472" s="31" t="str">
        <f t="shared" si="30"/>
        <v>Mon</v>
      </c>
      <c r="B472" s="1">
        <v>41827</v>
      </c>
      <c r="C472" t="s">
        <v>262</v>
      </c>
      <c r="D472" t="s">
        <v>263</v>
      </c>
      <c r="E472">
        <v>2</v>
      </c>
      <c r="F472">
        <v>3</v>
      </c>
      <c r="G472" t="s">
        <v>190</v>
      </c>
      <c r="H472" s="21">
        <v>1950000</v>
      </c>
      <c r="I472" s="21">
        <v>1950000</v>
      </c>
      <c r="J472" s="21">
        <v>4045000</v>
      </c>
      <c r="K472">
        <v>2.5950000000000002</v>
      </c>
      <c r="L472" s="21">
        <v>8294000</v>
      </c>
      <c r="M472">
        <v>425.33</v>
      </c>
      <c r="N472">
        <v>77.84</v>
      </c>
      <c r="O472">
        <v>2.59</v>
      </c>
      <c r="P472">
        <v>2.63</v>
      </c>
      <c r="Q472" s="31">
        <f t="shared" si="31"/>
        <v>7</v>
      </c>
      <c r="R472" s="33">
        <f t="shared" si="32"/>
        <v>7</v>
      </c>
      <c r="S472" s="33"/>
      <c r="T472" s="32"/>
      <c r="U472" s="31"/>
    </row>
    <row r="473" spans="1:21" hidden="1" x14ac:dyDescent="0.3">
      <c r="A473" s="31" t="str">
        <f t="shared" si="30"/>
        <v>Mon</v>
      </c>
      <c r="B473" s="1">
        <v>41827</v>
      </c>
      <c r="C473" t="s">
        <v>30</v>
      </c>
      <c r="D473" t="s">
        <v>31</v>
      </c>
      <c r="E473">
        <v>40</v>
      </c>
      <c r="F473">
        <v>30</v>
      </c>
      <c r="G473" t="s">
        <v>190</v>
      </c>
      <c r="H473" s="21">
        <v>850000</v>
      </c>
      <c r="I473" s="21">
        <v>850500</v>
      </c>
      <c r="J473" s="21">
        <v>16868022</v>
      </c>
      <c r="K473">
        <v>3.375</v>
      </c>
      <c r="L473" s="21">
        <v>3648500</v>
      </c>
      <c r="M473">
        <v>429.24</v>
      </c>
      <c r="N473">
        <v>74.52</v>
      </c>
      <c r="O473">
        <v>3.37</v>
      </c>
      <c r="P473">
        <v>3.415</v>
      </c>
      <c r="Q473" s="31">
        <f t="shared" si="31"/>
        <v>7</v>
      </c>
      <c r="R473" s="33">
        <f t="shared" si="32"/>
        <v>0</v>
      </c>
      <c r="S473" s="33"/>
      <c r="T473" s="32"/>
      <c r="U473" s="31"/>
    </row>
    <row r="474" spans="1:21" hidden="1" x14ac:dyDescent="0.3">
      <c r="A474" s="31" t="str">
        <f t="shared" si="30"/>
        <v>Mon</v>
      </c>
      <c r="B474" s="1">
        <v>41813</v>
      </c>
      <c r="C474" t="s">
        <v>252</v>
      </c>
      <c r="D474" t="s">
        <v>253</v>
      </c>
      <c r="E474">
        <v>11</v>
      </c>
      <c r="F474">
        <v>20</v>
      </c>
      <c r="G474" t="s">
        <v>190</v>
      </c>
      <c r="H474" s="21">
        <v>900000</v>
      </c>
      <c r="I474" s="21">
        <v>900000</v>
      </c>
      <c r="J474" s="21">
        <v>6368520</v>
      </c>
      <c r="K474">
        <v>3.38</v>
      </c>
      <c r="L474" s="21">
        <v>4010000</v>
      </c>
      <c r="M474">
        <v>445.56</v>
      </c>
      <c r="N474">
        <v>59.75</v>
      </c>
      <c r="O474">
        <v>3.375</v>
      </c>
      <c r="P474">
        <v>3.42</v>
      </c>
      <c r="Q474" s="31">
        <f t="shared" si="31"/>
        <v>6</v>
      </c>
      <c r="R474" s="33">
        <f t="shared" si="32"/>
        <v>14</v>
      </c>
      <c r="S474" s="33"/>
      <c r="T474" s="32"/>
      <c r="U474" s="31"/>
    </row>
    <row r="475" spans="1:21" hidden="1" x14ac:dyDescent="0.3">
      <c r="A475" s="31" t="str">
        <f t="shared" si="30"/>
        <v>Mon</v>
      </c>
      <c r="B475" s="1">
        <v>41806</v>
      </c>
      <c r="C475" t="s">
        <v>264</v>
      </c>
      <c r="D475" t="s">
        <v>265</v>
      </c>
      <c r="E475">
        <v>9</v>
      </c>
      <c r="F475">
        <v>10</v>
      </c>
      <c r="G475" t="s">
        <v>190</v>
      </c>
      <c r="H475" s="21">
        <v>2050000</v>
      </c>
      <c r="I475" s="21">
        <v>2113000</v>
      </c>
      <c r="J475" s="21">
        <v>8749000</v>
      </c>
      <c r="K475">
        <v>3.3149999999999999</v>
      </c>
      <c r="L475" s="21">
        <v>7881000</v>
      </c>
      <c r="M475">
        <v>384.44</v>
      </c>
      <c r="N475">
        <v>3.3</v>
      </c>
      <c r="O475">
        <v>3.33</v>
      </c>
      <c r="Q475" s="31">
        <f t="shared" si="31"/>
        <v>6</v>
      </c>
      <c r="R475" s="33">
        <f t="shared" si="32"/>
        <v>7</v>
      </c>
      <c r="S475" s="33"/>
      <c r="T475" s="32"/>
      <c r="U475" s="31"/>
    </row>
    <row r="476" spans="1:21" x14ac:dyDescent="0.3">
      <c r="A476" s="31" t="str">
        <f t="shared" si="30"/>
        <v>Mon</v>
      </c>
      <c r="B476" s="1">
        <v>41799</v>
      </c>
      <c r="C476" t="s">
        <v>266</v>
      </c>
      <c r="D476" t="s">
        <v>267</v>
      </c>
      <c r="E476">
        <v>8</v>
      </c>
      <c r="F476">
        <v>5</v>
      </c>
      <c r="G476" t="s">
        <v>190</v>
      </c>
      <c r="H476" s="21">
        <v>1850000</v>
      </c>
      <c r="I476" s="21">
        <v>1850000</v>
      </c>
      <c r="J476" s="21">
        <v>9393000</v>
      </c>
      <c r="K476">
        <v>3.0649999999999999</v>
      </c>
      <c r="L476" s="21">
        <v>7774000</v>
      </c>
      <c r="M476">
        <v>420.22</v>
      </c>
      <c r="N476">
        <v>83.71</v>
      </c>
      <c r="O476">
        <v>3.0550000000000002</v>
      </c>
      <c r="P476">
        <v>3.09</v>
      </c>
      <c r="Q476" s="31">
        <f t="shared" si="31"/>
        <v>6</v>
      </c>
      <c r="R476" s="33">
        <f t="shared" si="32"/>
        <v>7</v>
      </c>
      <c r="S476" s="33"/>
      <c r="T476" s="32"/>
      <c r="U476" s="31"/>
    </row>
    <row r="477" spans="1:21" hidden="1" x14ac:dyDescent="0.3">
      <c r="A477" s="31" t="str">
        <f t="shared" si="30"/>
        <v>Mon</v>
      </c>
      <c r="B477" s="1">
        <v>41792</v>
      </c>
      <c r="C477" t="s">
        <v>262</v>
      </c>
      <c r="D477" t="s">
        <v>263</v>
      </c>
      <c r="E477" t="s">
        <v>20</v>
      </c>
      <c r="F477">
        <v>3</v>
      </c>
      <c r="G477" t="s">
        <v>190</v>
      </c>
      <c r="H477" s="21">
        <v>2000000</v>
      </c>
      <c r="I477" s="21">
        <v>2020000</v>
      </c>
      <c r="J477" s="21">
        <v>2020000</v>
      </c>
      <c r="K477">
        <v>2.84</v>
      </c>
      <c r="L477" s="21">
        <v>8200000</v>
      </c>
      <c r="M477">
        <v>410</v>
      </c>
      <c r="N477">
        <v>49.66</v>
      </c>
      <c r="O477">
        <v>2.83</v>
      </c>
      <c r="P477">
        <v>2.87</v>
      </c>
      <c r="Q477" s="31">
        <f t="shared" si="31"/>
        <v>6</v>
      </c>
      <c r="R477" s="33">
        <f t="shared" si="32"/>
        <v>7</v>
      </c>
      <c r="S477" s="33"/>
      <c r="T477" s="32"/>
      <c r="U477" s="31"/>
    </row>
    <row r="478" spans="1:21" hidden="1" x14ac:dyDescent="0.3">
      <c r="A478" s="31" t="str">
        <f t="shared" si="30"/>
        <v>Mon</v>
      </c>
      <c r="B478" s="1">
        <v>41792</v>
      </c>
      <c r="C478" t="s">
        <v>30</v>
      </c>
      <c r="D478" t="s">
        <v>31</v>
      </c>
      <c r="E478">
        <v>38</v>
      </c>
      <c r="F478">
        <v>30</v>
      </c>
      <c r="G478" t="s">
        <v>190</v>
      </c>
      <c r="H478" s="21">
        <v>900000</v>
      </c>
      <c r="I478" s="21">
        <v>961000</v>
      </c>
      <c r="J478" s="21">
        <v>16017522</v>
      </c>
      <c r="K478">
        <v>3.5750000000000002</v>
      </c>
      <c r="L478" s="21">
        <v>4133000</v>
      </c>
      <c r="M478">
        <v>459.22</v>
      </c>
      <c r="O478">
        <v>3.57</v>
      </c>
      <c r="P478">
        <v>3.62</v>
      </c>
      <c r="Q478" s="31">
        <f t="shared" si="31"/>
        <v>6</v>
      </c>
      <c r="R478" s="33">
        <f t="shared" si="32"/>
        <v>0</v>
      </c>
      <c r="S478" s="33"/>
      <c r="T478" s="32"/>
      <c r="U478" s="31"/>
    </row>
    <row r="479" spans="1:21" hidden="1" x14ac:dyDescent="0.3">
      <c r="A479" s="31" t="str">
        <f t="shared" si="30"/>
        <v>Mon</v>
      </c>
      <c r="B479" s="1">
        <v>41785</v>
      </c>
      <c r="C479" t="s">
        <v>252</v>
      </c>
      <c r="D479" t="s">
        <v>253</v>
      </c>
      <c r="E479">
        <v>9</v>
      </c>
      <c r="F479">
        <v>20</v>
      </c>
      <c r="G479" t="s">
        <v>190</v>
      </c>
      <c r="H479" s="21">
        <v>900000</v>
      </c>
      <c r="I479" s="21">
        <v>900000</v>
      </c>
      <c r="J479" s="21">
        <v>5322520</v>
      </c>
      <c r="K479">
        <v>3.57</v>
      </c>
      <c r="L479" s="21">
        <v>3965000</v>
      </c>
      <c r="M479">
        <v>440.56</v>
      </c>
      <c r="N479">
        <v>8.8000000000000007</v>
      </c>
      <c r="O479">
        <v>3.56</v>
      </c>
      <c r="P479">
        <v>3.6</v>
      </c>
      <c r="Q479" s="31">
        <f t="shared" si="31"/>
        <v>5</v>
      </c>
      <c r="R479" s="33">
        <f t="shared" si="32"/>
        <v>7</v>
      </c>
      <c r="S479" s="33"/>
      <c r="T479" s="32"/>
      <c r="U479" s="31"/>
    </row>
    <row r="480" spans="1:21" hidden="1" x14ac:dyDescent="0.3">
      <c r="A480" s="31" t="str">
        <f t="shared" si="30"/>
        <v>Mon</v>
      </c>
      <c r="B480" s="1">
        <v>41778</v>
      </c>
      <c r="C480" t="s">
        <v>264</v>
      </c>
      <c r="D480" t="s">
        <v>265</v>
      </c>
      <c r="E480">
        <v>6</v>
      </c>
      <c r="F480">
        <v>10</v>
      </c>
      <c r="G480" t="s">
        <v>190</v>
      </c>
      <c r="H480" s="21">
        <v>2050000</v>
      </c>
      <c r="I480" s="21">
        <v>2131000</v>
      </c>
      <c r="J480" s="21">
        <v>6474000</v>
      </c>
      <c r="K480">
        <v>3.38</v>
      </c>
      <c r="L480" s="21">
        <v>8275000</v>
      </c>
      <c r="M480">
        <v>403.66</v>
      </c>
      <c r="O480">
        <v>3.37</v>
      </c>
      <c r="P480">
        <v>3.41</v>
      </c>
      <c r="Q480" s="31">
        <f t="shared" si="31"/>
        <v>5</v>
      </c>
      <c r="R480" s="33">
        <f t="shared" si="32"/>
        <v>7</v>
      </c>
      <c r="S480" s="33"/>
      <c r="T480" s="32"/>
      <c r="U480" s="31"/>
    </row>
    <row r="481" spans="1:21" x14ac:dyDescent="0.3">
      <c r="A481" s="31" t="str">
        <f t="shared" si="30"/>
        <v>Mon</v>
      </c>
      <c r="B481" s="1">
        <v>41771</v>
      </c>
      <c r="C481" t="s">
        <v>266</v>
      </c>
      <c r="D481" t="s">
        <v>267</v>
      </c>
      <c r="E481">
        <v>5</v>
      </c>
      <c r="F481">
        <v>5</v>
      </c>
      <c r="G481" t="s">
        <v>190</v>
      </c>
      <c r="H481" s="21">
        <v>2050000</v>
      </c>
      <c r="I481" s="21">
        <v>1912000</v>
      </c>
      <c r="J481" s="21">
        <v>6670000</v>
      </c>
      <c r="K481">
        <v>3.1150000000000002</v>
      </c>
      <c r="L481" s="21">
        <v>8713000</v>
      </c>
      <c r="M481">
        <v>425.02</v>
      </c>
      <c r="O481">
        <v>3.105</v>
      </c>
      <c r="P481">
        <v>3.145</v>
      </c>
      <c r="Q481" s="31">
        <f t="shared" si="31"/>
        <v>5</v>
      </c>
      <c r="R481" s="33">
        <f t="shared" si="32"/>
        <v>7</v>
      </c>
      <c r="S481" s="33"/>
      <c r="T481" s="32"/>
      <c r="U481" s="31"/>
    </row>
    <row r="482" spans="1:21" hidden="1" x14ac:dyDescent="0.3">
      <c r="A482" s="31" t="str">
        <f t="shared" si="30"/>
        <v>Wed</v>
      </c>
      <c r="B482" s="1">
        <v>41766</v>
      </c>
      <c r="C482" t="s">
        <v>268</v>
      </c>
      <c r="D482" t="s">
        <v>269</v>
      </c>
      <c r="E482">
        <v>10</v>
      </c>
      <c r="F482">
        <v>3</v>
      </c>
      <c r="G482" t="s">
        <v>190</v>
      </c>
      <c r="H482" s="21">
        <v>1800000</v>
      </c>
      <c r="I482" s="21">
        <v>1800000</v>
      </c>
      <c r="J482" s="21">
        <v>12732000</v>
      </c>
      <c r="K482">
        <v>2.8650000000000002</v>
      </c>
      <c r="L482" s="21">
        <v>7150000</v>
      </c>
      <c r="M482">
        <v>397.22</v>
      </c>
      <c r="N482">
        <v>41.05</v>
      </c>
      <c r="O482">
        <v>2.85</v>
      </c>
      <c r="P482">
        <v>2.89</v>
      </c>
      <c r="Q482" s="31">
        <f t="shared" si="31"/>
        <v>5</v>
      </c>
      <c r="R482" s="33">
        <f t="shared" si="32"/>
        <v>5</v>
      </c>
      <c r="S482" s="33"/>
      <c r="T482" s="32"/>
      <c r="U482" s="31"/>
    </row>
    <row r="483" spans="1:21" hidden="1" x14ac:dyDescent="0.3">
      <c r="A483" s="31" t="str">
        <f t="shared" si="30"/>
        <v>Wed</v>
      </c>
      <c r="B483" s="1">
        <v>41766</v>
      </c>
      <c r="C483" t="s">
        <v>30</v>
      </c>
      <c r="D483" t="s">
        <v>31</v>
      </c>
      <c r="E483">
        <v>36</v>
      </c>
      <c r="F483">
        <v>30</v>
      </c>
      <c r="G483" t="s">
        <v>190</v>
      </c>
      <c r="H483" s="21">
        <v>900000</v>
      </c>
      <c r="I483" s="21">
        <v>901200</v>
      </c>
      <c r="J483" s="21">
        <v>14905522</v>
      </c>
      <c r="K483">
        <v>3.7749999999999999</v>
      </c>
      <c r="L483" s="21">
        <v>4043200</v>
      </c>
      <c r="M483">
        <v>449.24</v>
      </c>
      <c r="N483">
        <v>87.01</v>
      </c>
      <c r="O483">
        <v>3.77</v>
      </c>
      <c r="P483">
        <v>3.8149999999999999</v>
      </c>
      <c r="Q483" s="31">
        <f t="shared" si="31"/>
        <v>5</v>
      </c>
      <c r="R483" s="33">
        <f t="shared" si="32"/>
        <v>0</v>
      </c>
      <c r="S483" s="33"/>
      <c r="T483" s="32"/>
      <c r="U483" s="31"/>
    </row>
    <row r="484" spans="1:21" hidden="1" x14ac:dyDescent="0.3">
      <c r="A484" s="31" t="str">
        <f t="shared" si="30"/>
        <v>Mon</v>
      </c>
      <c r="B484" s="1">
        <v>41757</v>
      </c>
      <c r="C484" t="s">
        <v>252</v>
      </c>
      <c r="D484" t="s">
        <v>253</v>
      </c>
      <c r="E484">
        <v>7</v>
      </c>
      <c r="F484">
        <v>20</v>
      </c>
      <c r="G484" t="s">
        <v>190</v>
      </c>
      <c r="H484" s="21">
        <v>850000</v>
      </c>
      <c r="I484" s="21">
        <v>850000</v>
      </c>
      <c r="J484" s="21">
        <v>4275520</v>
      </c>
      <c r="K484">
        <v>3.74</v>
      </c>
      <c r="L484" s="21">
        <v>3856000</v>
      </c>
      <c r="M484">
        <v>453.65</v>
      </c>
      <c r="N484">
        <v>86.19</v>
      </c>
      <c r="O484">
        <v>3.7349999999999999</v>
      </c>
      <c r="P484">
        <v>3.77</v>
      </c>
      <c r="Q484" s="31">
        <f t="shared" si="31"/>
        <v>4</v>
      </c>
      <c r="R484" s="33">
        <f t="shared" si="32"/>
        <v>9</v>
      </c>
      <c r="S484" s="33"/>
      <c r="T484" s="32"/>
      <c r="U484" s="31"/>
    </row>
    <row r="485" spans="1:21" hidden="1" x14ac:dyDescent="0.3">
      <c r="A485" s="31" t="str">
        <f t="shared" si="30"/>
        <v>Mon</v>
      </c>
      <c r="B485" s="1">
        <v>41750</v>
      </c>
      <c r="C485" t="s">
        <v>264</v>
      </c>
      <c r="D485" t="s">
        <v>265</v>
      </c>
      <c r="E485">
        <v>2</v>
      </c>
      <c r="F485">
        <v>10</v>
      </c>
      <c r="G485" t="s">
        <v>190</v>
      </c>
      <c r="H485" s="21">
        <v>2000000</v>
      </c>
      <c r="I485" s="21">
        <v>1960000</v>
      </c>
      <c r="J485" s="21">
        <v>3963000</v>
      </c>
      <c r="K485">
        <v>3.56</v>
      </c>
      <c r="L485" s="21">
        <v>7392000</v>
      </c>
      <c r="M485">
        <v>369.6</v>
      </c>
      <c r="O485">
        <v>3.5449999999999999</v>
      </c>
      <c r="P485">
        <v>3.57</v>
      </c>
      <c r="Q485" s="31">
        <f t="shared" si="31"/>
        <v>4</v>
      </c>
      <c r="R485" s="33">
        <f t="shared" si="32"/>
        <v>7</v>
      </c>
      <c r="S485" s="33"/>
      <c r="T485" s="32"/>
      <c r="U485" s="31"/>
    </row>
    <row r="486" spans="1:21" x14ac:dyDescent="0.3">
      <c r="A486" s="31" t="str">
        <f t="shared" si="30"/>
        <v>Mon</v>
      </c>
      <c r="B486" s="1">
        <v>41743</v>
      </c>
      <c r="C486" t="s">
        <v>266</v>
      </c>
      <c r="D486" t="s">
        <v>267</v>
      </c>
      <c r="E486">
        <v>2</v>
      </c>
      <c r="F486">
        <v>5</v>
      </c>
      <c r="G486" t="s">
        <v>190</v>
      </c>
      <c r="H486" s="21">
        <v>2000000</v>
      </c>
      <c r="I486" s="21">
        <v>2057000</v>
      </c>
      <c r="J486" s="21">
        <v>4458000</v>
      </c>
      <c r="K486">
        <v>3.16</v>
      </c>
      <c r="L486" s="21">
        <v>7852000</v>
      </c>
      <c r="M486">
        <v>392.6</v>
      </c>
      <c r="O486">
        <v>3.15</v>
      </c>
      <c r="P486">
        <v>3.18</v>
      </c>
      <c r="Q486" s="31">
        <f t="shared" si="31"/>
        <v>4</v>
      </c>
      <c r="R486" s="33">
        <f t="shared" si="32"/>
        <v>7</v>
      </c>
      <c r="S486" s="33"/>
      <c r="T486" s="32"/>
      <c r="U486" s="31"/>
    </row>
    <row r="487" spans="1:21" hidden="1" x14ac:dyDescent="0.3">
      <c r="A487" s="31" t="str">
        <f t="shared" si="30"/>
        <v>Mon</v>
      </c>
      <c r="B487" s="1">
        <v>41736</v>
      </c>
      <c r="C487" t="s">
        <v>268</v>
      </c>
      <c r="D487" t="s">
        <v>269</v>
      </c>
      <c r="E487">
        <v>8</v>
      </c>
      <c r="F487">
        <v>3</v>
      </c>
      <c r="G487" t="s">
        <v>190</v>
      </c>
      <c r="H487" s="21">
        <v>1850000</v>
      </c>
      <c r="I487" s="21">
        <v>1881000</v>
      </c>
      <c r="J487" s="21">
        <v>10824000</v>
      </c>
      <c r="K487">
        <v>2.87</v>
      </c>
      <c r="L487" s="21">
        <v>8241000</v>
      </c>
      <c r="M487">
        <v>445.46</v>
      </c>
      <c r="O487">
        <v>2.8650000000000002</v>
      </c>
      <c r="P487">
        <v>2.895</v>
      </c>
      <c r="Q487" s="31">
        <f t="shared" si="31"/>
        <v>4</v>
      </c>
      <c r="R487" s="33">
        <f t="shared" si="32"/>
        <v>7</v>
      </c>
      <c r="S487" s="33"/>
      <c r="T487" s="32"/>
      <c r="U487" s="31"/>
    </row>
    <row r="488" spans="1:21" hidden="1" x14ac:dyDescent="0.3">
      <c r="A488" s="31" t="str">
        <f t="shared" si="30"/>
        <v>Mon</v>
      </c>
      <c r="B488" s="1">
        <v>41736</v>
      </c>
      <c r="C488" t="s">
        <v>30</v>
      </c>
      <c r="D488" t="s">
        <v>31</v>
      </c>
      <c r="E488">
        <v>34</v>
      </c>
      <c r="F488">
        <v>30</v>
      </c>
      <c r="G488" t="s">
        <v>190</v>
      </c>
      <c r="H488" s="21">
        <v>850000</v>
      </c>
      <c r="I488" s="21">
        <v>850470</v>
      </c>
      <c r="J488" s="21">
        <v>13911322</v>
      </c>
      <c r="K488">
        <v>3.835</v>
      </c>
      <c r="L488" s="21">
        <v>3585500</v>
      </c>
      <c r="M488">
        <v>421.82</v>
      </c>
      <c r="N488">
        <v>36.94</v>
      </c>
      <c r="O488">
        <v>3.82</v>
      </c>
      <c r="P488">
        <v>3.87</v>
      </c>
      <c r="Q488" s="31">
        <f t="shared" si="31"/>
        <v>4</v>
      </c>
      <c r="R488" s="33">
        <f t="shared" si="32"/>
        <v>0</v>
      </c>
      <c r="S488" s="33"/>
      <c r="T488" s="32"/>
      <c r="U488" s="31"/>
    </row>
    <row r="489" spans="1:21" hidden="1" x14ac:dyDescent="0.3">
      <c r="A489" s="31" t="str">
        <f t="shared" si="30"/>
        <v>Mon</v>
      </c>
      <c r="B489" s="1">
        <v>41722</v>
      </c>
      <c r="C489" t="s">
        <v>252</v>
      </c>
      <c r="D489" t="s">
        <v>253</v>
      </c>
      <c r="E489">
        <v>5</v>
      </c>
      <c r="F489">
        <v>20</v>
      </c>
      <c r="G489" t="s">
        <v>190</v>
      </c>
      <c r="H489" s="21">
        <v>850000</v>
      </c>
      <c r="I489" s="21">
        <v>850490</v>
      </c>
      <c r="J489" s="21">
        <v>3261520</v>
      </c>
      <c r="K489">
        <v>3.76</v>
      </c>
      <c r="L489" s="21">
        <v>3489500</v>
      </c>
      <c r="M489">
        <v>410.53</v>
      </c>
      <c r="N489">
        <v>67.95</v>
      </c>
      <c r="O489">
        <v>3.75</v>
      </c>
      <c r="P489">
        <v>3.79</v>
      </c>
      <c r="Q489" s="31">
        <f t="shared" si="31"/>
        <v>3</v>
      </c>
      <c r="R489" s="33">
        <f t="shared" si="32"/>
        <v>14</v>
      </c>
      <c r="S489" s="33"/>
      <c r="T489" s="32"/>
      <c r="U489" s="31"/>
    </row>
    <row r="490" spans="1:21" hidden="1" x14ac:dyDescent="0.3">
      <c r="A490" s="31" t="str">
        <f t="shared" si="30"/>
        <v>Mon</v>
      </c>
      <c r="B490" s="1">
        <v>41715</v>
      </c>
      <c r="C490" t="s">
        <v>264</v>
      </c>
      <c r="D490" t="s">
        <v>265</v>
      </c>
      <c r="E490" t="s">
        <v>20</v>
      </c>
      <c r="F490">
        <v>10</v>
      </c>
      <c r="G490" t="s">
        <v>190</v>
      </c>
      <c r="H490" s="21">
        <v>1950000</v>
      </c>
      <c r="I490" s="21">
        <v>1960000</v>
      </c>
      <c r="J490" s="21">
        <v>1960000</v>
      </c>
      <c r="K490">
        <v>3.51</v>
      </c>
      <c r="L490" s="21">
        <v>7469000</v>
      </c>
      <c r="M490">
        <v>383.03</v>
      </c>
      <c r="N490">
        <v>46.99</v>
      </c>
      <c r="O490">
        <v>3.4950000000000001</v>
      </c>
      <c r="P490">
        <v>3.5350000000000001</v>
      </c>
      <c r="Q490" s="31">
        <f t="shared" si="31"/>
        <v>3</v>
      </c>
      <c r="R490" s="33">
        <f t="shared" si="32"/>
        <v>7</v>
      </c>
      <c r="S490" s="33"/>
      <c r="T490" s="32"/>
      <c r="U490" s="31"/>
    </row>
    <row r="491" spans="1:21" x14ac:dyDescent="0.3">
      <c r="A491" s="31" t="str">
        <f t="shared" si="30"/>
        <v>Mon</v>
      </c>
      <c r="B491" s="1">
        <v>41708</v>
      </c>
      <c r="C491" t="s">
        <v>266</v>
      </c>
      <c r="D491" t="s">
        <v>267</v>
      </c>
      <c r="E491" t="s">
        <v>20</v>
      </c>
      <c r="F491">
        <v>5</v>
      </c>
      <c r="G491" t="s">
        <v>190</v>
      </c>
      <c r="H491" s="21">
        <v>2000000</v>
      </c>
      <c r="I491" s="21">
        <v>2020000</v>
      </c>
      <c r="J491" s="21">
        <v>2020000</v>
      </c>
      <c r="K491">
        <v>3.2149999999999999</v>
      </c>
      <c r="L491" s="21">
        <v>8508000</v>
      </c>
      <c r="M491">
        <v>425.4</v>
      </c>
      <c r="N491">
        <v>49.21</v>
      </c>
      <c r="O491">
        <v>3.2</v>
      </c>
      <c r="P491">
        <v>3.24</v>
      </c>
      <c r="Q491" s="31">
        <f t="shared" si="31"/>
        <v>3</v>
      </c>
      <c r="R491" s="33">
        <f t="shared" si="32"/>
        <v>7</v>
      </c>
      <c r="S491" s="33"/>
      <c r="T491" s="32"/>
      <c r="U491" s="31"/>
    </row>
    <row r="492" spans="1:21" hidden="1" x14ac:dyDescent="0.3">
      <c r="A492" s="31" t="str">
        <f t="shared" si="30"/>
        <v>Mon</v>
      </c>
      <c r="B492" s="1">
        <v>41701</v>
      </c>
      <c r="C492" t="s">
        <v>268</v>
      </c>
      <c r="D492" t="s">
        <v>269</v>
      </c>
      <c r="E492">
        <v>6</v>
      </c>
      <c r="F492">
        <v>3</v>
      </c>
      <c r="G492" t="s">
        <v>190</v>
      </c>
      <c r="H492" s="21">
        <v>1900000</v>
      </c>
      <c r="I492" s="21">
        <v>1900000</v>
      </c>
      <c r="J492" s="21">
        <v>8943000</v>
      </c>
      <c r="K492">
        <v>2.8450000000000002</v>
      </c>
      <c r="L492" s="21">
        <v>7865000</v>
      </c>
      <c r="M492">
        <v>413.95</v>
      </c>
      <c r="N492">
        <v>53.64</v>
      </c>
      <c r="O492">
        <v>2.835</v>
      </c>
      <c r="P492">
        <v>2.87</v>
      </c>
      <c r="Q492" s="31">
        <f t="shared" si="31"/>
        <v>3</v>
      </c>
      <c r="R492" s="33">
        <f t="shared" si="32"/>
        <v>7</v>
      </c>
      <c r="S492" s="33"/>
      <c r="T492" s="32"/>
      <c r="U492" s="31"/>
    </row>
    <row r="493" spans="1:21" hidden="1" x14ac:dyDescent="0.3">
      <c r="A493" s="31" t="str">
        <f t="shared" si="30"/>
        <v>Mon</v>
      </c>
      <c r="B493" s="1">
        <v>41701</v>
      </c>
      <c r="C493" t="s">
        <v>30</v>
      </c>
      <c r="D493" t="s">
        <v>31</v>
      </c>
      <c r="E493">
        <v>32</v>
      </c>
      <c r="F493">
        <v>30</v>
      </c>
      <c r="G493" t="s">
        <v>190</v>
      </c>
      <c r="H493" s="21">
        <v>800000</v>
      </c>
      <c r="I493" s="21">
        <v>814000</v>
      </c>
      <c r="J493" s="21">
        <v>13060852</v>
      </c>
      <c r="K493">
        <v>3.81</v>
      </c>
      <c r="L493" s="21">
        <v>3128000</v>
      </c>
      <c r="M493">
        <v>391</v>
      </c>
      <c r="O493">
        <v>3.7949999999999999</v>
      </c>
      <c r="P493">
        <v>3.84</v>
      </c>
      <c r="Q493" s="31">
        <f t="shared" si="31"/>
        <v>3</v>
      </c>
      <c r="R493" s="33">
        <f t="shared" si="32"/>
        <v>0</v>
      </c>
      <c r="S493" s="33"/>
      <c r="T493" s="32"/>
      <c r="U493" s="31"/>
    </row>
    <row r="494" spans="1:21" hidden="1" x14ac:dyDescent="0.3">
      <c r="A494" s="31" t="str">
        <f t="shared" si="30"/>
        <v>Mon</v>
      </c>
      <c r="B494" s="1">
        <v>41694</v>
      </c>
      <c r="C494" t="s">
        <v>252</v>
      </c>
      <c r="D494" t="s">
        <v>253</v>
      </c>
      <c r="E494">
        <v>3</v>
      </c>
      <c r="F494">
        <v>20</v>
      </c>
      <c r="G494" t="s">
        <v>190</v>
      </c>
      <c r="H494" s="21">
        <v>850000</v>
      </c>
      <c r="I494" s="21">
        <v>850000</v>
      </c>
      <c r="J494" s="21">
        <v>2308030</v>
      </c>
      <c r="K494">
        <v>3.7250000000000001</v>
      </c>
      <c r="L494" s="21">
        <v>3524000</v>
      </c>
      <c r="M494">
        <v>414.59</v>
      </c>
      <c r="N494">
        <v>30.28</v>
      </c>
      <c r="O494">
        <v>3.7149999999999999</v>
      </c>
      <c r="P494">
        <v>3.76</v>
      </c>
      <c r="Q494" s="31">
        <f t="shared" si="31"/>
        <v>2</v>
      </c>
      <c r="R494" s="33">
        <f t="shared" si="32"/>
        <v>7</v>
      </c>
      <c r="S494" s="33"/>
      <c r="T494" s="32"/>
      <c r="U494" s="31"/>
    </row>
    <row r="495" spans="1:21" hidden="1" x14ac:dyDescent="0.3">
      <c r="A495" s="31" t="str">
        <f t="shared" si="30"/>
        <v>Mon</v>
      </c>
      <c r="B495" s="1">
        <v>41687</v>
      </c>
      <c r="C495" t="s">
        <v>270</v>
      </c>
      <c r="D495" t="s">
        <v>271</v>
      </c>
      <c r="E495">
        <v>11</v>
      </c>
      <c r="F495">
        <v>10</v>
      </c>
      <c r="G495" t="s">
        <v>190</v>
      </c>
      <c r="H495" s="21">
        <v>1900000</v>
      </c>
      <c r="I495" s="21">
        <v>1900000</v>
      </c>
      <c r="J495" s="21">
        <v>12090024</v>
      </c>
      <c r="K495">
        <v>3.4950000000000001</v>
      </c>
      <c r="L495" s="21">
        <v>7481000</v>
      </c>
      <c r="M495">
        <v>393.74</v>
      </c>
      <c r="N495">
        <v>50.42</v>
      </c>
      <c r="O495">
        <v>3.4849999999999999</v>
      </c>
      <c r="P495">
        <v>3.52</v>
      </c>
      <c r="Q495" s="31">
        <f t="shared" si="31"/>
        <v>2</v>
      </c>
      <c r="R495" s="33">
        <f t="shared" si="32"/>
        <v>7</v>
      </c>
      <c r="S495" s="33"/>
      <c r="T495" s="32"/>
      <c r="U495" s="31"/>
    </row>
    <row r="496" spans="1:21" x14ac:dyDescent="0.3">
      <c r="A496" s="31" t="str">
        <f t="shared" si="30"/>
        <v>Mon</v>
      </c>
      <c r="B496" s="1">
        <v>41680</v>
      </c>
      <c r="C496" t="s">
        <v>272</v>
      </c>
      <c r="D496" t="s">
        <v>273</v>
      </c>
      <c r="E496">
        <v>9</v>
      </c>
      <c r="F496">
        <v>5</v>
      </c>
      <c r="G496" t="s">
        <v>190</v>
      </c>
      <c r="H496" s="21">
        <v>1950000</v>
      </c>
      <c r="I496" s="21">
        <v>1950059</v>
      </c>
      <c r="J496" s="21">
        <v>12411059</v>
      </c>
      <c r="K496">
        <v>3.1949999999999998</v>
      </c>
      <c r="L496" s="21">
        <v>8418100</v>
      </c>
      <c r="M496">
        <v>431.7</v>
      </c>
      <c r="N496">
        <v>36.22</v>
      </c>
      <c r="O496">
        <v>3.1850000000000001</v>
      </c>
      <c r="P496">
        <v>3.22</v>
      </c>
      <c r="Q496" s="31">
        <f t="shared" si="31"/>
        <v>2</v>
      </c>
      <c r="R496" s="33">
        <f t="shared" si="32"/>
        <v>7</v>
      </c>
      <c r="S496" s="33"/>
      <c r="T496" s="32"/>
      <c r="U496" s="31"/>
    </row>
    <row r="497" spans="1:21" hidden="1" x14ac:dyDescent="0.3">
      <c r="A497" s="31" t="str">
        <f t="shared" si="30"/>
        <v>Mon</v>
      </c>
      <c r="B497" s="1">
        <v>41673</v>
      </c>
      <c r="C497" t="s">
        <v>268</v>
      </c>
      <c r="D497" t="s">
        <v>269</v>
      </c>
      <c r="E497">
        <v>3</v>
      </c>
      <c r="F497">
        <v>3</v>
      </c>
      <c r="G497" t="s">
        <v>190</v>
      </c>
      <c r="H497" s="21">
        <v>1950000</v>
      </c>
      <c r="I497" s="21">
        <v>1950000</v>
      </c>
      <c r="J497" s="21">
        <v>6505000</v>
      </c>
      <c r="K497">
        <v>2.8849999999999998</v>
      </c>
      <c r="L497" s="21">
        <v>8031000</v>
      </c>
      <c r="M497">
        <v>411.85</v>
      </c>
      <c r="N497">
        <v>10.29</v>
      </c>
      <c r="O497">
        <v>2.87</v>
      </c>
      <c r="P497">
        <v>2.9049999999999998</v>
      </c>
      <c r="Q497" s="31">
        <f t="shared" si="31"/>
        <v>2</v>
      </c>
      <c r="R497" s="33">
        <f t="shared" si="32"/>
        <v>7</v>
      </c>
      <c r="S497" s="33"/>
      <c r="T497" s="32"/>
      <c r="U497" s="31"/>
    </row>
    <row r="498" spans="1:21" hidden="1" x14ac:dyDescent="0.3">
      <c r="A498" s="31" t="str">
        <f t="shared" si="30"/>
        <v>Mon</v>
      </c>
      <c r="B498" s="1">
        <v>41673</v>
      </c>
      <c r="C498" t="s">
        <v>30</v>
      </c>
      <c r="D498" t="s">
        <v>31</v>
      </c>
      <c r="E498">
        <v>30</v>
      </c>
      <c r="F498">
        <v>30</v>
      </c>
      <c r="G498" t="s">
        <v>190</v>
      </c>
      <c r="H498" s="21">
        <v>750000</v>
      </c>
      <c r="I498" s="21">
        <v>750030</v>
      </c>
      <c r="J498" s="21">
        <v>12120852</v>
      </c>
      <c r="K498">
        <v>3.9550000000000001</v>
      </c>
      <c r="L498" s="21">
        <v>3044000</v>
      </c>
      <c r="M498">
        <v>405.87</v>
      </c>
      <c r="N498">
        <v>12.86</v>
      </c>
      <c r="O498">
        <v>3.94</v>
      </c>
      <c r="P498">
        <v>3.99</v>
      </c>
      <c r="Q498" s="31">
        <f t="shared" si="31"/>
        <v>2</v>
      </c>
      <c r="R498" s="33">
        <f t="shared" si="32"/>
        <v>0</v>
      </c>
      <c r="S498" s="33"/>
      <c r="T498" s="32"/>
      <c r="U498" s="31"/>
    </row>
    <row r="499" spans="1:21" hidden="1" x14ac:dyDescent="0.3">
      <c r="A499" s="31" t="str">
        <f t="shared" si="30"/>
        <v>Mon</v>
      </c>
      <c r="B499" s="1">
        <v>41666</v>
      </c>
      <c r="C499" t="s">
        <v>252</v>
      </c>
      <c r="D499" t="s">
        <v>253</v>
      </c>
      <c r="E499">
        <v>1</v>
      </c>
      <c r="F499">
        <v>20</v>
      </c>
      <c r="G499" t="s">
        <v>190</v>
      </c>
      <c r="H499" s="21">
        <v>800000</v>
      </c>
      <c r="I499" s="21">
        <v>808030</v>
      </c>
      <c r="J499" s="21">
        <v>1458030</v>
      </c>
      <c r="K499">
        <v>3.8050000000000002</v>
      </c>
      <c r="L499" s="21">
        <v>3058000</v>
      </c>
      <c r="M499">
        <v>382.25</v>
      </c>
      <c r="N499">
        <v>3.79</v>
      </c>
      <c r="O499">
        <v>3.84</v>
      </c>
      <c r="Q499" s="31">
        <f t="shared" si="31"/>
        <v>1</v>
      </c>
      <c r="R499" s="33">
        <f t="shared" si="32"/>
        <v>7</v>
      </c>
      <c r="S499" s="33"/>
      <c r="T499" s="32"/>
      <c r="U499" s="31"/>
    </row>
    <row r="500" spans="1:21" hidden="1" x14ac:dyDescent="0.3">
      <c r="A500" s="31" t="str">
        <f t="shared" si="30"/>
        <v>Mon</v>
      </c>
      <c r="B500" s="1">
        <v>41659</v>
      </c>
      <c r="C500" t="s">
        <v>270</v>
      </c>
      <c r="D500" t="s">
        <v>271</v>
      </c>
      <c r="E500">
        <v>7</v>
      </c>
      <c r="F500">
        <v>10</v>
      </c>
      <c r="G500" t="s">
        <v>190</v>
      </c>
      <c r="H500" s="21">
        <v>1900000</v>
      </c>
      <c r="I500" s="21">
        <v>1900005</v>
      </c>
      <c r="J500" s="21">
        <v>10110024</v>
      </c>
      <c r="K500">
        <v>3.64</v>
      </c>
      <c r="L500" s="21">
        <v>7448000</v>
      </c>
      <c r="M500">
        <v>0.39</v>
      </c>
      <c r="N500">
        <v>29.93</v>
      </c>
      <c r="O500">
        <v>3.625</v>
      </c>
      <c r="P500">
        <v>3.66</v>
      </c>
      <c r="Q500" s="31">
        <f t="shared" si="31"/>
        <v>1</v>
      </c>
      <c r="R500" s="33">
        <f t="shared" si="32"/>
        <v>7</v>
      </c>
      <c r="S500" s="33"/>
      <c r="T500" s="32"/>
      <c r="U500" s="31"/>
    </row>
    <row r="501" spans="1:21" x14ac:dyDescent="0.3">
      <c r="A501" s="31" t="str">
        <f>TEXT(B501,"DDD")</f>
        <v>Mon</v>
      </c>
      <c r="B501" s="1">
        <v>41652</v>
      </c>
      <c r="C501" t="s">
        <v>272</v>
      </c>
      <c r="D501" t="s">
        <v>273</v>
      </c>
      <c r="E501">
        <v>7</v>
      </c>
      <c r="F501">
        <v>5</v>
      </c>
      <c r="G501" t="s">
        <v>190</v>
      </c>
      <c r="H501" s="21">
        <v>1850000</v>
      </c>
      <c r="I501" s="21">
        <v>1821000</v>
      </c>
      <c r="J501" s="21">
        <v>10461000</v>
      </c>
      <c r="K501">
        <v>3.2250000000000001</v>
      </c>
      <c r="L501" s="21">
        <v>7937000</v>
      </c>
      <c r="M501">
        <v>429.03</v>
      </c>
      <c r="O501">
        <v>3.2149999999999999</v>
      </c>
      <c r="P501">
        <v>3.25</v>
      </c>
      <c r="Q501" s="31">
        <f t="shared" si="31"/>
        <v>1</v>
      </c>
      <c r="R501" s="33">
        <f t="shared" si="32"/>
        <v>7</v>
      </c>
      <c r="S501" s="33"/>
      <c r="T501" s="32"/>
      <c r="U501" s="31"/>
    </row>
    <row r="502" spans="1:21" hidden="1" x14ac:dyDescent="0.3">
      <c r="A502" s="31" t="str">
        <f>TEXT(B502,"DDD")</f>
        <v>Mon</v>
      </c>
      <c r="B502" s="1">
        <v>41645</v>
      </c>
      <c r="C502" t="s">
        <v>268</v>
      </c>
      <c r="D502" t="s">
        <v>269</v>
      </c>
      <c r="E502">
        <v>1</v>
      </c>
      <c r="F502">
        <v>3</v>
      </c>
      <c r="G502" t="s">
        <v>190</v>
      </c>
      <c r="H502" s="21">
        <v>1950000</v>
      </c>
      <c r="I502" s="21">
        <v>1950000</v>
      </c>
      <c r="J502" s="21">
        <v>4430000</v>
      </c>
      <c r="K502">
        <v>2.9049999999999998</v>
      </c>
      <c r="L502" s="21">
        <v>8191000</v>
      </c>
      <c r="M502">
        <v>420.05</v>
      </c>
      <c r="N502">
        <v>42.64</v>
      </c>
      <c r="O502">
        <v>2.895</v>
      </c>
      <c r="P502">
        <v>2.9449999999999998</v>
      </c>
      <c r="Q502" s="31">
        <f t="shared" si="31"/>
        <v>1</v>
      </c>
      <c r="R502" s="33">
        <f t="shared" si="32"/>
        <v>7</v>
      </c>
      <c r="S502" s="33"/>
      <c r="T502" s="32"/>
      <c r="U502" s="31"/>
    </row>
    <row r="503" spans="1:21" hidden="1" x14ac:dyDescent="0.3">
      <c r="A503" s="31" t="str">
        <f>TEXT(B503,"DDD")</f>
        <v>Mon</v>
      </c>
      <c r="B503" s="1">
        <v>41645</v>
      </c>
      <c r="C503" t="s">
        <v>30</v>
      </c>
      <c r="D503" t="s">
        <v>31</v>
      </c>
      <c r="E503">
        <v>28</v>
      </c>
      <c r="F503">
        <v>30</v>
      </c>
      <c r="G503" t="s">
        <v>190</v>
      </c>
      <c r="H503" s="21">
        <v>700000</v>
      </c>
      <c r="I503" s="21">
        <v>701080</v>
      </c>
      <c r="J503" s="21">
        <v>11364822</v>
      </c>
      <c r="K503">
        <v>3.98</v>
      </c>
      <c r="L503" s="21">
        <v>2845100</v>
      </c>
      <c r="M503">
        <v>406.44</v>
      </c>
      <c r="N503">
        <v>18.25</v>
      </c>
      <c r="O503">
        <v>3.97</v>
      </c>
      <c r="P503">
        <v>4.01</v>
      </c>
      <c r="Q503" s="31">
        <f t="shared" si="31"/>
        <v>1</v>
      </c>
      <c r="R503" s="33">
        <f t="shared" si="32"/>
        <v>0</v>
      </c>
      <c r="S503" s="33"/>
      <c r="T503" s="32"/>
      <c r="U503" s="31"/>
    </row>
  </sheetData>
  <autoFilter ref="A2:V503">
    <filterColumn colId="5">
      <filters>
        <filter val="5"/>
      </filters>
    </filterColumn>
  </autoFilter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54" zoomScale="85" zoomScaleNormal="85" workbookViewId="0">
      <selection activeCell="A92" sqref="A92"/>
    </sheetView>
  </sheetViews>
  <sheetFormatPr defaultRowHeight="16.5" x14ac:dyDescent="0.3"/>
  <cols>
    <col min="1" max="1" width="11.625" style="31" bestFit="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10" x14ac:dyDescent="0.3">
      <c r="A1" s="31" t="s">
        <v>375</v>
      </c>
    </row>
    <row r="2" spans="1:10" x14ac:dyDescent="0.3">
      <c r="A2" s="31" t="s">
        <v>378</v>
      </c>
      <c r="C2" s="25"/>
      <c r="G2" s="31" t="s">
        <v>377</v>
      </c>
    </row>
    <row r="3" spans="1:10" s="67" customFormat="1" ht="17.25" thickBot="1" x14ac:dyDescent="0.35">
      <c r="C3" s="25"/>
    </row>
    <row r="4" spans="1:10" s="67" customFormat="1" ht="17.25" thickBot="1" x14ac:dyDescent="0.35">
      <c r="A4" s="2">
        <v>44356</v>
      </c>
      <c r="B4" s="67" t="str">
        <f t="shared" ref="B4" si="0">TEXT(A4,"ddd")</f>
        <v>Wed</v>
      </c>
      <c r="C4" s="47">
        <f t="shared" ref="C4" si="1">WEEKNUM(A4)</f>
        <v>24</v>
      </c>
    </row>
    <row r="5" spans="1:10" s="67" customFormat="1" ht="17.25" thickBot="1" x14ac:dyDescent="0.35">
      <c r="A5" s="2">
        <v>44328</v>
      </c>
      <c r="B5" s="67" t="str">
        <f t="shared" ref="B5" si="2">TEXT(A5,"ddd")</f>
        <v>Wed</v>
      </c>
      <c r="C5" s="47">
        <f t="shared" ref="C5" si="3">WEEKNUM(A5)</f>
        <v>20</v>
      </c>
    </row>
    <row r="6" spans="1:10" s="67" customFormat="1" ht="17.25" thickBot="1" x14ac:dyDescent="0.35">
      <c r="A6" s="2">
        <v>44298</v>
      </c>
      <c r="B6" s="67" t="str">
        <f t="shared" ref="B6" si="4">TEXT(A6,"ddd")</f>
        <v>Mon</v>
      </c>
      <c r="C6" s="47">
        <f t="shared" ref="C6" si="5">WEEKNUM(A6)</f>
        <v>16</v>
      </c>
    </row>
    <row r="7" spans="1:10" s="67" customFormat="1" ht="17.25" thickBot="1" x14ac:dyDescent="0.35">
      <c r="A7" s="2">
        <v>44265</v>
      </c>
      <c r="B7" s="67" t="str">
        <f t="shared" ref="B7:B12" si="6">TEXT(A7,"ddd")</f>
        <v>Wed</v>
      </c>
      <c r="C7" s="47">
        <f t="shared" ref="C7" si="7">WEEKNUM(A7)</f>
        <v>11</v>
      </c>
      <c r="D7" s="47"/>
    </row>
    <row r="8" spans="1:10" s="67" customFormat="1" ht="17.25" thickBot="1" x14ac:dyDescent="0.35">
      <c r="A8" s="2">
        <v>44237</v>
      </c>
      <c r="B8" s="67" t="str">
        <f t="shared" si="6"/>
        <v>Wed</v>
      </c>
      <c r="C8" s="47">
        <f t="shared" ref="C8:C13" si="8">WEEKNUM(A8)</f>
        <v>7</v>
      </c>
    </row>
    <row r="9" spans="1:10" s="57" customFormat="1" ht="17.25" thickBot="1" x14ac:dyDescent="0.35">
      <c r="A9" s="2">
        <v>44208</v>
      </c>
      <c r="B9" s="67" t="str">
        <f t="shared" si="6"/>
        <v>Tue</v>
      </c>
      <c r="C9" s="47">
        <f t="shared" si="8"/>
        <v>3</v>
      </c>
      <c r="G9" s="68">
        <v>44172</v>
      </c>
      <c r="H9" s="67" t="str">
        <f t="shared" ref="H9" si="9">TEXT(G9,"ddd")</f>
        <v>Mon</v>
      </c>
      <c r="I9" s="47">
        <f>WEEKNUM(G9)</f>
        <v>50</v>
      </c>
      <c r="J9" s="59">
        <f t="shared" ref="J9:J47" si="10">I9-C10</f>
        <v>0</v>
      </c>
    </row>
    <row r="10" spans="1:10" ht="17.25" thickBot="1" x14ac:dyDescent="0.35">
      <c r="A10" s="2">
        <v>44174</v>
      </c>
      <c r="B10" s="67" t="str">
        <f t="shared" si="6"/>
        <v>Wed</v>
      </c>
      <c r="C10" s="47">
        <f t="shared" si="8"/>
        <v>50</v>
      </c>
      <c r="D10" s="2"/>
      <c r="G10" s="58">
        <v>44144</v>
      </c>
      <c r="H10" s="57" t="str">
        <f t="shared" ref="H10" si="11">TEXT(G10,"ddd")</f>
        <v>Mon</v>
      </c>
      <c r="I10" s="47">
        <f>WEEKNUM(G10)</f>
        <v>46</v>
      </c>
      <c r="J10" s="59">
        <f t="shared" si="10"/>
        <v>0</v>
      </c>
    </row>
    <row r="11" spans="1:10" ht="17.25" thickBot="1" x14ac:dyDescent="0.35">
      <c r="A11" s="2">
        <v>44145</v>
      </c>
      <c r="B11" s="57" t="str">
        <f t="shared" si="6"/>
        <v>Tue</v>
      </c>
      <c r="C11" s="47">
        <f t="shared" si="8"/>
        <v>46</v>
      </c>
      <c r="D11" s="2"/>
      <c r="F11" s="32"/>
      <c r="G11" s="32">
        <v>44116</v>
      </c>
      <c r="H11" s="31" t="str">
        <f t="shared" ref="H11" si="12">TEXT(G11,"ddd")</f>
        <v>Mon</v>
      </c>
      <c r="I11" s="47">
        <f>WEEKNUM(G11)</f>
        <v>42</v>
      </c>
      <c r="J11" s="33">
        <f t="shared" si="10"/>
        <v>1</v>
      </c>
    </row>
    <row r="12" spans="1:10" ht="17.25" thickBot="1" x14ac:dyDescent="0.35">
      <c r="A12" s="2">
        <v>44111</v>
      </c>
      <c r="B12" s="31" t="str">
        <f t="shared" si="6"/>
        <v>Wed</v>
      </c>
      <c r="C12" s="47">
        <f t="shared" si="8"/>
        <v>41</v>
      </c>
      <c r="D12" s="32"/>
      <c r="F12" s="32"/>
      <c r="G12" s="32">
        <v>44081</v>
      </c>
      <c r="H12" s="31" t="str">
        <f t="shared" ref="H12:H16" si="13">TEXT(G12,"ddd")</f>
        <v>Mon</v>
      </c>
      <c r="I12" s="47">
        <f>WEEKNUM(G12)</f>
        <v>37</v>
      </c>
      <c r="J12" s="33">
        <f t="shared" si="10"/>
        <v>0</v>
      </c>
    </row>
    <row r="13" spans="1:10" ht="17.25" thickBot="1" x14ac:dyDescent="0.35">
      <c r="A13" s="2">
        <v>44083</v>
      </c>
      <c r="B13" s="31" t="str">
        <f t="shared" ref="B13:B75" si="14">TEXT(A13,"ddd")</f>
        <v>Wed</v>
      </c>
      <c r="C13" s="47">
        <f t="shared" si="8"/>
        <v>37</v>
      </c>
      <c r="D13" s="32"/>
      <c r="F13" s="32"/>
      <c r="G13" s="32">
        <v>44053</v>
      </c>
      <c r="H13" s="31" t="str">
        <f t="shared" si="13"/>
        <v>Mon</v>
      </c>
      <c r="I13" s="47">
        <f t="shared" ref="I13:I47" si="15">WEEKNUM(G13)</f>
        <v>33</v>
      </c>
      <c r="J13" s="33">
        <f t="shared" si="10"/>
        <v>0</v>
      </c>
    </row>
    <row r="14" spans="1:10" ht="17.25" thickBot="1" x14ac:dyDescent="0.35">
      <c r="A14" s="2">
        <v>44055</v>
      </c>
      <c r="B14" s="31" t="str">
        <f t="shared" si="14"/>
        <v>Wed</v>
      </c>
      <c r="C14" s="47">
        <f t="shared" ref="C14:C48" si="16">WEEKNUM(A14)</f>
        <v>33</v>
      </c>
      <c r="D14" s="32"/>
      <c r="F14" s="32"/>
      <c r="G14" s="32">
        <v>44018</v>
      </c>
      <c r="H14" s="31" t="str">
        <f t="shared" si="13"/>
        <v>Mon</v>
      </c>
      <c r="I14" s="47">
        <f t="shared" si="15"/>
        <v>28</v>
      </c>
      <c r="J14" s="33">
        <f t="shared" si="10"/>
        <v>0</v>
      </c>
    </row>
    <row r="15" spans="1:10" ht="17.25" thickBot="1" x14ac:dyDescent="0.35">
      <c r="A15" s="2">
        <v>44020</v>
      </c>
      <c r="B15" s="31" t="str">
        <f t="shared" si="14"/>
        <v>Wed</v>
      </c>
      <c r="C15" s="47">
        <f t="shared" si="16"/>
        <v>28</v>
      </c>
      <c r="D15" s="32"/>
      <c r="F15" s="32"/>
      <c r="G15" s="32">
        <v>43990</v>
      </c>
      <c r="H15" s="31" t="str">
        <f t="shared" si="13"/>
        <v>Mon</v>
      </c>
      <c r="I15" s="47">
        <f t="shared" si="15"/>
        <v>24</v>
      </c>
      <c r="J15" s="33">
        <f t="shared" si="10"/>
        <v>0</v>
      </c>
    </row>
    <row r="16" spans="1:10" ht="17.25" thickBot="1" x14ac:dyDescent="0.35">
      <c r="A16" s="2">
        <v>43991</v>
      </c>
      <c r="B16" s="31" t="str">
        <f t="shared" si="14"/>
        <v>Tue</v>
      </c>
      <c r="C16" s="47">
        <f t="shared" si="16"/>
        <v>24</v>
      </c>
      <c r="D16" s="32"/>
      <c r="F16" s="32"/>
      <c r="G16" s="32">
        <v>43962</v>
      </c>
      <c r="H16" s="31" t="str">
        <f t="shared" si="13"/>
        <v>Mon</v>
      </c>
      <c r="I16" s="47">
        <f t="shared" si="15"/>
        <v>20</v>
      </c>
      <c r="J16" s="33">
        <f t="shared" si="10"/>
        <v>0</v>
      </c>
    </row>
    <row r="17" spans="1:10" ht="17.25" thickBot="1" x14ac:dyDescent="0.35">
      <c r="A17" s="2">
        <v>43963</v>
      </c>
      <c r="B17" s="31" t="str">
        <f t="shared" si="14"/>
        <v>Tue</v>
      </c>
      <c r="C17" s="47">
        <f t="shared" si="16"/>
        <v>20</v>
      </c>
      <c r="D17" s="32"/>
      <c r="F17" s="32"/>
      <c r="G17" s="32">
        <v>43927</v>
      </c>
      <c r="H17" s="31" t="str">
        <f t="shared" ref="H17:H79" si="17">TEXT(G17,"ddd")</f>
        <v>Mon</v>
      </c>
      <c r="I17" s="47">
        <f t="shared" si="15"/>
        <v>15</v>
      </c>
      <c r="J17" s="33">
        <f t="shared" si="10"/>
        <v>0</v>
      </c>
    </row>
    <row r="18" spans="1:10" ht="17.25" thickBot="1" x14ac:dyDescent="0.35">
      <c r="A18" s="2">
        <v>43928</v>
      </c>
      <c r="B18" s="31" t="str">
        <f t="shared" si="14"/>
        <v>Tue</v>
      </c>
      <c r="C18" s="47">
        <f t="shared" si="16"/>
        <v>15</v>
      </c>
      <c r="D18" s="32"/>
      <c r="F18" s="32"/>
      <c r="G18" s="32">
        <v>43899</v>
      </c>
      <c r="H18" s="31" t="str">
        <f t="shared" si="17"/>
        <v>Mon</v>
      </c>
      <c r="I18" s="47">
        <f t="shared" si="15"/>
        <v>11</v>
      </c>
      <c r="J18" s="33">
        <f t="shared" si="10"/>
        <v>0</v>
      </c>
    </row>
    <row r="19" spans="1:10" ht="17.25" thickBot="1" x14ac:dyDescent="0.35">
      <c r="A19" s="2">
        <v>43901</v>
      </c>
      <c r="B19" s="31" t="str">
        <f t="shared" si="14"/>
        <v>Wed</v>
      </c>
      <c r="C19" s="47">
        <f t="shared" si="16"/>
        <v>11</v>
      </c>
      <c r="D19" s="32"/>
      <c r="F19" s="32"/>
      <c r="G19" s="32">
        <v>43871</v>
      </c>
      <c r="H19" s="31" t="str">
        <f t="shared" si="17"/>
        <v>Mon</v>
      </c>
      <c r="I19" s="47">
        <f t="shared" si="15"/>
        <v>7</v>
      </c>
      <c r="J19" s="33">
        <f t="shared" si="10"/>
        <v>0</v>
      </c>
    </row>
    <row r="20" spans="1:10" ht="17.25" thickBot="1" x14ac:dyDescent="0.35">
      <c r="A20" s="2">
        <v>43873</v>
      </c>
      <c r="B20" s="31" t="str">
        <f t="shared" si="14"/>
        <v>Wed</v>
      </c>
      <c r="C20" s="47">
        <f t="shared" si="16"/>
        <v>7</v>
      </c>
      <c r="D20" s="51"/>
      <c r="E20" s="49"/>
      <c r="F20" s="51"/>
      <c r="G20" s="51">
        <v>43843</v>
      </c>
      <c r="H20" s="49" t="str">
        <f t="shared" si="17"/>
        <v>Mon</v>
      </c>
      <c r="I20" s="50">
        <f t="shared" si="15"/>
        <v>3</v>
      </c>
      <c r="J20" s="52">
        <f t="shared" si="10"/>
        <v>1</v>
      </c>
    </row>
    <row r="21" spans="1:10" ht="17.25" thickBot="1" x14ac:dyDescent="0.35">
      <c r="A21" s="48">
        <v>43838</v>
      </c>
      <c r="B21" s="49" t="str">
        <f t="shared" si="14"/>
        <v>Wed</v>
      </c>
      <c r="C21" s="50">
        <f t="shared" si="16"/>
        <v>2</v>
      </c>
      <c r="D21" s="32"/>
      <c r="F21" s="32"/>
      <c r="G21" s="32">
        <v>43801</v>
      </c>
      <c r="H21" s="31" t="str">
        <f t="shared" si="17"/>
        <v>Mon</v>
      </c>
      <c r="I21" s="47">
        <f t="shared" si="15"/>
        <v>49</v>
      </c>
      <c r="J21" s="33">
        <f t="shared" si="10"/>
        <v>-1</v>
      </c>
    </row>
    <row r="22" spans="1:10" ht="17.25" thickBot="1" x14ac:dyDescent="0.35">
      <c r="A22" s="2">
        <v>43809</v>
      </c>
      <c r="B22" s="31" t="str">
        <f t="shared" si="14"/>
        <v>Tue</v>
      </c>
      <c r="C22" s="47">
        <f t="shared" si="16"/>
        <v>50</v>
      </c>
      <c r="F22" s="32"/>
      <c r="G22" s="32">
        <v>43773</v>
      </c>
      <c r="H22" s="31" t="str">
        <f t="shared" si="17"/>
        <v>Mon</v>
      </c>
      <c r="I22" s="47">
        <f t="shared" si="15"/>
        <v>45</v>
      </c>
      <c r="J22" s="33">
        <f t="shared" si="10"/>
        <v>0</v>
      </c>
    </row>
    <row r="23" spans="1:10" ht="17.25" thickBot="1" x14ac:dyDescent="0.35">
      <c r="A23" s="2">
        <v>43775</v>
      </c>
      <c r="B23" s="31" t="str">
        <f t="shared" si="14"/>
        <v>Wed</v>
      </c>
      <c r="C23" s="47">
        <f t="shared" si="16"/>
        <v>45</v>
      </c>
      <c r="D23" s="2"/>
      <c r="F23" s="32"/>
      <c r="G23" s="32">
        <v>43745</v>
      </c>
      <c r="H23" s="31" t="str">
        <f t="shared" si="17"/>
        <v>Mon</v>
      </c>
      <c r="I23" s="47">
        <f t="shared" si="15"/>
        <v>41</v>
      </c>
      <c r="J23" s="33">
        <f t="shared" si="10"/>
        <v>0</v>
      </c>
    </row>
    <row r="24" spans="1:10" ht="17.25" thickBot="1" x14ac:dyDescent="0.35">
      <c r="A24" s="2">
        <v>43747</v>
      </c>
      <c r="B24" s="31" t="str">
        <f>TEXT(A24,"ddd")</f>
        <v>Wed</v>
      </c>
      <c r="C24" s="47">
        <f t="shared" si="16"/>
        <v>41</v>
      </c>
      <c r="F24" s="32"/>
      <c r="G24" s="32">
        <v>43710</v>
      </c>
      <c r="H24" s="31" t="str">
        <f t="shared" si="17"/>
        <v>Mon</v>
      </c>
      <c r="I24" s="47">
        <f t="shared" si="15"/>
        <v>36</v>
      </c>
      <c r="J24" s="33">
        <f t="shared" si="10"/>
        <v>-1</v>
      </c>
    </row>
    <row r="25" spans="1:10" ht="17.25" thickBot="1" x14ac:dyDescent="0.35">
      <c r="A25" s="2">
        <v>43719</v>
      </c>
      <c r="B25" s="31" t="str">
        <f t="shared" si="14"/>
        <v>Wed</v>
      </c>
      <c r="C25" s="47">
        <f t="shared" si="16"/>
        <v>37</v>
      </c>
      <c r="F25" s="32"/>
      <c r="G25" s="32">
        <v>43682</v>
      </c>
      <c r="H25" s="31" t="str">
        <f t="shared" si="17"/>
        <v>Mon</v>
      </c>
      <c r="I25" s="47">
        <f t="shared" si="15"/>
        <v>32</v>
      </c>
      <c r="J25" s="33">
        <f t="shared" si="10"/>
        <v>0</v>
      </c>
    </row>
    <row r="26" spans="1:10" ht="17.25" thickBot="1" x14ac:dyDescent="0.35">
      <c r="A26" s="2">
        <v>43684</v>
      </c>
      <c r="B26" s="31" t="str">
        <f t="shared" si="14"/>
        <v>Wed</v>
      </c>
      <c r="C26" s="47">
        <f t="shared" si="16"/>
        <v>32</v>
      </c>
      <c r="F26" s="32"/>
      <c r="G26" s="32">
        <v>43654</v>
      </c>
      <c r="H26" s="31" t="str">
        <f t="shared" si="17"/>
        <v>Mon</v>
      </c>
      <c r="I26" s="47">
        <f t="shared" si="15"/>
        <v>28</v>
      </c>
      <c r="J26" s="33">
        <f t="shared" si="10"/>
        <v>0</v>
      </c>
    </row>
    <row r="27" spans="1:10" ht="17.25" thickBot="1" x14ac:dyDescent="0.35">
      <c r="A27" s="2">
        <v>43656</v>
      </c>
      <c r="B27" s="31" t="str">
        <f t="shared" si="14"/>
        <v>Wed</v>
      </c>
      <c r="C27" s="47">
        <f t="shared" si="16"/>
        <v>28</v>
      </c>
      <c r="D27" s="32"/>
      <c r="F27" s="32"/>
      <c r="G27" s="32">
        <v>43626</v>
      </c>
      <c r="H27" s="31" t="str">
        <f t="shared" si="17"/>
        <v>Mon</v>
      </c>
      <c r="I27" s="47">
        <f t="shared" si="15"/>
        <v>24</v>
      </c>
      <c r="J27" s="33">
        <f t="shared" si="10"/>
        <v>0</v>
      </c>
    </row>
    <row r="28" spans="1:10" ht="17.25" thickBot="1" x14ac:dyDescent="0.35">
      <c r="A28" s="2">
        <v>43628</v>
      </c>
      <c r="B28" s="31" t="str">
        <f t="shared" si="14"/>
        <v>Wed</v>
      </c>
      <c r="C28" s="47">
        <f t="shared" si="16"/>
        <v>24</v>
      </c>
      <c r="D28" s="32"/>
      <c r="F28" s="32"/>
      <c r="G28" s="32">
        <v>43598</v>
      </c>
      <c r="H28" s="31" t="str">
        <f t="shared" si="17"/>
        <v>Mon</v>
      </c>
      <c r="I28" s="47">
        <f t="shared" si="15"/>
        <v>20</v>
      </c>
      <c r="J28" s="33">
        <f t="shared" si="10"/>
        <v>1</v>
      </c>
    </row>
    <row r="29" spans="1:10" ht="17.25" thickBot="1" x14ac:dyDescent="0.35">
      <c r="A29" s="2">
        <v>43593</v>
      </c>
      <c r="B29" s="31" t="str">
        <f t="shared" si="14"/>
        <v>Wed</v>
      </c>
      <c r="C29" s="47">
        <f t="shared" si="16"/>
        <v>19</v>
      </c>
      <c r="D29" s="32"/>
      <c r="E29" s="32"/>
      <c r="F29" s="32"/>
      <c r="G29" s="32">
        <v>43563</v>
      </c>
      <c r="H29" s="31" t="str">
        <f t="shared" si="17"/>
        <v>Mon</v>
      </c>
      <c r="I29" s="47">
        <f t="shared" si="15"/>
        <v>15</v>
      </c>
      <c r="J29" s="33">
        <f t="shared" si="10"/>
        <v>0</v>
      </c>
    </row>
    <row r="30" spans="1:10" ht="17.25" thickBot="1" x14ac:dyDescent="0.35">
      <c r="A30" s="2">
        <v>43565</v>
      </c>
      <c r="B30" s="31" t="str">
        <f t="shared" si="14"/>
        <v>Wed</v>
      </c>
      <c r="C30" s="47">
        <f t="shared" si="16"/>
        <v>15</v>
      </c>
      <c r="D30" s="32"/>
      <c r="E30" s="32"/>
      <c r="F30" s="32"/>
      <c r="G30" s="32">
        <v>43535</v>
      </c>
      <c r="H30" s="31" t="str">
        <f t="shared" si="17"/>
        <v>Mon</v>
      </c>
      <c r="I30" s="47">
        <f t="shared" si="15"/>
        <v>11</v>
      </c>
      <c r="J30" s="33">
        <f t="shared" si="10"/>
        <v>0</v>
      </c>
    </row>
    <row r="31" spans="1:10" ht="17.25" thickBot="1" x14ac:dyDescent="0.35">
      <c r="A31" s="2">
        <v>43536</v>
      </c>
      <c r="B31" s="31" t="str">
        <f t="shared" si="14"/>
        <v>Tue</v>
      </c>
      <c r="C31" s="47">
        <f t="shared" si="16"/>
        <v>11</v>
      </c>
      <c r="D31" s="2"/>
      <c r="F31" s="32"/>
      <c r="G31" s="32">
        <v>43507</v>
      </c>
      <c r="H31" s="31" t="str">
        <f t="shared" si="17"/>
        <v>Mon</v>
      </c>
      <c r="I31" s="47">
        <f t="shared" si="15"/>
        <v>7</v>
      </c>
      <c r="J31" s="33">
        <f t="shared" si="10"/>
        <v>1</v>
      </c>
    </row>
    <row r="32" spans="1:10" ht="17.25" thickBot="1" x14ac:dyDescent="0.35">
      <c r="A32" s="2">
        <v>43502</v>
      </c>
      <c r="B32" s="31" t="str">
        <f t="shared" si="14"/>
        <v>Wed</v>
      </c>
      <c r="C32" s="47">
        <f t="shared" si="16"/>
        <v>6</v>
      </c>
      <c r="D32" s="32"/>
      <c r="E32" s="32"/>
      <c r="F32" s="32"/>
      <c r="G32" s="32">
        <v>43472</v>
      </c>
      <c r="H32" s="31" t="str">
        <f t="shared" si="17"/>
        <v>Mon</v>
      </c>
      <c r="I32" s="47">
        <f t="shared" si="15"/>
        <v>2</v>
      </c>
      <c r="J32" s="33">
        <f t="shared" si="10"/>
        <v>0</v>
      </c>
    </row>
    <row r="33" spans="1:10" ht="17.25" thickBot="1" x14ac:dyDescent="0.35">
      <c r="A33" s="2">
        <v>43474</v>
      </c>
      <c r="B33" s="31" t="str">
        <f t="shared" si="14"/>
        <v>Wed</v>
      </c>
      <c r="C33" s="47">
        <f t="shared" si="16"/>
        <v>2</v>
      </c>
      <c r="D33" s="32"/>
      <c r="E33" s="32"/>
      <c r="G33" s="32">
        <v>43437</v>
      </c>
      <c r="H33" s="31" t="str">
        <f t="shared" si="17"/>
        <v>Mon</v>
      </c>
      <c r="I33" s="47">
        <f t="shared" si="15"/>
        <v>49</v>
      </c>
      <c r="J33" s="33">
        <f t="shared" si="10"/>
        <v>-1</v>
      </c>
    </row>
    <row r="34" spans="1:10" ht="17.25" thickBot="1" x14ac:dyDescent="0.35">
      <c r="A34" s="2">
        <v>43446</v>
      </c>
      <c r="B34" s="31" t="str">
        <f t="shared" si="14"/>
        <v>Wed</v>
      </c>
      <c r="C34" s="47">
        <f t="shared" si="16"/>
        <v>50</v>
      </c>
      <c r="D34" s="32"/>
      <c r="E34" s="32"/>
      <c r="G34" s="32">
        <v>43409</v>
      </c>
      <c r="H34" s="31" t="str">
        <f t="shared" si="17"/>
        <v>Mon</v>
      </c>
      <c r="I34" s="47">
        <f t="shared" si="15"/>
        <v>45</v>
      </c>
      <c r="J34" s="33">
        <f t="shared" si="10"/>
        <v>0</v>
      </c>
    </row>
    <row r="35" spans="1:10" ht="17.25" thickBot="1" x14ac:dyDescent="0.35">
      <c r="A35" s="2">
        <v>43410</v>
      </c>
      <c r="B35" s="31" t="str">
        <f t="shared" si="14"/>
        <v>Tue</v>
      </c>
      <c r="C35" s="47">
        <f t="shared" si="16"/>
        <v>45</v>
      </c>
      <c r="D35" s="32"/>
      <c r="E35" s="32"/>
      <c r="G35" s="32">
        <v>43381</v>
      </c>
      <c r="H35" s="31" t="str">
        <f t="shared" si="17"/>
        <v>Mon</v>
      </c>
      <c r="I35" s="47">
        <f t="shared" si="15"/>
        <v>41</v>
      </c>
      <c r="J35" s="33">
        <f t="shared" si="10"/>
        <v>0</v>
      </c>
    </row>
    <row r="36" spans="1:10" ht="17.25" thickBot="1" x14ac:dyDescent="0.35">
      <c r="A36" s="2">
        <v>43383</v>
      </c>
      <c r="B36" s="31" t="str">
        <f t="shared" si="14"/>
        <v>Wed</v>
      </c>
      <c r="C36" s="47">
        <f t="shared" si="16"/>
        <v>41</v>
      </c>
      <c r="D36" s="32"/>
      <c r="E36" s="32"/>
      <c r="G36" s="32">
        <v>43346</v>
      </c>
      <c r="H36" s="31" t="str">
        <f t="shared" si="17"/>
        <v>Mon</v>
      </c>
      <c r="I36" s="47">
        <f t="shared" si="15"/>
        <v>36</v>
      </c>
      <c r="J36" s="33">
        <f t="shared" si="10"/>
        <v>-1</v>
      </c>
    </row>
    <row r="37" spans="1:10" ht="17.25" thickBot="1" x14ac:dyDescent="0.35">
      <c r="A37" s="2">
        <v>43355</v>
      </c>
      <c r="B37" s="31" t="str">
        <f t="shared" si="14"/>
        <v>Wed</v>
      </c>
      <c r="C37" s="47">
        <f t="shared" si="16"/>
        <v>37</v>
      </c>
      <c r="E37" s="32"/>
      <c r="G37" s="32">
        <v>43318</v>
      </c>
      <c r="H37" s="31" t="str">
        <f t="shared" si="17"/>
        <v>Mon</v>
      </c>
      <c r="I37" s="47">
        <f t="shared" si="15"/>
        <v>32</v>
      </c>
      <c r="J37" s="33">
        <f t="shared" si="10"/>
        <v>0</v>
      </c>
    </row>
    <row r="38" spans="1:10" ht="17.25" thickBot="1" x14ac:dyDescent="0.35">
      <c r="A38" s="2">
        <v>43320</v>
      </c>
      <c r="B38" s="31" t="str">
        <f t="shared" si="14"/>
        <v>Wed</v>
      </c>
      <c r="C38" s="47">
        <f t="shared" si="16"/>
        <v>32</v>
      </c>
      <c r="E38" s="32"/>
      <c r="G38" s="32">
        <v>43290</v>
      </c>
      <c r="H38" s="31" t="str">
        <f t="shared" si="17"/>
        <v>Mon</v>
      </c>
      <c r="I38" s="47">
        <f t="shared" si="15"/>
        <v>28</v>
      </c>
      <c r="J38" s="33">
        <f t="shared" si="10"/>
        <v>0</v>
      </c>
    </row>
    <row r="39" spans="1:10" ht="17.25" thickBot="1" x14ac:dyDescent="0.35">
      <c r="A39" s="2">
        <v>43292</v>
      </c>
      <c r="B39" s="31" t="str">
        <f t="shared" si="14"/>
        <v>Wed</v>
      </c>
      <c r="C39" s="47">
        <f t="shared" si="16"/>
        <v>28</v>
      </c>
      <c r="E39" s="32"/>
      <c r="G39" s="32">
        <v>43255</v>
      </c>
      <c r="H39" s="31" t="str">
        <f t="shared" si="17"/>
        <v>Mon</v>
      </c>
      <c r="I39" s="47">
        <f t="shared" si="15"/>
        <v>23</v>
      </c>
      <c r="J39" s="33">
        <f t="shared" si="10"/>
        <v>-1</v>
      </c>
    </row>
    <row r="40" spans="1:10" ht="17.25" thickBot="1" x14ac:dyDescent="0.35">
      <c r="A40" s="2">
        <v>43262</v>
      </c>
      <c r="B40" s="31" t="str">
        <f t="shared" si="14"/>
        <v>Mon</v>
      </c>
      <c r="C40" s="47">
        <f t="shared" si="16"/>
        <v>24</v>
      </c>
      <c r="E40" s="32"/>
      <c r="G40" s="32">
        <v>43228</v>
      </c>
      <c r="H40" s="31" t="str">
        <f t="shared" si="17"/>
        <v>Tue</v>
      </c>
      <c r="I40" s="47">
        <f t="shared" si="15"/>
        <v>19</v>
      </c>
      <c r="J40" s="33">
        <f t="shared" si="10"/>
        <v>0</v>
      </c>
    </row>
    <row r="41" spans="1:10" ht="17.25" thickBot="1" x14ac:dyDescent="0.35">
      <c r="A41" s="2">
        <v>43229</v>
      </c>
      <c r="B41" s="31" t="str">
        <f t="shared" si="14"/>
        <v>Wed</v>
      </c>
      <c r="C41" s="47">
        <f t="shared" si="16"/>
        <v>19</v>
      </c>
      <c r="E41" s="32"/>
      <c r="G41" s="32">
        <v>43199</v>
      </c>
      <c r="H41" s="31" t="str">
        <f t="shared" si="17"/>
        <v>Mon</v>
      </c>
      <c r="I41" s="47">
        <f t="shared" si="15"/>
        <v>15</v>
      </c>
      <c r="J41" s="33">
        <f t="shared" si="10"/>
        <v>0</v>
      </c>
    </row>
    <row r="42" spans="1:10" ht="17.25" thickBot="1" x14ac:dyDescent="0.35">
      <c r="A42" s="2">
        <v>43201</v>
      </c>
      <c r="B42" s="31" t="str">
        <f t="shared" si="14"/>
        <v>Wed</v>
      </c>
      <c r="C42" s="47">
        <f t="shared" si="16"/>
        <v>15</v>
      </c>
      <c r="E42" s="32"/>
      <c r="G42" s="32">
        <v>43171</v>
      </c>
      <c r="H42" s="31" t="str">
        <f t="shared" si="17"/>
        <v>Mon</v>
      </c>
      <c r="I42" s="47">
        <f t="shared" si="15"/>
        <v>11</v>
      </c>
      <c r="J42" s="33">
        <f t="shared" si="10"/>
        <v>0</v>
      </c>
    </row>
    <row r="43" spans="1:10" ht="17.25" thickBot="1" x14ac:dyDescent="0.35">
      <c r="A43" s="2">
        <v>43171</v>
      </c>
      <c r="B43" s="31" t="str">
        <f t="shared" si="14"/>
        <v>Mon</v>
      </c>
      <c r="C43" s="47">
        <f t="shared" si="16"/>
        <v>11</v>
      </c>
      <c r="E43" s="32"/>
      <c r="G43" s="32">
        <v>43143</v>
      </c>
      <c r="H43" s="31" t="str">
        <f t="shared" si="17"/>
        <v>Mon</v>
      </c>
      <c r="I43" s="47">
        <f t="shared" si="15"/>
        <v>7</v>
      </c>
      <c r="J43" s="33">
        <f t="shared" si="10"/>
        <v>1</v>
      </c>
    </row>
    <row r="44" spans="1:10" ht="17.25" thickBot="1" x14ac:dyDescent="0.35">
      <c r="A44" s="2">
        <v>43138</v>
      </c>
      <c r="B44" s="31" t="str">
        <f t="shared" si="14"/>
        <v>Wed</v>
      </c>
      <c r="C44" s="47">
        <f t="shared" si="16"/>
        <v>6</v>
      </c>
      <c r="G44" s="32">
        <v>43115</v>
      </c>
      <c r="H44" s="31" t="str">
        <f t="shared" si="17"/>
        <v>Mon</v>
      </c>
      <c r="I44" s="47">
        <f t="shared" si="15"/>
        <v>3</v>
      </c>
      <c r="J44" s="33">
        <f t="shared" si="10"/>
        <v>1</v>
      </c>
    </row>
    <row r="45" spans="1:10" ht="17.25" thickBot="1" x14ac:dyDescent="0.35">
      <c r="A45" s="2">
        <v>43110</v>
      </c>
      <c r="B45" s="31" t="str">
        <f t="shared" si="14"/>
        <v>Wed</v>
      </c>
      <c r="C45" s="47">
        <f t="shared" si="16"/>
        <v>2</v>
      </c>
      <c r="G45" s="32">
        <v>43073</v>
      </c>
      <c r="H45" s="31" t="str">
        <f t="shared" si="17"/>
        <v>Mon</v>
      </c>
      <c r="I45" s="47">
        <f t="shared" si="15"/>
        <v>49</v>
      </c>
      <c r="J45" s="33">
        <f t="shared" si="10"/>
        <v>-1</v>
      </c>
    </row>
    <row r="46" spans="1:10" ht="17.25" thickBot="1" x14ac:dyDescent="0.35">
      <c r="A46" s="2">
        <v>43080</v>
      </c>
      <c r="B46" s="31" t="str">
        <f t="shared" si="14"/>
        <v>Mon</v>
      </c>
      <c r="C46" s="47">
        <f t="shared" si="16"/>
        <v>50</v>
      </c>
      <c r="G46" s="32">
        <v>43045</v>
      </c>
      <c r="H46" s="31" t="str">
        <f t="shared" si="17"/>
        <v>Mon</v>
      </c>
      <c r="I46" s="47">
        <f t="shared" si="15"/>
        <v>45</v>
      </c>
      <c r="J46" s="33">
        <f t="shared" si="10"/>
        <v>0</v>
      </c>
    </row>
    <row r="47" spans="1:10" ht="17.25" thickBot="1" x14ac:dyDescent="0.35">
      <c r="A47" s="2">
        <v>43047</v>
      </c>
      <c r="B47" s="31" t="str">
        <f t="shared" si="14"/>
        <v>Wed</v>
      </c>
      <c r="C47" s="47">
        <f t="shared" si="16"/>
        <v>45</v>
      </c>
      <c r="G47" s="32">
        <v>43018</v>
      </c>
      <c r="H47" s="31" t="str">
        <f t="shared" si="17"/>
        <v>Tue</v>
      </c>
      <c r="I47" s="47">
        <f t="shared" si="15"/>
        <v>41</v>
      </c>
      <c r="J47" s="33">
        <f t="shared" si="10"/>
        <v>0</v>
      </c>
    </row>
    <row r="48" spans="1:10" ht="17.25" thickBot="1" x14ac:dyDescent="0.35">
      <c r="A48" s="2">
        <v>43019</v>
      </c>
      <c r="B48" s="31" t="str">
        <f t="shared" si="14"/>
        <v>Wed</v>
      </c>
      <c r="C48" s="47">
        <f t="shared" si="16"/>
        <v>41</v>
      </c>
      <c r="G48" s="32">
        <v>42982</v>
      </c>
      <c r="H48" s="31" t="str">
        <f t="shared" si="17"/>
        <v>Mon</v>
      </c>
    </row>
    <row r="49" spans="1:8" ht="17.25" thickBot="1" x14ac:dyDescent="0.35">
      <c r="A49" s="2">
        <v>42990</v>
      </c>
      <c r="B49" s="31" t="str">
        <f t="shared" si="14"/>
        <v>Tue</v>
      </c>
      <c r="G49" s="32">
        <v>42954</v>
      </c>
      <c r="H49" s="31" t="str">
        <f t="shared" si="17"/>
        <v>Mon</v>
      </c>
    </row>
    <row r="50" spans="1:8" ht="17.25" thickBot="1" x14ac:dyDescent="0.35">
      <c r="A50" s="2">
        <v>42956</v>
      </c>
      <c r="B50" s="31" t="str">
        <f t="shared" si="14"/>
        <v>Wed</v>
      </c>
      <c r="G50" s="32">
        <v>42926</v>
      </c>
      <c r="H50" s="31" t="str">
        <f t="shared" si="17"/>
        <v>Mon</v>
      </c>
    </row>
    <row r="51" spans="1:8" ht="17.25" thickBot="1" x14ac:dyDescent="0.35">
      <c r="A51" s="2">
        <v>42928</v>
      </c>
      <c r="B51" s="31" t="str">
        <f t="shared" si="14"/>
        <v>Wed</v>
      </c>
      <c r="G51" s="32">
        <v>42898</v>
      </c>
      <c r="H51" s="31" t="str">
        <f t="shared" si="17"/>
        <v>Mon</v>
      </c>
    </row>
    <row r="52" spans="1:8" ht="17.25" thickBot="1" x14ac:dyDescent="0.35">
      <c r="A52" s="2">
        <v>42898</v>
      </c>
      <c r="B52" s="31" t="str">
        <f t="shared" si="14"/>
        <v>Mon</v>
      </c>
      <c r="G52" s="32">
        <v>42870</v>
      </c>
      <c r="H52" s="31" t="str">
        <f t="shared" si="17"/>
        <v>Mon</v>
      </c>
    </row>
    <row r="53" spans="1:8" ht="17.25" thickBot="1" x14ac:dyDescent="0.35">
      <c r="A53" s="2">
        <v>42865</v>
      </c>
      <c r="B53" s="31" t="str">
        <f t="shared" si="14"/>
        <v>Wed</v>
      </c>
      <c r="G53" s="32">
        <v>42835</v>
      </c>
      <c r="H53" s="31" t="str">
        <f t="shared" si="17"/>
        <v>Mon</v>
      </c>
    </row>
    <row r="54" spans="1:8" ht="17.25" thickBot="1" x14ac:dyDescent="0.35">
      <c r="A54" s="2">
        <v>42836</v>
      </c>
      <c r="B54" s="31" t="str">
        <f t="shared" si="14"/>
        <v>Tue</v>
      </c>
      <c r="G54" s="32">
        <v>42807</v>
      </c>
      <c r="H54" s="31" t="str">
        <f t="shared" si="17"/>
        <v>Mon</v>
      </c>
    </row>
    <row r="55" spans="1:8" ht="17.25" thickBot="1" x14ac:dyDescent="0.35">
      <c r="A55" s="2">
        <v>42802</v>
      </c>
      <c r="B55" s="31" t="str">
        <f t="shared" si="14"/>
        <v>Wed</v>
      </c>
      <c r="G55" s="32">
        <v>42779</v>
      </c>
      <c r="H55" s="31" t="str">
        <f t="shared" si="17"/>
        <v>Mon</v>
      </c>
    </row>
    <row r="56" spans="1:8" ht="17.25" thickBot="1" x14ac:dyDescent="0.35">
      <c r="A56" s="2">
        <v>42774</v>
      </c>
      <c r="B56" s="31" t="str">
        <f t="shared" si="14"/>
        <v>Wed</v>
      </c>
      <c r="G56" s="32">
        <v>42744</v>
      </c>
      <c r="H56" s="31" t="str">
        <f t="shared" si="17"/>
        <v>Mon</v>
      </c>
    </row>
    <row r="57" spans="1:8" ht="17.25" thickBot="1" x14ac:dyDescent="0.35">
      <c r="A57" s="2">
        <v>42746</v>
      </c>
      <c r="B57" s="31" t="str">
        <f t="shared" si="14"/>
        <v>Wed</v>
      </c>
      <c r="G57" s="32">
        <v>42709</v>
      </c>
      <c r="H57" s="31" t="str">
        <f t="shared" si="17"/>
        <v>Mon</v>
      </c>
    </row>
    <row r="58" spans="1:8" ht="17.25" thickBot="1" x14ac:dyDescent="0.35">
      <c r="A58" s="2">
        <v>42716</v>
      </c>
      <c r="B58" s="31" t="str">
        <f t="shared" si="14"/>
        <v>Mon</v>
      </c>
      <c r="G58" s="32">
        <v>42681</v>
      </c>
      <c r="H58" s="31" t="str">
        <f t="shared" si="17"/>
        <v>Mon</v>
      </c>
    </row>
    <row r="59" spans="1:8" ht="17.25" thickBot="1" x14ac:dyDescent="0.35">
      <c r="A59" s="2">
        <v>42683</v>
      </c>
      <c r="B59" s="31" t="str">
        <f t="shared" si="14"/>
        <v>Wed</v>
      </c>
      <c r="G59" s="32">
        <v>42653</v>
      </c>
      <c r="H59" s="31" t="str">
        <f t="shared" si="17"/>
        <v>Mon</v>
      </c>
    </row>
    <row r="60" spans="1:8" ht="17.25" thickBot="1" x14ac:dyDescent="0.35">
      <c r="A60" s="2">
        <v>42655</v>
      </c>
      <c r="B60" s="31" t="str">
        <f t="shared" si="14"/>
        <v>Wed</v>
      </c>
      <c r="G60" s="32">
        <v>42618</v>
      </c>
      <c r="H60" s="31" t="str">
        <f t="shared" si="17"/>
        <v>Mon</v>
      </c>
    </row>
    <row r="61" spans="1:8" ht="17.25" thickBot="1" x14ac:dyDescent="0.35">
      <c r="A61" s="2">
        <v>42625</v>
      </c>
      <c r="B61" s="31" t="str">
        <f t="shared" si="14"/>
        <v>Mon</v>
      </c>
      <c r="G61" s="32">
        <v>42590</v>
      </c>
      <c r="H61" s="31" t="str">
        <f t="shared" si="17"/>
        <v>Mon</v>
      </c>
    </row>
    <row r="62" spans="1:8" ht="17.25" thickBot="1" x14ac:dyDescent="0.35">
      <c r="A62" s="2">
        <v>42592</v>
      </c>
      <c r="B62" s="31" t="str">
        <f t="shared" si="14"/>
        <v>Wed</v>
      </c>
      <c r="G62" s="32">
        <v>42562</v>
      </c>
      <c r="H62" s="31" t="str">
        <f t="shared" si="17"/>
        <v>Mon</v>
      </c>
    </row>
    <row r="63" spans="1:8" ht="17.25" thickBot="1" x14ac:dyDescent="0.35">
      <c r="A63" s="2">
        <v>42563</v>
      </c>
      <c r="B63" s="31" t="str">
        <f t="shared" si="14"/>
        <v>Tue</v>
      </c>
      <c r="G63" s="32">
        <v>42534</v>
      </c>
      <c r="H63" s="31" t="str">
        <f t="shared" si="17"/>
        <v>Mon</v>
      </c>
    </row>
    <row r="64" spans="1:8" ht="17.25" thickBot="1" x14ac:dyDescent="0.35">
      <c r="A64" s="2">
        <v>42529</v>
      </c>
      <c r="B64" s="31" t="str">
        <f t="shared" si="14"/>
        <v>Wed</v>
      </c>
      <c r="G64" s="32">
        <v>42499</v>
      </c>
      <c r="H64" s="31" t="str">
        <f t="shared" si="17"/>
        <v>Mon</v>
      </c>
    </row>
    <row r="65" spans="1:8" ht="17.25" thickBot="1" x14ac:dyDescent="0.35">
      <c r="A65" s="2">
        <v>42501</v>
      </c>
      <c r="B65" s="31" t="str">
        <f t="shared" si="14"/>
        <v>Wed</v>
      </c>
      <c r="G65" s="32">
        <v>42471</v>
      </c>
      <c r="H65" s="31" t="str">
        <f t="shared" si="17"/>
        <v>Mon</v>
      </c>
    </row>
    <row r="66" spans="1:8" ht="17.25" thickBot="1" x14ac:dyDescent="0.35">
      <c r="A66" s="2">
        <v>42473</v>
      </c>
      <c r="B66" s="31" t="str">
        <f t="shared" si="14"/>
        <v>Wed</v>
      </c>
      <c r="G66" s="32">
        <v>42450</v>
      </c>
      <c r="H66" s="31" t="str">
        <f t="shared" si="17"/>
        <v>Mon</v>
      </c>
    </row>
    <row r="67" spans="1:8" ht="17.25" thickBot="1" x14ac:dyDescent="0.35">
      <c r="A67" s="2">
        <v>42438</v>
      </c>
      <c r="B67" s="31" t="str">
        <f t="shared" si="14"/>
        <v>Wed</v>
      </c>
      <c r="G67" s="32">
        <v>42415</v>
      </c>
      <c r="H67" s="31" t="str">
        <f t="shared" si="17"/>
        <v>Mon</v>
      </c>
    </row>
    <row r="68" spans="1:8" ht="17.25" thickBot="1" x14ac:dyDescent="0.35">
      <c r="A68" s="2">
        <v>42410</v>
      </c>
      <c r="B68" s="31" t="str">
        <f t="shared" si="14"/>
        <v>Wed</v>
      </c>
      <c r="G68" s="32">
        <v>42380</v>
      </c>
      <c r="H68" s="31" t="str">
        <f t="shared" si="17"/>
        <v>Mon</v>
      </c>
    </row>
    <row r="69" spans="1:8" ht="17.25" thickBot="1" x14ac:dyDescent="0.35">
      <c r="A69" s="2">
        <v>42382</v>
      </c>
      <c r="B69" s="31" t="str">
        <f t="shared" si="14"/>
        <v>Wed</v>
      </c>
      <c r="G69" s="32">
        <v>42345</v>
      </c>
      <c r="H69" s="31" t="str">
        <f t="shared" si="17"/>
        <v>Mon</v>
      </c>
    </row>
    <row r="70" spans="1:8" ht="17.25" thickBot="1" x14ac:dyDescent="0.35">
      <c r="A70" s="2">
        <v>42347</v>
      </c>
      <c r="B70" s="31" t="str">
        <f t="shared" si="14"/>
        <v>Wed</v>
      </c>
      <c r="G70" s="32">
        <v>42317</v>
      </c>
      <c r="H70" s="31" t="str">
        <f t="shared" si="17"/>
        <v>Mon</v>
      </c>
    </row>
    <row r="71" spans="1:8" ht="17.25" thickBot="1" x14ac:dyDescent="0.35">
      <c r="A71" s="2">
        <v>42318</v>
      </c>
      <c r="B71" s="31" t="str">
        <f t="shared" si="14"/>
        <v>Tue</v>
      </c>
      <c r="G71" s="32">
        <v>42289</v>
      </c>
      <c r="H71" s="31" t="str">
        <f t="shared" si="17"/>
        <v>Mon</v>
      </c>
    </row>
    <row r="72" spans="1:8" ht="17.25" thickBot="1" x14ac:dyDescent="0.35">
      <c r="A72" s="2">
        <v>42284</v>
      </c>
      <c r="B72" s="31" t="str">
        <f t="shared" si="14"/>
        <v>Wed</v>
      </c>
      <c r="G72" s="32">
        <v>42254</v>
      </c>
      <c r="H72" s="31" t="str">
        <f t="shared" si="17"/>
        <v>Mon</v>
      </c>
    </row>
    <row r="73" spans="1:8" ht="17.25" thickBot="1" x14ac:dyDescent="0.35">
      <c r="A73" s="2">
        <v>42256</v>
      </c>
      <c r="B73" s="31" t="str">
        <f t="shared" si="14"/>
        <v>Wed</v>
      </c>
      <c r="G73" s="32">
        <v>42226</v>
      </c>
      <c r="H73" s="31" t="str">
        <f t="shared" si="17"/>
        <v>Mon</v>
      </c>
    </row>
    <row r="74" spans="1:8" ht="17.25" thickBot="1" x14ac:dyDescent="0.35">
      <c r="A74" s="2">
        <v>42228</v>
      </c>
      <c r="B74" s="31" t="str">
        <f t="shared" si="14"/>
        <v>Wed</v>
      </c>
      <c r="G74" s="32">
        <v>42198</v>
      </c>
      <c r="H74" s="31" t="str">
        <f t="shared" si="17"/>
        <v>Mon</v>
      </c>
    </row>
    <row r="75" spans="1:8" ht="17.25" thickBot="1" x14ac:dyDescent="0.35">
      <c r="A75" s="2">
        <v>42193</v>
      </c>
      <c r="B75" s="31" t="str">
        <f t="shared" si="14"/>
        <v>Wed</v>
      </c>
      <c r="G75" s="32">
        <v>42163</v>
      </c>
      <c r="H75" s="31" t="str">
        <f t="shared" si="17"/>
        <v>Mon</v>
      </c>
    </row>
    <row r="76" spans="1:8" ht="17.25" thickBot="1" x14ac:dyDescent="0.35">
      <c r="A76" s="2">
        <v>42165</v>
      </c>
      <c r="B76" s="31" t="str">
        <f t="shared" ref="B76:B93" si="18">TEXT(A76,"ddd")</f>
        <v>Wed</v>
      </c>
      <c r="G76" s="32">
        <v>42135</v>
      </c>
      <c r="H76" s="31" t="str">
        <f t="shared" si="17"/>
        <v>Mon</v>
      </c>
    </row>
    <row r="77" spans="1:8" ht="17.25" thickBot="1" x14ac:dyDescent="0.35">
      <c r="A77" s="2">
        <v>42137</v>
      </c>
      <c r="B77" s="31" t="str">
        <f t="shared" si="18"/>
        <v>Wed</v>
      </c>
      <c r="G77" s="32">
        <v>42107</v>
      </c>
      <c r="H77" s="31" t="str">
        <f t="shared" si="17"/>
        <v>Mon</v>
      </c>
    </row>
    <row r="78" spans="1:8" ht="17.25" thickBot="1" x14ac:dyDescent="0.35">
      <c r="A78" s="2">
        <v>42102</v>
      </c>
      <c r="B78" s="31" t="str">
        <f t="shared" si="18"/>
        <v>Wed</v>
      </c>
      <c r="G78" s="32">
        <v>42072</v>
      </c>
      <c r="H78" s="31" t="str">
        <f t="shared" si="17"/>
        <v>Mon</v>
      </c>
    </row>
    <row r="79" spans="1:8" ht="17.25" thickBot="1" x14ac:dyDescent="0.35">
      <c r="A79" s="2">
        <v>42074</v>
      </c>
      <c r="B79" s="67" t="str">
        <f t="shared" si="18"/>
        <v>Wed</v>
      </c>
      <c r="G79" s="32">
        <v>42044</v>
      </c>
      <c r="H79" s="31" t="str">
        <f t="shared" si="17"/>
        <v>Mon</v>
      </c>
    </row>
    <row r="80" spans="1:8" ht="17.25" thickBot="1" x14ac:dyDescent="0.35">
      <c r="A80" s="2">
        <v>42046</v>
      </c>
      <c r="B80" s="67" t="str">
        <f t="shared" si="18"/>
        <v>Wed</v>
      </c>
      <c r="G80" s="32">
        <v>42016</v>
      </c>
      <c r="H80" s="31" t="str">
        <f t="shared" ref="H80" si="19">TEXT(G80,"ddd")</f>
        <v>Mon</v>
      </c>
    </row>
    <row r="81" spans="1:2" ht="17.25" thickBot="1" x14ac:dyDescent="0.35">
      <c r="A81" s="2">
        <v>42017</v>
      </c>
      <c r="B81" s="67" t="str">
        <f t="shared" si="18"/>
        <v>Tue</v>
      </c>
    </row>
    <row r="82" spans="1:2" ht="17.25" thickBot="1" x14ac:dyDescent="0.35">
      <c r="A82" s="2">
        <v>41983</v>
      </c>
      <c r="B82" s="67" t="str">
        <f t="shared" si="18"/>
        <v>Wed</v>
      </c>
    </row>
    <row r="83" spans="1:2" ht="17.25" thickBot="1" x14ac:dyDescent="0.35">
      <c r="A83" s="2">
        <v>41955</v>
      </c>
      <c r="B83" s="67" t="str">
        <f t="shared" si="18"/>
        <v>Wed</v>
      </c>
    </row>
    <row r="84" spans="1:2" ht="17.25" thickBot="1" x14ac:dyDescent="0.35">
      <c r="A84" s="2">
        <v>41920</v>
      </c>
      <c r="B84" s="67" t="str">
        <f t="shared" si="18"/>
        <v>Wed</v>
      </c>
    </row>
    <row r="85" spans="1:2" ht="17.25" thickBot="1" x14ac:dyDescent="0.35">
      <c r="A85" s="2">
        <v>41892</v>
      </c>
      <c r="B85" s="67" t="str">
        <f t="shared" si="18"/>
        <v>Wed</v>
      </c>
    </row>
    <row r="86" spans="1:2" ht="17.25" thickBot="1" x14ac:dyDescent="0.35">
      <c r="A86" s="2">
        <v>41864</v>
      </c>
      <c r="B86" s="67" t="str">
        <f t="shared" si="18"/>
        <v>Wed</v>
      </c>
    </row>
    <row r="87" spans="1:2" ht="17.25" thickBot="1" x14ac:dyDescent="0.35">
      <c r="A87" s="2">
        <v>41829</v>
      </c>
      <c r="B87" s="67" t="str">
        <f t="shared" si="18"/>
        <v>Wed</v>
      </c>
    </row>
    <row r="88" spans="1:2" ht="17.25" thickBot="1" x14ac:dyDescent="0.35">
      <c r="A88" s="2">
        <v>41801</v>
      </c>
      <c r="B88" s="67" t="str">
        <f t="shared" si="18"/>
        <v>Wed</v>
      </c>
    </row>
    <row r="89" spans="1:2" ht="17.25" thickBot="1" x14ac:dyDescent="0.35">
      <c r="A89" s="2">
        <v>41766</v>
      </c>
      <c r="B89" s="67" t="str">
        <f t="shared" si="18"/>
        <v>Wed</v>
      </c>
    </row>
    <row r="90" spans="1:2" ht="17.25" thickBot="1" x14ac:dyDescent="0.35">
      <c r="A90" s="2">
        <v>41738</v>
      </c>
      <c r="B90" s="67" t="str">
        <f t="shared" si="18"/>
        <v>Wed</v>
      </c>
    </row>
    <row r="91" spans="1:2" ht="17.25" thickBot="1" x14ac:dyDescent="0.35">
      <c r="A91" s="2">
        <v>41710</v>
      </c>
      <c r="B91" s="67" t="str">
        <f t="shared" si="18"/>
        <v>Wed</v>
      </c>
    </row>
    <row r="92" spans="1:2" ht="17.25" thickBot="1" x14ac:dyDescent="0.35">
      <c r="A92" s="2">
        <v>41682</v>
      </c>
      <c r="B92" s="67" t="str">
        <f t="shared" si="18"/>
        <v>Wed</v>
      </c>
    </row>
    <row r="93" spans="1:2" ht="17.25" thickBot="1" x14ac:dyDescent="0.35">
      <c r="A93" s="2">
        <v>41647</v>
      </c>
      <c r="B93" s="67" t="str">
        <f t="shared" si="18"/>
        <v>Wed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="85" zoomScaleNormal="85" workbookViewId="0">
      <selection activeCell="A4" sqref="A4"/>
    </sheetView>
  </sheetViews>
  <sheetFormatPr defaultRowHeight="16.5" x14ac:dyDescent="0.3"/>
  <cols>
    <col min="1" max="1" width="11.625" style="31" bestFit="1" customWidth="1"/>
    <col min="2" max="3" width="11.125" style="31" customWidth="1"/>
    <col min="4" max="4" width="11.625" style="31" bestFit="1" customWidth="1"/>
    <col min="5" max="5" width="11.625" style="31" customWidth="1"/>
    <col min="6" max="7" width="11.625" style="31" bestFit="1" customWidth="1"/>
    <col min="8" max="16384" width="9" style="31"/>
  </cols>
  <sheetData>
    <row r="1" spans="1:19" x14ac:dyDescent="0.3">
      <c r="A1" s="31" t="s">
        <v>375</v>
      </c>
    </row>
    <row r="2" spans="1:19" x14ac:dyDescent="0.3">
      <c r="A2" s="31" t="s">
        <v>376</v>
      </c>
      <c r="C2" s="25"/>
    </row>
    <row r="3" spans="1:19" s="67" customFormat="1" x14ac:dyDescent="0.3">
      <c r="A3" s="68">
        <v>44370</v>
      </c>
      <c r="B3" s="67" t="str">
        <f t="shared" ref="B3" si="0">TEXT(A3, "ddd")</f>
        <v>Wed</v>
      </c>
      <c r="C3" s="25"/>
    </row>
    <row r="4" spans="1:19" s="67" customFormat="1" x14ac:dyDescent="0.3">
      <c r="A4" s="68">
        <v>44342</v>
      </c>
      <c r="B4" s="67" t="str">
        <f t="shared" ref="B4" si="1">TEXT(A4, "ddd")</f>
        <v>Wed</v>
      </c>
      <c r="C4" s="25"/>
    </row>
    <row r="5" spans="1:19" s="67" customFormat="1" x14ac:dyDescent="0.3">
      <c r="A5" s="68">
        <v>44312</v>
      </c>
      <c r="B5" s="67" t="str">
        <f t="shared" ref="B5" si="2">TEXT(A5, "ddd")</f>
        <v>Mon</v>
      </c>
      <c r="C5" s="25"/>
    </row>
    <row r="6" spans="1:19" x14ac:dyDescent="0.3">
      <c r="A6" s="68">
        <v>44279</v>
      </c>
      <c r="B6" s="67" t="str">
        <f t="shared" ref="B6" si="3">TEXT(A6, "ddd")</f>
        <v>Wed</v>
      </c>
      <c r="C6" s="32"/>
    </row>
    <row r="7" spans="1:19" x14ac:dyDescent="0.3">
      <c r="A7" s="68">
        <v>44251</v>
      </c>
      <c r="B7" s="67" t="str">
        <f t="shared" ref="B7:B12" si="4">TEXT(A7, "ddd")</f>
        <v>Wed</v>
      </c>
      <c r="C7" s="32"/>
      <c r="S7"/>
    </row>
    <row r="8" spans="1:19" x14ac:dyDescent="0.3">
      <c r="A8" s="68">
        <v>44222</v>
      </c>
      <c r="B8" s="67" t="str">
        <f t="shared" si="4"/>
        <v>Tue</v>
      </c>
      <c r="D8" s="32"/>
    </row>
    <row r="9" spans="1:19" x14ac:dyDescent="0.3">
      <c r="A9" s="68">
        <v>44193</v>
      </c>
      <c r="B9" s="67" t="str">
        <f t="shared" si="4"/>
        <v>Mon</v>
      </c>
      <c r="D9" s="32"/>
    </row>
    <row r="10" spans="1:19" x14ac:dyDescent="0.3">
      <c r="A10" s="68">
        <v>44158</v>
      </c>
      <c r="B10" s="67" t="str">
        <f t="shared" si="4"/>
        <v>Mon</v>
      </c>
    </row>
    <row r="11" spans="1:19" x14ac:dyDescent="0.3">
      <c r="A11" s="58">
        <v>44132</v>
      </c>
      <c r="B11" s="57" t="str">
        <f t="shared" si="4"/>
        <v>Wed</v>
      </c>
    </row>
    <row r="12" spans="1:19" x14ac:dyDescent="0.3">
      <c r="A12" s="32">
        <v>44097</v>
      </c>
      <c r="B12" s="31" t="str">
        <f t="shared" si="4"/>
        <v>Wed</v>
      </c>
    </row>
    <row r="13" spans="1:19" x14ac:dyDescent="0.3">
      <c r="A13" s="32">
        <v>44069</v>
      </c>
      <c r="B13" s="31" t="str">
        <f t="shared" ref="B13:B76" si="5">TEXT(A13, "ddd")</f>
        <v>Wed</v>
      </c>
    </row>
    <row r="14" spans="1:19" x14ac:dyDescent="0.3">
      <c r="A14" s="32">
        <v>44039</v>
      </c>
      <c r="B14" s="31" t="str">
        <f t="shared" si="5"/>
        <v>Mon</v>
      </c>
    </row>
    <row r="15" spans="1:19" x14ac:dyDescent="0.3">
      <c r="A15" s="32">
        <v>44006</v>
      </c>
      <c r="B15" s="31" t="str">
        <f t="shared" si="5"/>
        <v>Wed</v>
      </c>
    </row>
    <row r="16" spans="1:19" x14ac:dyDescent="0.3">
      <c r="A16" s="32">
        <v>43978</v>
      </c>
      <c r="B16" s="31" t="str">
        <f t="shared" si="5"/>
        <v>Wed</v>
      </c>
      <c r="E16" s="31" t="s">
        <v>397</v>
      </c>
    </row>
    <row r="17" spans="1:2" x14ac:dyDescent="0.3">
      <c r="A17" s="32">
        <v>43948</v>
      </c>
      <c r="B17" s="31" t="str">
        <f t="shared" si="5"/>
        <v>Mon</v>
      </c>
    </row>
    <row r="18" spans="1:2" x14ac:dyDescent="0.3">
      <c r="A18" s="32">
        <v>43915</v>
      </c>
      <c r="B18" s="31" t="str">
        <f t="shared" si="5"/>
        <v>Wed</v>
      </c>
    </row>
    <row r="19" spans="1:2" x14ac:dyDescent="0.3">
      <c r="A19" s="32">
        <v>43887</v>
      </c>
      <c r="B19" s="31" t="str">
        <f t="shared" si="5"/>
        <v>Wed</v>
      </c>
    </row>
    <row r="20" spans="1:2" x14ac:dyDescent="0.3">
      <c r="A20" s="32">
        <v>43857</v>
      </c>
      <c r="B20" s="31" t="str">
        <f t="shared" si="5"/>
        <v>Mon</v>
      </c>
    </row>
    <row r="21" spans="1:2" x14ac:dyDescent="0.3">
      <c r="A21" s="32">
        <v>43823</v>
      </c>
      <c r="B21" s="31" t="str">
        <f t="shared" si="5"/>
        <v>Tue</v>
      </c>
    </row>
    <row r="22" spans="1:2" x14ac:dyDescent="0.3">
      <c r="A22" s="32">
        <v>43795</v>
      </c>
      <c r="B22" s="31" t="str">
        <f t="shared" si="5"/>
        <v>Tue</v>
      </c>
    </row>
    <row r="23" spans="1:2" x14ac:dyDescent="0.3">
      <c r="A23" s="32">
        <v>43761</v>
      </c>
      <c r="B23" s="31" t="str">
        <f t="shared" si="5"/>
        <v>Wed</v>
      </c>
    </row>
    <row r="24" spans="1:2" x14ac:dyDescent="0.3">
      <c r="A24" s="32">
        <v>43733</v>
      </c>
      <c r="B24" s="31" t="str">
        <f t="shared" si="5"/>
        <v>Wed</v>
      </c>
    </row>
    <row r="25" spans="1:2" x14ac:dyDescent="0.3">
      <c r="A25" s="32">
        <v>43705</v>
      </c>
      <c r="B25" s="31" t="str">
        <f t="shared" si="5"/>
        <v>Wed</v>
      </c>
    </row>
    <row r="26" spans="1:2" x14ac:dyDescent="0.3">
      <c r="A26" s="32">
        <v>43670</v>
      </c>
      <c r="B26" s="31" t="str">
        <f t="shared" si="5"/>
        <v>Wed</v>
      </c>
    </row>
    <row r="27" spans="1:2" x14ac:dyDescent="0.3">
      <c r="A27" s="32">
        <v>43642</v>
      </c>
      <c r="B27" s="31" t="str">
        <f t="shared" si="5"/>
        <v>Wed</v>
      </c>
    </row>
    <row r="28" spans="1:2" x14ac:dyDescent="0.3">
      <c r="A28" s="32">
        <v>43613</v>
      </c>
      <c r="B28" s="31" t="str">
        <f t="shared" si="5"/>
        <v>Tue</v>
      </c>
    </row>
    <row r="29" spans="1:2" x14ac:dyDescent="0.3">
      <c r="A29" s="32">
        <v>43579</v>
      </c>
      <c r="B29" s="31" t="str">
        <f t="shared" si="5"/>
        <v>Wed</v>
      </c>
    </row>
    <row r="30" spans="1:2" x14ac:dyDescent="0.3">
      <c r="A30" s="32">
        <v>43551</v>
      </c>
      <c r="B30" s="31" t="str">
        <f t="shared" si="5"/>
        <v>Wed</v>
      </c>
    </row>
    <row r="31" spans="1:2" x14ac:dyDescent="0.3">
      <c r="A31" s="32">
        <v>43521</v>
      </c>
      <c r="B31" s="31" t="str">
        <f t="shared" si="5"/>
        <v>Mon</v>
      </c>
    </row>
    <row r="32" spans="1:2" x14ac:dyDescent="0.3">
      <c r="A32" s="32">
        <v>43493</v>
      </c>
      <c r="B32" s="31" t="str">
        <f t="shared" si="5"/>
        <v>Mon</v>
      </c>
    </row>
    <row r="33" spans="1:2" x14ac:dyDescent="0.3">
      <c r="A33" s="32">
        <v>43460</v>
      </c>
      <c r="B33" s="31" t="str">
        <f t="shared" si="5"/>
        <v>Wed</v>
      </c>
    </row>
    <row r="34" spans="1:2" x14ac:dyDescent="0.3">
      <c r="A34" s="32">
        <v>43431</v>
      </c>
      <c r="B34" s="31" t="str">
        <f t="shared" si="5"/>
        <v>Tue</v>
      </c>
    </row>
    <row r="35" spans="1:2" x14ac:dyDescent="0.3">
      <c r="A35" s="32">
        <v>43397</v>
      </c>
      <c r="B35" s="31" t="str">
        <f t="shared" si="5"/>
        <v>Wed</v>
      </c>
    </row>
    <row r="36" spans="1:2" x14ac:dyDescent="0.3">
      <c r="A36" s="32">
        <v>43368</v>
      </c>
      <c r="B36" s="31" t="str">
        <f t="shared" si="5"/>
        <v>Tue</v>
      </c>
    </row>
    <row r="37" spans="1:2" x14ac:dyDescent="0.3">
      <c r="A37" s="32">
        <v>43340</v>
      </c>
      <c r="B37" s="31" t="str">
        <f t="shared" si="5"/>
        <v>Tue</v>
      </c>
    </row>
    <row r="38" spans="1:2" x14ac:dyDescent="0.3">
      <c r="A38" s="32">
        <v>43306</v>
      </c>
      <c r="B38" s="31" t="str">
        <f t="shared" si="5"/>
        <v>Wed</v>
      </c>
    </row>
    <row r="39" spans="1:2" x14ac:dyDescent="0.3">
      <c r="A39" s="32">
        <v>43278</v>
      </c>
      <c r="B39" s="31" t="str">
        <f t="shared" si="5"/>
        <v>Wed</v>
      </c>
    </row>
    <row r="40" spans="1:2" x14ac:dyDescent="0.3">
      <c r="A40" s="32">
        <v>43243</v>
      </c>
      <c r="B40" s="31" t="str">
        <f t="shared" si="5"/>
        <v>Wed</v>
      </c>
    </row>
    <row r="41" spans="1:2" x14ac:dyDescent="0.3">
      <c r="A41" s="32">
        <v>43215</v>
      </c>
      <c r="B41" s="31" t="str">
        <f t="shared" si="5"/>
        <v>Wed</v>
      </c>
    </row>
    <row r="42" spans="1:2" x14ac:dyDescent="0.3">
      <c r="A42" s="32">
        <v>43186</v>
      </c>
      <c r="B42" s="31" t="str">
        <f t="shared" si="5"/>
        <v>Tue</v>
      </c>
    </row>
    <row r="43" spans="1:2" x14ac:dyDescent="0.3">
      <c r="A43" s="32">
        <v>43152</v>
      </c>
      <c r="B43" s="31" t="str">
        <f t="shared" si="5"/>
        <v>Wed</v>
      </c>
    </row>
    <row r="44" spans="1:2" x14ac:dyDescent="0.3">
      <c r="A44" s="32">
        <v>43124</v>
      </c>
      <c r="B44" s="31" t="str">
        <f t="shared" si="5"/>
        <v>Wed</v>
      </c>
    </row>
    <row r="45" spans="1:2" x14ac:dyDescent="0.3">
      <c r="A45" s="68">
        <v>43096</v>
      </c>
      <c r="B45" s="67" t="str">
        <f t="shared" si="5"/>
        <v>Wed</v>
      </c>
    </row>
    <row r="46" spans="1:2" x14ac:dyDescent="0.3">
      <c r="A46" s="68">
        <v>43066</v>
      </c>
      <c r="B46" s="67" t="str">
        <f t="shared" si="5"/>
        <v>Mon</v>
      </c>
    </row>
    <row r="47" spans="1:2" x14ac:dyDescent="0.3">
      <c r="A47" s="68">
        <v>43033</v>
      </c>
      <c r="B47" s="67" t="str">
        <f t="shared" si="5"/>
        <v>Wed</v>
      </c>
    </row>
    <row r="48" spans="1:2" x14ac:dyDescent="0.3">
      <c r="A48" s="68">
        <v>43005</v>
      </c>
      <c r="B48" s="67" t="str">
        <f t="shared" si="5"/>
        <v>Wed</v>
      </c>
    </row>
    <row r="49" spans="1:2" x14ac:dyDescent="0.3">
      <c r="A49" s="68">
        <v>42975</v>
      </c>
      <c r="B49" s="67" t="str">
        <f t="shared" si="5"/>
        <v>Mon</v>
      </c>
    </row>
    <row r="50" spans="1:2" x14ac:dyDescent="0.3">
      <c r="A50" s="68">
        <v>42942</v>
      </c>
      <c r="B50" s="67" t="str">
        <f t="shared" si="5"/>
        <v>Wed</v>
      </c>
    </row>
    <row r="51" spans="1:2" x14ac:dyDescent="0.3">
      <c r="A51" s="68">
        <v>42913</v>
      </c>
      <c r="B51" s="67" t="str">
        <f t="shared" si="5"/>
        <v>Tue</v>
      </c>
    </row>
    <row r="52" spans="1:2" x14ac:dyDescent="0.3">
      <c r="A52" s="68">
        <v>42879</v>
      </c>
      <c r="B52" s="67" t="str">
        <f t="shared" si="5"/>
        <v>Wed</v>
      </c>
    </row>
    <row r="53" spans="1:2" x14ac:dyDescent="0.3">
      <c r="A53" s="68">
        <v>42851</v>
      </c>
      <c r="B53" s="67" t="str">
        <f t="shared" si="5"/>
        <v>Wed</v>
      </c>
    </row>
    <row r="54" spans="1:2" x14ac:dyDescent="0.3">
      <c r="A54" s="68">
        <v>42822</v>
      </c>
      <c r="B54" s="67" t="str">
        <f t="shared" si="5"/>
        <v>Tue</v>
      </c>
    </row>
    <row r="55" spans="1:2" x14ac:dyDescent="0.3">
      <c r="A55" s="68">
        <v>42788</v>
      </c>
      <c r="B55" s="67" t="str">
        <f t="shared" si="5"/>
        <v>Wed</v>
      </c>
    </row>
    <row r="56" spans="1:2" x14ac:dyDescent="0.3">
      <c r="A56" s="68">
        <v>42760</v>
      </c>
      <c r="B56" s="67" t="str">
        <f t="shared" si="5"/>
        <v>Wed</v>
      </c>
    </row>
    <row r="57" spans="1:2" x14ac:dyDescent="0.3">
      <c r="A57" s="68">
        <v>42732</v>
      </c>
      <c r="B57" s="67" t="str">
        <f t="shared" si="5"/>
        <v>Wed</v>
      </c>
    </row>
    <row r="58" spans="1:2" x14ac:dyDescent="0.3">
      <c r="A58" s="68">
        <v>42696</v>
      </c>
      <c r="B58" s="67" t="str">
        <f t="shared" si="5"/>
        <v>Tue</v>
      </c>
    </row>
    <row r="59" spans="1:2" x14ac:dyDescent="0.3">
      <c r="A59" s="68">
        <v>42669</v>
      </c>
      <c r="B59" s="67" t="str">
        <f t="shared" si="5"/>
        <v>Wed</v>
      </c>
    </row>
    <row r="60" spans="1:2" x14ac:dyDescent="0.3">
      <c r="A60" s="68">
        <v>42640</v>
      </c>
      <c r="B60" s="67" t="str">
        <f t="shared" si="5"/>
        <v>Tue</v>
      </c>
    </row>
    <row r="61" spans="1:2" x14ac:dyDescent="0.3">
      <c r="A61" s="68">
        <v>42606</v>
      </c>
      <c r="B61" s="67" t="str">
        <f t="shared" si="5"/>
        <v>Wed</v>
      </c>
    </row>
    <row r="62" spans="1:2" x14ac:dyDescent="0.3">
      <c r="A62" s="68">
        <v>42577</v>
      </c>
      <c r="B62" s="67" t="str">
        <f t="shared" si="5"/>
        <v>Tue</v>
      </c>
    </row>
    <row r="63" spans="1:2" x14ac:dyDescent="0.3">
      <c r="A63" s="68">
        <v>42542</v>
      </c>
      <c r="B63" s="67" t="str">
        <f t="shared" si="5"/>
        <v>Tue</v>
      </c>
    </row>
    <row r="64" spans="1:2" x14ac:dyDescent="0.3">
      <c r="A64" s="68">
        <v>42515</v>
      </c>
      <c r="B64" s="67" t="str">
        <f t="shared" si="5"/>
        <v>Wed</v>
      </c>
    </row>
    <row r="65" spans="1:2" x14ac:dyDescent="0.3">
      <c r="A65" s="68">
        <v>42486</v>
      </c>
      <c r="B65" s="67" t="str">
        <f t="shared" si="5"/>
        <v>Tue</v>
      </c>
    </row>
    <row r="66" spans="1:2" x14ac:dyDescent="0.3">
      <c r="A66" s="68">
        <v>42458</v>
      </c>
      <c r="B66" s="67" t="str">
        <f t="shared" si="5"/>
        <v>Tue</v>
      </c>
    </row>
    <row r="67" spans="1:2" x14ac:dyDescent="0.3">
      <c r="A67" s="68">
        <v>42424</v>
      </c>
      <c r="B67" s="67" t="str">
        <f t="shared" si="5"/>
        <v>Wed</v>
      </c>
    </row>
    <row r="68" spans="1:2" x14ac:dyDescent="0.3">
      <c r="A68" s="68">
        <v>42396</v>
      </c>
      <c r="B68" s="67" t="str">
        <f t="shared" si="5"/>
        <v>Wed</v>
      </c>
    </row>
    <row r="69" spans="1:2" x14ac:dyDescent="0.3">
      <c r="A69" s="68">
        <v>42367</v>
      </c>
      <c r="B69" s="67" t="str">
        <f t="shared" si="5"/>
        <v>Tue</v>
      </c>
    </row>
    <row r="70" spans="1:2" x14ac:dyDescent="0.3">
      <c r="A70" s="68">
        <v>42332</v>
      </c>
      <c r="B70" s="67" t="str">
        <f t="shared" si="5"/>
        <v>Tue</v>
      </c>
    </row>
    <row r="71" spans="1:2" x14ac:dyDescent="0.3">
      <c r="A71" s="68">
        <v>42305</v>
      </c>
      <c r="B71" s="67" t="str">
        <f t="shared" si="5"/>
        <v>Wed</v>
      </c>
    </row>
    <row r="72" spans="1:2" x14ac:dyDescent="0.3">
      <c r="A72" s="68">
        <v>42270</v>
      </c>
      <c r="B72" s="67" t="str">
        <f t="shared" si="5"/>
        <v>Wed</v>
      </c>
    </row>
    <row r="73" spans="1:2" x14ac:dyDescent="0.3">
      <c r="A73" s="68">
        <v>42242</v>
      </c>
      <c r="B73" s="67" t="str">
        <f t="shared" si="5"/>
        <v>Wed</v>
      </c>
    </row>
    <row r="74" spans="1:2" x14ac:dyDescent="0.3">
      <c r="A74" s="68">
        <v>42214</v>
      </c>
      <c r="B74" s="67" t="str">
        <f t="shared" si="5"/>
        <v>Wed</v>
      </c>
    </row>
    <row r="75" spans="1:2" x14ac:dyDescent="0.3">
      <c r="A75" s="68">
        <v>42179</v>
      </c>
      <c r="B75" s="67" t="str">
        <f t="shared" si="5"/>
        <v>Wed</v>
      </c>
    </row>
    <row r="76" spans="1:2" x14ac:dyDescent="0.3">
      <c r="A76" s="68">
        <v>42151</v>
      </c>
      <c r="B76" s="67" t="str">
        <f t="shared" si="5"/>
        <v>Wed</v>
      </c>
    </row>
    <row r="77" spans="1:2" x14ac:dyDescent="0.3">
      <c r="A77" s="68">
        <v>42122</v>
      </c>
      <c r="B77" s="67" t="str">
        <f t="shared" ref="B77:B92" si="6">TEXT(A77, "ddd")</f>
        <v>Tue</v>
      </c>
    </row>
    <row r="78" spans="1:2" x14ac:dyDescent="0.3">
      <c r="A78" s="68">
        <v>42088</v>
      </c>
      <c r="B78" s="67" t="str">
        <f t="shared" si="6"/>
        <v>Wed</v>
      </c>
    </row>
    <row r="79" spans="1:2" x14ac:dyDescent="0.3">
      <c r="A79" s="68">
        <v>42060</v>
      </c>
      <c r="B79" s="67" t="str">
        <f t="shared" si="6"/>
        <v>Wed</v>
      </c>
    </row>
    <row r="80" spans="1:2" x14ac:dyDescent="0.3">
      <c r="A80" s="68">
        <v>42033</v>
      </c>
      <c r="B80" s="67" t="str">
        <f t="shared" si="6"/>
        <v>Thu</v>
      </c>
    </row>
    <row r="81" spans="1:2" x14ac:dyDescent="0.3">
      <c r="A81" s="68">
        <v>41996</v>
      </c>
      <c r="B81" s="67" t="str">
        <f t="shared" si="6"/>
        <v>Tue</v>
      </c>
    </row>
    <row r="82" spans="1:2" x14ac:dyDescent="0.3">
      <c r="A82" s="68">
        <v>41968</v>
      </c>
      <c r="B82" s="67" t="str">
        <f t="shared" si="6"/>
        <v>Tue</v>
      </c>
    </row>
    <row r="83" spans="1:2" x14ac:dyDescent="0.3">
      <c r="A83" s="68">
        <v>41941</v>
      </c>
      <c r="B83" s="67" t="str">
        <f t="shared" si="6"/>
        <v>Wed</v>
      </c>
    </row>
    <row r="84" spans="1:2" x14ac:dyDescent="0.3">
      <c r="A84" s="68">
        <v>41906</v>
      </c>
      <c r="B84" s="67" t="str">
        <f t="shared" si="6"/>
        <v>Wed</v>
      </c>
    </row>
    <row r="85" spans="1:2" x14ac:dyDescent="0.3">
      <c r="A85" s="68">
        <v>41878</v>
      </c>
      <c r="B85" s="67" t="str">
        <f t="shared" si="6"/>
        <v>Wed</v>
      </c>
    </row>
    <row r="86" spans="1:2" x14ac:dyDescent="0.3">
      <c r="A86" s="68">
        <v>41849</v>
      </c>
      <c r="B86" s="67" t="str">
        <f t="shared" si="6"/>
        <v>Tue</v>
      </c>
    </row>
    <row r="87" spans="1:2" x14ac:dyDescent="0.3">
      <c r="A87" s="68">
        <v>41815</v>
      </c>
      <c r="B87" s="67" t="str">
        <f t="shared" si="6"/>
        <v>Wed</v>
      </c>
    </row>
    <row r="88" spans="1:2" x14ac:dyDescent="0.3">
      <c r="A88" s="68">
        <v>41787</v>
      </c>
      <c r="B88" s="67" t="str">
        <f t="shared" si="6"/>
        <v>Wed</v>
      </c>
    </row>
    <row r="89" spans="1:2" x14ac:dyDescent="0.3">
      <c r="A89" s="68">
        <v>41752</v>
      </c>
      <c r="B89" s="67" t="str">
        <f t="shared" si="6"/>
        <v>Wed</v>
      </c>
    </row>
    <row r="90" spans="1:2" x14ac:dyDescent="0.3">
      <c r="A90" s="68">
        <v>41724</v>
      </c>
      <c r="B90" s="67" t="str">
        <f t="shared" si="6"/>
        <v>Wed</v>
      </c>
    </row>
    <row r="91" spans="1:2" x14ac:dyDescent="0.3">
      <c r="A91" s="68">
        <v>41696</v>
      </c>
      <c r="B91" s="67" t="str">
        <f t="shared" si="6"/>
        <v>Wed</v>
      </c>
    </row>
    <row r="92" spans="1:2" x14ac:dyDescent="0.3">
      <c r="A92" s="68">
        <v>41669</v>
      </c>
      <c r="B92" s="67" t="str">
        <f t="shared" si="6"/>
        <v>Thu</v>
      </c>
    </row>
  </sheetData>
  <sortState ref="A2:A37">
    <sortCondition descending="1" ref="A2"/>
  </sortState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" sqref="A2"/>
    </sheetView>
  </sheetViews>
  <sheetFormatPr defaultRowHeight="16.5" x14ac:dyDescent="0.3"/>
  <cols>
    <col min="1" max="1" width="10.875" bestFit="1" customWidth="1"/>
  </cols>
  <sheetData>
    <row r="1" spans="1:4" ht="17.25" thickBot="1" x14ac:dyDescent="0.35">
      <c r="A1" t="s">
        <v>11</v>
      </c>
    </row>
    <row r="2" spans="1:4" ht="30.75" thickBot="1" x14ac:dyDescent="0.35">
      <c r="A2" s="4" t="s">
        <v>7</v>
      </c>
      <c r="B2" s="4" t="s">
        <v>8</v>
      </c>
      <c r="C2" s="4" t="s">
        <v>9</v>
      </c>
      <c r="D2" s="4" t="s">
        <v>10</v>
      </c>
    </row>
    <row r="3" spans="1:4" ht="17.25" thickBot="1" x14ac:dyDescent="0.35">
      <c r="A3" s="2">
        <v>43584</v>
      </c>
      <c r="B3" s="3">
        <v>0</v>
      </c>
      <c r="C3" s="3">
        <v>0.1</v>
      </c>
      <c r="D3" s="3">
        <v>-0.1</v>
      </c>
    </row>
    <row r="4" spans="1:4" ht="17.25" thickBot="1" x14ac:dyDescent="0.35">
      <c r="A4" s="2">
        <v>43553</v>
      </c>
      <c r="B4" s="3">
        <v>0.1</v>
      </c>
      <c r="C4" s="3">
        <v>0.2</v>
      </c>
      <c r="D4" s="3">
        <v>-0.1</v>
      </c>
    </row>
    <row r="5" spans="1:4" ht="17.25" thickBot="1" x14ac:dyDescent="0.35">
      <c r="A5" s="2">
        <v>43455</v>
      </c>
      <c r="B5" s="3">
        <v>0.1</v>
      </c>
      <c r="C5" s="3">
        <v>0.2</v>
      </c>
      <c r="D5" s="3">
        <v>-0.1</v>
      </c>
    </row>
    <row r="6" spans="1:4" ht="17.25" thickBot="1" x14ac:dyDescent="0.35">
      <c r="A6" s="2">
        <v>43433</v>
      </c>
      <c r="B6" s="3">
        <v>0.1</v>
      </c>
      <c r="C6" s="3">
        <v>0.2</v>
      </c>
      <c r="D6" s="3">
        <v>-0.1</v>
      </c>
    </row>
    <row r="7" spans="1:4" ht="17.25" thickBot="1" x14ac:dyDescent="0.35">
      <c r="A7" s="2">
        <v>43371</v>
      </c>
      <c r="B7" s="3">
        <v>0</v>
      </c>
      <c r="C7" s="3">
        <v>0.1</v>
      </c>
      <c r="D7" s="3">
        <v>-0.1</v>
      </c>
    </row>
    <row r="8" spans="1:4" ht="17.25" thickBot="1" x14ac:dyDescent="0.35">
      <c r="A8" s="2">
        <v>43007</v>
      </c>
      <c r="B8" s="3">
        <v>0.1</v>
      </c>
      <c r="C8" s="3">
        <v>0.2</v>
      </c>
      <c r="D8" s="3">
        <v>-0.1</v>
      </c>
    </row>
    <row r="9" spans="1:4" ht="17.25" thickBot="1" x14ac:dyDescent="0.35">
      <c r="A9" s="2">
        <v>42726</v>
      </c>
      <c r="B9" s="3">
        <v>0</v>
      </c>
      <c r="C9" s="3">
        <v>0.1</v>
      </c>
      <c r="D9" s="3">
        <v>-0.1</v>
      </c>
    </row>
    <row r="10" spans="1:4" ht="17.25" thickBot="1" x14ac:dyDescent="0.35">
      <c r="A10" s="2">
        <v>42457</v>
      </c>
      <c r="B10" s="3">
        <v>0.1</v>
      </c>
      <c r="C10" s="3">
        <v>0.2</v>
      </c>
      <c r="D10" s="3">
        <v>-0.1</v>
      </c>
    </row>
    <row r="11" spans="1:4" ht="17.25" thickBot="1" x14ac:dyDescent="0.35">
      <c r="A11" s="2">
        <v>42401</v>
      </c>
      <c r="B11" s="3">
        <v>0</v>
      </c>
      <c r="C11" s="3">
        <v>0.1</v>
      </c>
      <c r="D11" s="3">
        <v>-0.1</v>
      </c>
    </row>
    <row r="12" spans="1:4" ht="17.25" thickBot="1" x14ac:dyDescent="0.35">
      <c r="A12" s="2">
        <v>42333</v>
      </c>
      <c r="B12" s="3">
        <v>0</v>
      </c>
      <c r="C12" s="3">
        <v>0.1</v>
      </c>
      <c r="D12" s="3">
        <v>-0.1</v>
      </c>
    </row>
    <row r="13" spans="1:4" ht="17.25" thickBot="1" x14ac:dyDescent="0.35">
      <c r="A13" s="2">
        <v>42307</v>
      </c>
      <c r="B13" s="3">
        <v>0.1</v>
      </c>
      <c r="C13" s="3">
        <v>0.2</v>
      </c>
      <c r="D13" s="3">
        <v>-0.1</v>
      </c>
    </row>
    <row r="14" spans="1:4" ht="17.25" thickBot="1" x14ac:dyDescent="0.35">
      <c r="A14" s="2">
        <v>42156</v>
      </c>
      <c r="B14" s="3">
        <v>0.1</v>
      </c>
      <c r="C14" s="3">
        <v>0.2</v>
      </c>
      <c r="D14" s="3">
        <v>-0.1</v>
      </c>
    </row>
    <row r="15" spans="1:4" ht="17.25" thickBot="1" x14ac:dyDescent="0.35">
      <c r="A15" s="2">
        <v>42124</v>
      </c>
      <c r="B15" s="3">
        <v>0.1</v>
      </c>
      <c r="C15" s="3">
        <v>0.2</v>
      </c>
      <c r="D15" s="3">
        <v>-0.1</v>
      </c>
    </row>
    <row r="16" spans="1:4" ht="17.25" thickBot="1" x14ac:dyDescent="0.35">
      <c r="A16" s="2">
        <v>41996</v>
      </c>
      <c r="B16" s="3">
        <v>0</v>
      </c>
      <c r="C16" s="3">
        <v>0.1</v>
      </c>
      <c r="D16" s="3">
        <v>-0.1</v>
      </c>
    </row>
    <row r="17" spans="1:4" ht="17.25" thickBot="1" x14ac:dyDescent="0.35">
      <c r="A17" s="2">
        <v>41516</v>
      </c>
      <c r="B17" s="3">
        <v>0.1</v>
      </c>
      <c r="C17" s="3">
        <v>0.185</v>
      </c>
      <c r="D17" s="3">
        <v>-8.5000000000000006E-2</v>
      </c>
    </row>
    <row r="30" spans="1:4" x14ac:dyDescent="0.3">
      <c r="A30" s="5"/>
      <c r="B30" s="6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24" sqref="E24"/>
    </sheetView>
  </sheetViews>
  <sheetFormatPr defaultRowHeight="16.5" x14ac:dyDescent="0.3"/>
  <cols>
    <col min="1" max="1" width="11.125" bestFit="1" customWidth="1"/>
  </cols>
  <sheetData>
    <row r="1" spans="1:1" ht="17.25" thickBot="1" x14ac:dyDescent="0.35">
      <c r="A1" t="s">
        <v>12</v>
      </c>
    </row>
    <row r="2" spans="1:1" ht="17.25" thickBot="1" x14ac:dyDescent="0.35">
      <c r="A2" s="4" t="s">
        <v>7</v>
      </c>
    </row>
    <row r="3" spans="1:1" x14ac:dyDescent="0.3">
      <c r="A3" s="1">
        <v>43683</v>
      </c>
    </row>
    <row r="4" spans="1:1" x14ac:dyDescent="0.3">
      <c r="A4" s="1">
        <v>43403</v>
      </c>
    </row>
    <row r="5" spans="1:1" x14ac:dyDescent="0.3">
      <c r="A5" s="1">
        <v>43250</v>
      </c>
    </row>
    <row r="6" spans="1:1" x14ac:dyDescent="0.3">
      <c r="A6" s="1">
        <v>42213</v>
      </c>
    </row>
    <row r="7" spans="1:1" x14ac:dyDescent="0.3">
      <c r="A7" s="1">
        <v>42037</v>
      </c>
    </row>
    <row r="8" spans="1:1" x14ac:dyDescent="0.3">
      <c r="A8" s="1">
        <v>41914</v>
      </c>
    </row>
    <row r="9" spans="1:1" x14ac:dyDescent="0.3">
      <c r="A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70" zoomScaleNormal="70" workbookViewId="0">
      <selection activeCell="D45" sqref="D45"/>
    </sheetView>
  </sheetViews>
  <sheetFormatPr defaultRowHeight="16.5" x14ac:dyDescent="0.3"/>
  <cols>
    <col min="1" max="4" width="18.625" style="67" customWidth="1"/>
    <col min="5" max="5" width="9" style="67"/>
    <col min="6" max="6" width="12.25" style="67" bestFit="1" customWidth="1"/>
    <col min="7" max="16384" width="9" style="67"/>
  </cols>
  <sheetData>
    <row r="1" spans="1:4" x14ac:dyDescent="0.3">
      <c r="A1" s="67" t="s">
        <v>277</v>
      </c>
    </row>
    <row r="2" spans="1:4" x14ac:dyDescent="0.3">
      <c r="A2" s="25" t="s">
        <v>308</v>
      </c>
      <c r="C2" s="25"/>
    </row>
    <row r="3" spans="1:4" x14ac:dyDescent="0.3">
      <c r="A3" s="30">
        <v>44350</v>
      </c>
      <c r="B3" s="25" t="str">
        <f t="shared" ref="B3:B12" si="0">TEXT(A3,"ddd")</f>
        <v>Thu</v>
      </c>
      <c r="C3" s="25"/>
    </row>
    <row r="4" spans="1:4" x14ac:dyDescent="0.3">
      <c r="A4" s="30">
        <v>44314</v>
      </c>
      <c r="B4" s="25" t="str">
        <f t="shared" si="0"/>
        <v>Wed</v>
      </c>
      <c r="C4" s="25"/>
    </row>
    <row r="5" spans="1:4" x14ac:dyDescent="0.3">
      <c r="A5" s="30">
        <v>44264</v>
      </c>
      <c r="B5" s="25" t="str">
        <f t="shared" si="0"/>
        <v>Tue</v>
      </c>
      <c r="C5" s="25"/>
    </row>
    <row r="6" spans="1:4" x14ac:dyDescent="0.3">
      <c r="A6" s="30">
        <v>44162</v>
      </c>
      <c r="B6" s="25" t="str">
        <f t="shared" si="0"/>
        <v>Fri</v>
      </c>
      <c r="C6" s="30"/>
      <c r="D6" s="25"/>
    </row>
    <row r="7" spans="1:4" x14ac:dyDescent="0.3">
      <c r="A7" s="30">
        <v>44132</v>
      </c>
      <c r="B7" s="25" t="str">
        <f t="shared" si="0"/>
        <v>Wed</v>
      </c>
      <c r="C7" s="30"/>
      <c r="D7" s="25"/>
    </row>
    <row r="8" spans="1:4" x14ac:dyDescent="0.3">
      <c r="A8" s="30">
        <v>44098</v>
      </c>
      <c r="B8" s="25" t="str">
        <f t="shared" si="0"/>
        <v>Thu</v>
      </c>
      <c r="C8" s="30"/>
      <c r="D8" s="25"/>
    </row>
    <row r="9" spans="1:4" x14ac:dyDescent="0.3">
      <c r="A9" s="30">
        <v>44074</v>
      </c>
      <c r="B9" s="25" t="str">
        <f t="shared" si="0"/>
        <v>Mon</v>
      </c>
      <c r="C9" s="30"/>
      <c r="D9" s="25"/>
    </row>
    <row r="10" spans="1:4" x14ac:dyDescent="0.3">
      <c r="A10" s="30">
        <v>44014</v>
      </c>
      <c r="B10" s="25" t="str">
        <f t="shared" si="0"/>
        <v>Thu</v>
      </c>
      <c r="C10" s="30"/>
      <c r="D10" s="25"/>
    </row>
    <row r="11" spans="1:4" x14ac:dyDescent="0.3">
      <c r="A11" s="30">
        <v>43931</v>
      </c>
      <c r="B11" s="25" t="str">
        <f t="shared" si="0"/>
        <v>Fri</v>
      </c>
      <c r="C11" s="30"/>
      <c r="D11" s="25"/>
    </row>
    <row r="12" spans="1:4" x14ac:dyDescent="0.3">
      <c r="A12" s="30">
        <v>43910</v>
      </c>
      <c r="B12" s="67" t="str">
        <f t="shared" si="0"/>
        <v>Fri</v>
      </c>
      <c r="C12" s="30"/>
    </row>
    <row r="13" spans="1:4" x14ac:dyDescent="0.3">
      <c r="A13" s="68"/>
      <c r="B13" s="25"/>
    </row>
    <row r="14" spans="1:4" x14ac:dyDescent="0.3">
      <c r="A14" s="68"/>
      <c r="B14" s="25"/>
    </row>
    <row r="15" spans="1:4" x14ac:dyDescent="0.3">
      <c r="A15" s="68"/>
      <c r="B15" s="25"/>
    </row>
    <row r="16" spans="1:4" x14ac:dyDescent="0.3">
      <c r="A16" s="68"/>
      <c r="B16" s="25"/>
    </row>
    <row r="17" spans="1:4" x14ac:dyDescent="0.3">
      <c r="A17" s="68"/>
      <c r="B17" s="25"/>
      <c r="C17" s="68"/>
      <c r="D17" s="25"/>
    </row>
    <row r="18" spans="1:4" x14ac:dyDescent="0.3">
      <c r="A18" s="68"/>
      <c r="B18" s="25"/>
      <c r="C18" s="68"/>
      <c r="D18" s="25"/>
    </row>
    <row r="19" spans="1:4" x14ac:dyDescent="0.3">
      <c r="A19" s="68"/>
      <c r="B19" s="25"/>
      <c r="C19" s="68"/>
      <c r="D19" s="25"/>
    </row>
    <row r="20" spans="1:4" x14ac:dyDescent="0.3">
      <c r="A20" s="68"/>
      <c r="B20" s="25"/>
      <c r="C20" s="68"/>
      <c r="D20" s="25"/>
    </row>
    <row r="21" spans="1:4" x14ac:dyDescent="0.3">
      <c r="A21" s="68"/>
      <c r="B21" s="25"/>
      <c r="C21" s="68"/>
      <c r="D21" s="25"/>
    </row>
    <row r="22" spans="1:4" x14ac:dyDescent="0.3">
      <c r="A22" s="68"/>
      <c r="B22" s="25"/>
      <c r="C22" s="68"/>
      <c r="D22" s="25"/>
    </row>
    <row r="23" spans="1:4" x14ac:dyDescent="0.3">
      <c r="A23" s="68"/>
      <c r="B23" s="25"/>
      <c r="C23" s="68"/>
      <c r="D23" s="25"/>
    </row>
    <row r="24" spans="1:4" x14ac:dyDescent="0.3">
      <c r="A24" s="68"/>
      <c r="B24" s="25"/>
      <c r="C24" s="68"/>
      <c r="D24" s="25"/>
    </row>
    <row r="25" spans="1:4" x14ac:dyDescent="0.3">
      <c r="A25" s="68"/>
      <c r="B25" s="25"/>
      <c r="C25" s="68"/>
      <c r="D25" s="25"/>
    </row>
    <row r="26" spans="1:4" x14ac:dyDescent="0.3">
      <c r="A26" s="68"/>
      <c r="B26" s="25"/>
      <c r="C26" s="68"/>
      <c r="D26" s="25"/>
    </row>
    <row r="27" spans="1:4" x14ac:dyDescent="0.3">
      <c r="A27" s="68"/>
      <c r="B27" s="25"/>
      <c r="C27" s="68"/>
      <c r="D27" s="25"/>
    </row>
    <row r="28" spans="1:4" x14ac:dyDescent="0.3">
      <c r="A28" s="68"/>
      <c r="B28" s="25"/>
      <c r="C28" s="68"/>
      <c r="D28" s="25"/>
    </row>
    <row r="29" spans="1:4" x14ac:dyDescent="0.3">
      <c r="A29" s="68"/>
      <c r="B29" s="25"/>
      <c r="C29" s="68"/>
      <c r="D29" s="25"/>
    </row>
    <row r="30" spans="1:4" x14ac:dyDescent="0.3">
      <c r="A30" s="68"/>
      <c r="B30" s="25"/>
      <c r="C30" s="68"/>
      <c r="D30" s="25"/>
    </row>
    <row r="31" spans="1:4" x14ac:dyDescent="0.3">
      <c r="A31" s="68"/>
      <c r="B31" s="25"/>
      <c r="C31" s="68"/>
      <c r="D31" s="25"/>
    </row>
    <row r="32" spans="1:4" x14ac:dyDescent="0.3">
      <c r="A32" s="68"/>
      <c r="B32" s="25"/>
      <c r="C32" s="68"/>
      <c r="D32" s="25"/>
    </row>
    <row r="33" spans="1:7" x14ac:dyDescent="0.3">
      <c r="A33" s="68"/>
      <c r="B33" s="25"/>
      <c r="C33" s="68"/>
      <c r="D33" s="25"/>
    </row>
    <row r="34" spans="1:7" x14ac:dyDescent="0.3">
      <c r="A34" s="68"/>
      <c r="B34" s="25"/>
      <c r="C34" s="68"/>
      <c r="D34" s="25"/>
    </row>
    <row r="35" spans="1:7" x14ac:dyDescent="0.3">
      <c r="A35" s="68"/>
      <c r="B35" s="25"/>
      <c r="C35" s="68"/>
      <c r="D35" s="25"/>
    </row>
    <row r="36" spans="1:7" x14ac:dyDescent="0.3">
      <c r="A36" s="68"/>
      <c r="B36" s="25"/>
      <c r="C36" s="68"/>
      <c r="D36" s="25"/>
      <c r="F36" s="34"/>
      <c r="G36" s="35"/>
    </row>
    <row r="37" spans="1:7" x14ac:dyDescent="0.3">
      <c r="A37" s="68"/>
      <c r="B37" s="25"/>
      <c r="C37" s="68"/>
      <c r="D37" s="25"/>
      <c r="F37" s="34"/>
      <c r="G37" s="35"/>
    </row>
    <row r="38" spans="1:7" x14ac:dyDescent="0.3">
      <c r="A38" s="68"/>
      <c r="B38" s="25"/>
      <c r="C38" s="68"/>
      <c r="D38" s="25"/>
      <c r="F38" s="34"/>
      <c r="G38" s="35"/>
    </row>
    <row r="39" spans="1:7" x14ac:dyDescent="0.3">
      <c r="A39" s="68"/>
      <c r="B39" s="25"/>
      <c r="C39" s="68"/>
      <c r="D39" s="25"/>
      <c r="F39" s="34"/>
      <c r="G39" s="35"/>
    </row>
    <row r="40" spans="1:7" x14ac:dyDescent="0.3">
      <c r="A40" s="68"/>
      <c r="B40" s="25"/>
      <c r="C40" s="68"/>
      <c r="D40" s="25"/>
      <c r="F40" s="34"/>
      <c r="G40" s="35"/>
    </row>
    <row r="41" spans="1:7" x14ac:dyDescent="0.3">
      <c r="A41" s="68"/>
      <c r="B41" s="25"/>
      <c r="C41" s="68"/>
      <c r="D41" s="25"/>
      <c r="F41" s="34"/>
      <c r="G41" s="35"/>
    </row>
    <row r="42" spans="1:7" x14ac:dyDescent="0.3">
      <c r="A42" s="68"/>
      <c r="B42" s="25"/>
      <c r="C42" s="68"/>
      <c r="D42" s="25"/>
      <c r="F42" s="34"/>
      <c r="G42" s="35"/>
    </row>
    <row r="43" spans="1:7" x14ac:dyDescent="0.3">
      <c r="A43" s="68"/>
      <c r="B43" s="25"/>
      <c r="C43" s="68"/>
      <c r="D43" s="25"/>
      <c r="F43" s="34"/>
      <c r="G43" s="35"/>
    </row>
    <row r="44" spans="1:7" x14ac:dyDescent="0.3">
      <c r="A44" s="68"/>
      <c r="B44" s="25"/>
      <c r="C44" s="68"/>
      <c r="D44" s="25"/>
      <c r="F44" s="34"/>
      <c r="G44" s="35"/>
    </row>
    <row r="45" spans="1:7" x14ac:dyDescent="0.3">
      <c r="A45" s="68"/>
      <c r="B45" s="25"/>
      <c r="C45" s="68"/>
      <c r="D45" s="25"/>
      <c r="F45" s="34"/>
      <c r="G45" s="35"/>
    </row>
    <row r="46" spans="1:7" x14ac:dyDescent="0.3">
      <c r="A46" s="68"/>
      <c r="B46" s="25"/>
      <c r="C46" s="68"/>
      <c r="D46" s="25"/>
      <c r="F46" s="34"/>
      <c r="G46" s="35"/>
    </row>
    <row r="47" spans="1:7" x14ac:dyDescent="0.3">
      <c r="A47" s="68"/>
      <c r="B47" s="25"/>
      <c r="C47" s="68"/>
      <c r="D47" s="25"/>
      <c r="F47" s="34"/>
      <c r="G47" s="35"/>
    </row>
    <row r="48" spans="1:7" x14ac:dyDescent="0.3">
      <c r="A48" s="68"/>
      <c r="B48" s="25"/>
      <c r="C48" s="68"/>
      <c r="D48" s="25"/>
      <c r="F48" s="34"/>
      <c r="G48" s="35"/>
    </row>
    <row r="49" spans="1:7" x14ac:dyDescent="0.3">
      <c r="A49" s="68"/>
      <c r="B49" s="25"/>
      <c r="C49" s="68"/>
      <c r="D49" s="25"/>
      <c r="F49" s="34"/>
      <c r="G49" s="35"/>
    </row>
    <row r="50" spans="1:7" x14ac:dyDescent="0.3">
      <c r="A50" s="68"/>
      <c r="B50" s="25"/>
      <c r="C50" s="68"/>
      <c r="D50" s="25"/>
      <c r="F50" s="34"/>
      <c r="G50" s="35"/>
    </row>
    <row r="51" spans="1:7" x14ac:dyDescent="0.3">
      <c r="A51" s="68"/>
      <c r="B51" s="25"/>
      <c r="C51" s="68"/>
      <c r="D51" s="25"/>
      <c r="F51" s="34"/>
      <c r="G51" s="35"/>
    </row>
    <row r="52" spans="1:7" x14ac:dyDescent="0.3">
      <c r="A52" s="7"/>
      <c r="B52" s="25"/>
      <c r="C52" s="68"/>
      <c r="D52" s="25"/>
      <c r="F52" s="34"/>
      <c r="G52" s="35"/>
    </row>
    <row r="53" spans="1:7" x14ac:dyDescent="0.3">
      <c r="A53" s="7"/>
      <c r="B53" s="25"/>
      <c r="C53" s="68"/>
      <c r="D53" s="25"/>
      <c r="F53" s="34"/>
      <c r="G53" s="35"/>
    </row>
    <row r="54" spans="1:7" x14ac:dyDescent="0.3">
      <c r="A54" s="7"/>
      <c r="B54" s="25"/>
      <c r="C54" s="68"/>
      <c r="D54" s="25"/>
      <c r="F54" s="34"/>
      <c r="G54" s="35"/>
    </row>
    <row r="55" spans="1:7" x14ac:dyDescent="0.3">
      <c r="A55" s="7"/>
      <c r="B55" s="25"/>
      <c r="C55" s="68"/>
      <c r="D55" s="25"/>
      <c r="F55" s="34"/>
      <c r="G55" s="35"/>
    </row>
    <row r="56" spans="1:7" x14ac:dyDescent="0.3">
      <c r="A56" s="7"/>
      <c r="B56" s="25"/>
      <c r="C56" s="68"/>
      <c r="D56" s="25"/>
      <c r="F56" s="34"/>
      <c r="G56" s="35"/>
    </row>
    <row r="57" spans="1:7" x14ac:dyDescent="0.3">
      <c r="A57" s="7"/>
      <c r="B57" s="25"/>
      <c r="C57" s="68"/>
      <c r="D57" s="25"/>
      <c r="F57" s="34"/>
      <c r="G57" s="35"/>
    </row>
    <row r="58" spans="1:7" x14ac:dyDescent="0.3">
      <c r="A58" s="7"/>
      <c r="B58" s="25"/>
      <c r="C58" s="68"/>
      <c r="D58" s="25"/>
      <c r="F58" s="34"/>
      <c r="G58" s="35"/>
    </row>
    <row r="59" spans="1:7" x14ac:dyDescent="0.3">
      <c r="A59" s="7"/>
      <c r="B59" s="25"/>
      <c r="C59" s="68"/>
      <c r="D59" s="25"/>
      <c r="F59" s="34"/>
      <c r="G59" s="35"/>
    </row>
    <row r="60" spans="1:7" x14ac:dyDescent="0.3">
      <c r="A60" s="7"/>
      <c r="B60" s="25"/>
      <c r="C60" s="68"/>
      <c r="D60" s="25"/>
      <c r="F60" s="34"/>
      <c r="G60" s="35"/>
    </row>
    <row r="61" spans="1:7" x14ac:dyDescent="0.3">
      <c r="A61" s="7"/>
      <c r="B61" s="25"/>
      <c r="C61" s="68"/>
      <c r="D61" s="25"/>
      <c r="F61" s="34"/>
      <c r="G61" s="35"/>
    </row>
    <row r="62" spans="1:7" x14ac:dyDescent="0.3">
      <c r="A62" s="7"/>
      <c r="B62" s="25"/>
      <c r="C62" s="68"/>
      <c r="D62" s="25"/>
      <c r="F62" s="34"/>
      <c r="G62" s="35"/>
    </row>
    <row r="63" spans="1:7" x14ac:dyDescent="0.3">
      <c r="A63" s="7"/>
      <c r="B63" s="25"/>
      <c r="F63" s="34"/>
      <c r="G63" s="35"/>
    </row>
    <row r="64" spans="1:7" x14ac:dyDescent="0.3">
      <c r="A64" s="7"/>
      <c r="B64" s="25"/>
      <c r="F64" s="34"/>
      <c r="G64" s="35"/>
    </row>
    <row r="65" spans="1:7" x14ac:dyDescent="0.3">
      <c r="A65" s="7"/>
      <c r="B65" s="25"/>
      <c r="F65" s="34"/>
      <c r="G65" s="35"/>
    </row>
    <row r="66" spans="1:7" x14ac:dyDescent="0.3">
      <c r="A66" s="7"/>
      <c r="B66" s="25"/>
      <c r="F66" s="34"/>
      <c r="G66" s="35"/>
    </row>
    <row r="67" spans="1:7" x14ac:dyDescent="0.3">
      <c r="A67" s="7"/>
      <c r="B67" s="25"/>
      <c r="F67" s="34"/>
      <c r="G67" s="35"/>
    </row>
    <row r="68" spans="1:7" x14ac:dyDescent="0.3">
      <c r="A68" s="7"/>
      <c r="B68" s="25"/>
    </row>
    <row r="69" spans="1:7" x14ac:dyDescent="0.3">
      <c r="A69" s="7"/>
      <c r="B69" s="25"/>
    </row>
    <row r="70" spans="1:7" x14ac:dyDescent="0.3">
      <c r="A70" s="7"/>
      <c r="B70" s="25"/>
    </row>
    <row r="71" spans="1:7" x14ac:dyDescent="0.3">
      <c r="A71" s="7"/>
      <c r="B71" s="25"/>
    </row>
    <row r="72" spans="1:7" x14ac:dyDescent="0.3">
      <c r="A72" s="7"/>
      <c r="B72" s="25"/>
    </row>
    <row r="73" spans="1:7" x14ac:dyDescent="0.3">
      <c r="A73" s="7"/>
      <c r="B73" s="25"/>
    </row>
    <row r="74" spans="1:7" x14ac:dyDescent="0.3">
      <c r="A74" s="7"/>
      <c r="B74" s="25"/>
    </row>
    <row r="75" spans="1:7" x14ac:dyDescent="0.3">
      <c r="B75" s="25"/>
    </row>
    <row r="76" spans="1:7" x14ac:dyDescent="0.3">
      <c r="B76" s="25"/>
    </row>
    <row r="77" spans="1:7" x14ac:dyDescent="0.3">
      <c r="B77" s="25"/>
    </row>
    <row r="78" spans="1:7" x14ac:dyDescent="0.3">
      <c r="B78" s="25"/>
    </row>
    <row r="79" spans="1:7" x14ac:dyDescent="0.3">
      <c r="B79" s="25"/>
    </row>
    <row r="80" spans="1:7" x14ac:dyDescent="0.3">
      <c r="B80" s="25"/>
    </row>
    <row r="81" spans="2:2" x14ac:dyDescent="0.3">
      <c r="B81" s="25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  <row r="87" spans="2:2" x14ac:dyDescent="0.3">
      <c r="B87" s="25"/>
    </row>
    <row r="88" spans="2:2" x14ac:dyDescent="0.3">
      <c r="B88" s="25"/>
    </row>
    <row r="89" spans="2:2" x14ac:dyDescent="0.3">
      <c r="B89" s="25"/>
    </row>
    <row r="90" spans="2:2" x14ac:dyDescent="0.3">
      <c r="B90" s="25"/>
    </row>
    <row r="91" spans="2:2" x14ac:dyDescent="0.3">
      <c r="B91" s="25"/>
    </row>
    <row r="92" spans="2:2" x14ac:dyDescent="0.3">
      <c r="B92" s="25"/>
    </row>
    <row r="93" spans="2:2" x14ac:dyDescent="0.3">
      <c r="B93" s="25"/>
    </row>
    <row r="94" spans="2:2" x14ac:dyDescent="0.3">
      <c r="B94" s="25"/>
    </row>
    <row r="95" spans="2:2" x14ac:dyDescent="0.3">
      <c r="B95" s="25"/>
    </row>
    <row r="96" spans="2:2" x14ac:dyDescent="0.3">
      <c r="B96" s="25"/>
    </row>
    <row r="97" spans="2:2" x14ac:dyDescent="0.3">
      <c r="B97" s="25"/>
    </row>
    <row r="98" spans="2:2" x14ac:dyDescent="0.3">
      <c r="B98" s="25"/>
    </row>
    <row r="99" spans="2:2" x14ac:dyDescent="0.3">
      <c r="B99" s="25"/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6" spans="2:2" x14ac:dyDescent="0.3">
      <c r="B106" s="25"/>
    </row>
    <row r="107" spans="2:2" x14ac:dyDescent="0.3">
      <c r="B107" s="25"/>
    </row>
    <row r="108" spans="2:2" x14ac:dyDescent="0.3">
      <c r="B108" s="25"/>
    </row>
    <row r="109" spans="2:2" x14ac:dyDescent="0.3">
      <c r="B109" s="25"/>
    </row>
    <row r="110" spans="2:2" x14ac:dyDescent="0.3">
      <c r="B110" s="25"/>
    </row>
    <row r="111" spans="2:2" x14ac:dyDescent="0.3">
      <c r="B111" s="25"/>
    </row>
    <row r="112" spans="2:2" x14ac:dyDescent="0.3">
      <c r="B112" s="25"/>
    </row>
    <row r="113" spans="2:2" x14ac:dyDescent="0.3">
      <c r="B113" s="25"/>
    </row>
    <row r="114" spans="2:2" x14ac:dyDescent="0.3">
      <c r="B114" s="25"/>
    </row>
    <row r="115" spans="2:2" x14ac:dyDescent="0.3">
      <c r="B115" s="25"/>
    </row>
    <row r="116" spans="2:2" x14ac:dyDescent="0.3">
      <c r="B116" s="25"/>
    </row>
    <row r="117" spans="2:2" x14ac:dyDescent="0.3">
      <c r="B117" s="2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G32" sqref="G32"/>
    </sheetView>
  </sheetViews>
  <sheetFormatPr defaultRowHeight="16.5" x14ac:dyDescent="0.3"/>
  <cols>
    <col min="1" max="1" width="17.375" customWidth="1"/>
    <col min="10" max="10" width="10.875" bestFit="1" customWidth="1"/>
    <col min="11" max="11" width="25.625" customWidth="1"/>
  </cols>
  <sheetData>
    <row r="1" spans="1:19" x14ac:dyDescent="0.3">
      <c r="A1" t="s">
        <v>32</v>
      </c>
    </row>
    <row r="2" spans="1:19" x14ac:dyDescent="0.3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8" t="s">
        <v>74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75</v>
      </c>
      <c r="Q2" s="8" t="s">
        <v>76</v>
      </c>
      <c r="R2" s="8" t="s">
        <v>77</v>
      </c>
      <c r="S2" s="8" t="s">
        <v>79</v>
      </c>
    </row>
    <row r="3" spans="1:19" x14ac:dyDescent="0.3">
      <c r="A3" s="7">
        <v>43742</v>
      </c>
      <c r="B3" s="9"/>
      <c r="C3" s="9"/>
      <c r="D3" s="9"/>
      <c r="E3" s="9"/>
      <c r="F3" s="10"/>
      <c r="G3" s="10"/>
      <c r="H3" s="10"/>
      <c r="J3" t="s">
        <v>78</v>
      </c>
      <c r="K3" s="7">
        <v>43742</v>
      </c>
      <c r="L3" s="9" t="s">
        <v>40</v>
      </c>
      <c r="M3" s="9" t="s">
        <v>41</v>
      </c>
      <c r="N3" s="9" t="s">
        <v>40</v>
      </c>
      <c r="O3" s="9" t="s">
        <v>42</v>
      </c>
      <c r="P3" s="10">
        <v>0.49000000000000909</v>
      </c>
      <c r="Q3" s="10">
        <v>1.3400000000000034</v>
      </c>
      <c r="R3" s="10">
        <v>-6.0000000000002274E-2</v>
      </c>
      <c r="S3" s="11">
        <f>+Q3-P3</f>
        <v>0.84999999999999432</v>
      </c>
    </row>
    <row r="4" spans="1:19" x14ac:dyDescent="0.3">
      <c r="A4" s="7">
        <v>42810</v>
      </c>
      <c r="B4" s="9"/>
      <c r="C4" s="9"/>
      <c r="D4" s="9"/>
      <c r="E4" s="9"/>
      <c r="F4" s="10"/>
      <c r="G4" s="10"/>
      <c r="H4" s="10"/>
      <c r="K4" s="7">
        <v>42411</v>
      </c>
      <c r="L4" s="9" t="s">
        <v>60</v>
      </c>
      <c r="M4" s="9" t="s">
        <v>61</v>
      </c>
      <c r="N4" s="9" t="s">
        <v>62</v>
      </c>
      <c r="O4" s="9" t="s">
        <v>63</v>
      </c>
      <c r="P4" s="10">
        <v>0.96999999999999886</v>
      </c>
      <c r="Q4" s="10">
        <v>1.1800000000000068</v>
      </c>
      <c r="R4" s="10">
        <v>-0.15999999999999659</v>
      </c>
      <c r="S4" s="11">
        <f>+Q4-P4</f>
        <v>0.21000000000000796</v>
      </c>
    </row>
    <row r="5" spans="1:19" x14ac:dyDescent="0.3">
      <c r="A5" s="7">
        <v>42691</v>
      </c>
      <c r="B5" s="9"/>
      <c r="C5" s="9"/>
      <c r="D5" s="9"/>
      <c r="E5" s="9"/>
      <c r="F5" s="10"/>
      <c r="G5" s="10"/>
      <c r="H5" s="10"/>
      <c r="K5" s="7">
        <v>42153</v>
      </c>
      <c r="L5" s="9" t="s">
        <v>64</v>
      </c>
      <c r="M5" s="9" t="s">
        <v>65</v>
      </c>
      <c r="N5" s="9" t="s">
        <v>66</v>
      </c>
      <c r="O5" s="9" t="s">
        <v>65</v>
      </c>
      <c r="P5" s="10">
        <v>0.40000000000000568</v>
      </c>
      <c r="Q5" s="10">
        <v>1.0300000000000011</v>
      </c>
      <c r="R5" s="10">
        <v>0</v>
      </c>
      <c r="S5" s="11">
        <f>+Q5-P5</f>
        <v>0.62999999999999545</v>
      </c>
    </row>
    <row r="6" spans="1:19" x14ac:dyDescent="0.3">
      <c r="A6" s="7">
        <v>42411</v>
      </c>
      <c r="B6" s="9"/>
      <c r="C6" s="9"/>
      <c r="D6" s="9"/>
      <c r="E6" s="9"/>
      <c r="F6" s="10"/>
      <c r="G6" s="10"/>
      <c r="H6" s="10"/>
      <c r="K6" s="7">
        <v>42132</v>
      </c>
      <c r="L6" s="9" t="s">
        <v>67</v>
      </c>
      <c r="M6" s="9" t="s">
        <v>68</v>
      </c>
      <c r="N6" s="9" t="s">
        <v>69</v>
      </c>
      <c r="O6" s="9" t="s">
        <v>68</v>
      </c>
      <c r="P6" s="10">
        <v>0.65000000000000568</v>
      </c>
      <c r="Q6" s="10">
        <v>1.5499999999999972</v>
      </c>
      <c r="R6" s="10">
        <v>0</v>
      </c>
      <c r="S6" s="11">
        <f>+Q6-P6</f>
        <v>0.89999999999999147</v>
      </c>
    </row>
    <row r="7" spans="1:19" x14ac:dyDescent="0.3">
      <c r="A7" s="7">
        <v>42153</v>
      </c>
    </row>
    <row r="8" spans="1:19" x14ac:dyDescent="0.3">
      <c r="A8" s="7">
        <v>42132</v>
      </c>
    </row>
    <row r="9" spans="1:19" x14ac:dyDescent="0.3">
      <c r="A9" s="7"/>
    </row>
    <row r="10" spans="1:19" x14ac:dyDescent="0.3">
      <c r="J10" t="s">
        <v>80</v>
      </c>
      <c r="K10" s="7">
        <v>43742</v>
      </c>
      <c r="L10" s="9" t="s">
        <v>40</v>
      </c>
      <c r="M10" s="9" t="s">
        <v>41</v>
      </c>
      <c r="N10" s="9" t="s">
        <v>40</v>
      </c>
      <c r="O10" s="9" t="s">
        <v>42</v>
      </c>
      <c r="P10" s="10">
        <v>0.49000000000000909</v>
      </c>
      <c r="Q10" s="10">
        <v>1.3400000000000034</v>
      </c>
      <c r="R10" s="10">
        <v>-6.0000000000002274E-2</v>
      </c>
      <c r="S10" s="11">
        <f t="shared" ref="S10:S15" si="0">+Q10-P10</f>
        <v>0.84999999999999432</v>
      </c>
    </row>
    <row r="11" spans="1:19" x14ac:dyDescent="0.3">
      <c r="K11" s="7">
        <v>42810</v>
      </c>
      <c r="L11" s="9" t="s">
        <v>43</v>
      </c>
      <c r="M11" s="9" t="s">
        <v>44</v>
      </c>
      <c r="N11" s="9" t="s">
        <v>45</v>
      </c>
      <c r="O11" s="9" t="s">
        <v>46</v>
      </c>
      <c r="P11" s="10">
        <v>0.70000000000000284</v>
      </c>
      <c r="Q11" s="10">
        <v>0.93999999999999773</v>
      </c>
      <c r="R11" s="10">
        <v>-0.12000000000000455</v>
      </c>
      <c r="S11" s="11">
        <f t="shared" si="0"/>
        <v>0.23999999999999488</v>
      </c>
    </row>
    <row r="12" spans="1:19" x14ac:dyDescent="0.3">
      <c r="B12" s="9"/>
      <c r="C12" s="9"/>
      <c r="D12" s="9"/>
      <c r="E12" s="9"/>
      <c r="F12" s="9"/>
      <c r="G12" s="9"/>
      <c r="K12" s="7">
        <v>42691</v>
      </c>
      <c r="L12" s="9" t="s">
        <v>54</v>
      </c>
      <c r="M12" s="9" t="s">
        <v>55</v>
      </c>
      <c r="N12" s="9" t="s">
        <v>56</v>
      </c>
      <c r="O12" s="9" t="s">
        <v>55</v>
      </c>
      <c r="P12" s="10">
        <v>0.5</v>
      </c>
      <c r="Q12" s="10">
        <v>0.95999999999999375</v>
      </c>
      <c r="R12" s="10">
        <v>0</v>
      </c>
      <c r="S12" s="11">
        <f t="shared" si="0"/>
        <v>0.45999999999999375</v>
      </c>
    </row>
    <row r="13" spans="1:19" x14ac:dyDescent="0.3">
      <c r="K13" s="7">
        <v>42411</v>
      </c>
      <c r="L13" s="9" t="s">
        <v>60</v>
      </c>
      <c r="M13" s="9" t="s">
        <v>61</v>
      </c>
      <c r="N13" s="9" t="s">
        <v>62</v>
      </c>
      <c r="O13" s="9" t="s">
        <v>63</v>
      </c>
      <c r="P13" s="10">
        <v>0.96999999999999886</v>
      </c>
      <c r="Q13" s="10">
        <v>1.1800000000000068</v>
      </c>
      <c r="R13" s="10">
        <v>-0.15999999999999659</v>
      </c>
      <c r="S13" s="11">
        <f t="shared" si="0"/>
        <v>0.21000000000000796</v>
      </c>
    </row>
    <row r="14" spans="1:19" x14ac:dyDescent="0.3">
      <c r="K14" s="7">
        <v>42153</v>
      </c>
      <c r="L14" s="9" t="s">
        <v>64</v>
      </c>
      <c r="M14" s="9" t="s">
        <v>65</v>
      </c>
      <c r="N14" s="9" t="s">
        <v>66</v>
      </c>
      <c r="O14" s="9" t="s">
        <v>65</v>
      </c>
      <c r="P14" s="10">
        <v>0.40000000000000568</v>
      </c>
      <c r="Q14" s="10">
        <v>1.0300000000000011</v>
      </c>
      <c r="R14" s="10">
        <v>0</v>
      </c>
      <c r="S14" s="11">
        <f t="shared" si="0"/>
        <v>0.62999999999999545</v>
      </c>
    </row>
    <row r="15" spans="1:19" x14ac:dyDescent="0.3">
      <c r="K15" s="7">
        <v>42132</v>
      </c>
      <c r="L15" s="9" t="s">
        <v>67</v>
      </c>
      <c r="M15" s="9" t="s">
        <v>68</v>
      </c>
      <c r="N15" s="9" t="s">
        <v>69</v>
      </c>
      <c r="O15" s="9" t="s">
        <v>68</v>
      </c>
      <c r="P15" s="10">
        <v>0.65000000000000568</v>
      </c>
      <c r="Q15" s="10">
        <v>1.5499999999999972</v>
      </c>
      <c r="R15" s="10">
        <v>0</v>
      </c>
      <c r="S15" s="11">
        <f t="shared" si="0"/>
        <v>0.89999999999999147</v>
      </c>
    </row>
    <row r="18" spans="11:19" x14ac:dyDescent="0.3">
      <c r="K18" s="7">
        <v>41928</v>
      </c>
      <c r="L18" s="9" t="s">
        <v>70</v>
      </c>
      <c r="M18" s="9" t="s">
        <v>71</v>
      </c>
      <c r="N18" s="9" t="s">
        <v>72</v>
      </c>
      <c r="O18" s="9" t="s">
        <v>73</v>
      </c>
      <c r="P18" s="9">
        <v>0.43000000000000682</v>
      </c>
      <c r="Q18" s="9">
        <v>0.83000000000001251</v>
      </c>
      <c r="R18" s="10">
        <v>-3.0000000000001137E-2</v>
      </c>
      <c r="S18" s="11">
        <f>+Q18-P18</f>
        <v>0.40000000000000568</v>
      </c>
    </row>
    <row r="19" spans="11:19" x14ac:dyDescent="0.3">
      <c r="K19" s="7">
        <v>42635</v>
      </c>
      <c r="L19" s="9" t="s">
        <v>57</v>
      </c>
      <c r="M19" s="9" t="s">
        <v>58</v>
      </c>
      <c r="N19" s="9" t="s">
        <v>59</v>
      </c>
      <c r="O19" s="9" t="s">
        <v>58</v>
      </c>
      <c r="P19" s="9">
        <v>0.48000000000001819</v>
      </c>
      <c r="Q19" s="9">
        <v>0.83000000000001251</v>
      </c>
      <c r="R19" s="10">
        <v>0</v>
      </c>
      <c r="S19" s="11">
        <f>+Q19-P19</f>
        <v>0.34999999999999432</v>
      </c>
    </row>
    <row r="20" spans="11:19" x14ac:dyDescent="0.3">
      <c r="K20" s="7">
        <v>42725</v>
      </c>
      <c r="L20" s="9" t="s">
        <v>47</v>
      </c>
      <c r="M20" s="9" t="s">
        <v>48</v>
      </c>
      <c r="N20" s="9" t="s">
        <v>49</v>
      </c>
      <c r="O20" s="9" t="s">
        <v>50</v>
      </c>
      <c r="P20" s="9">
        <v>0.25999999999999091</v>
      </c>
      <c r="Q20" s="9">
        <v>0.84999999999999432</v>
      </c>
      <c r="R20" s="10">
        <v>-4.0000000000006253E-2</v>
      </c>
      <c r="S20" s="11">
        <f>+Q20-P20</f>
        <v>0.59000000000000341</v>
      </c>
    </row>
    <row r="21" spans="11:19" x14ac:dyDescent="0.3">
      <c r="K21" s="7">
        <v>42709</v>
      </c>
      <c r="L21" s="9" t="s">
        <v>51</v>
      </c>
      <c r="M21" s="9" t="s">
        <v>52</v>
      </c>
      <c r="N21" s="9" t="s">
        <v>53</v>
      </c>
      <c r="O21" s="9" t="s">
        <v>52</v>
      </c>
      <c r="P21" s="9">
        <v>0.60999999999999943</v>
      </c>
      <c r="Q21" s="9">
        <v>0.84000000000000341</v>
      </c>
      <c r="R21" s="10">
        <v>0</v>
      </c>
      <c r="S21" s="11">
        <f>+Q21-P21</f>
        <v>0.23000000000000398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14" sqref="F14"/>
    </sheetView>
  </sheetViews>
  <sheetFormatPr defaultRowHeight="16.5" x14ac:dyDescent="0.3"/>
  <cols>
    <col min="1" max="1" width="13.125" customWidth="1"/>
  </cols>
  <sheetData>
    <row r="1" spans="1:13" x14ac:dyDescent="0.3">
      <c r="A1" t="s">
        <v>151</v>
      </c>
    </row>
    <row r="2" spans="1:13" x14ac:dyDescent="0.3">
      <c r="A2" s="8" t="s">
        <v>33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75</v>
      </c>
      <c r="G2" s="8" t="s">
        <v>39</v>
      </c>
      <c r="H2" s="8" t="s">
        <v>142</v>
      </c>
      <c r="I2" s="8" t="s">
        <v>143</v>
      </c>
      <c r="J2" s="8" t="s">
        <v>81</v>
      </c>
      <c r="K2" s="8" t="s">
        <v>82</v>
      </c>
      <c r="L2" s="8" t="s">
        <v>83</v>
      </c>
      <c r="M2" s="8" t="s">
        <v>84</v>
      </c>
    </row>
    <row r="3" spans="1:13" x14ac:dyDescent="0.3">
      <c r="A3" s="7">
        <v>43683</v>
      </c>
      <c r="B3" s="9" t="s">
        <v>85</v>
      </c>
      <c r="C3" s="9" t="s">
        <v>86</v>
      </c>
      <c r="D3" s="9" t="s">
        <v>87</v>
      </c>
      <c r="E3" s="9" t="s">
        <v>88</v>
      </c>
      <c r="F3" s="9">
        <v>0.48999999999998067</v>
      </c>
      <c r="G3" s="9">
        <v>0</v>
      </c>
      <c r="H3" s="10">
        <v>-0.59999999999999432</v>
      </c>
      <c r="I3" s="10">
        <v>1.0900000000000034</v>
      </c>
      <c r="J3" s="9" t="s">
        <v>89</v>
      </c>
      <c r="K3" s="9" t="s">
        <v>90</v>
      </c>
      <c r="L3" s="9" t="s">
        <v>91</v>
      </c>
      <c r="M3" s="9" t="s">
        <v>92</v>
      </c>
    </row>
    <row r="4" spans="1:13" x14ac:dyDescent="0.3">
      <c r="A4" s="7">
        <v>43469</v>
      </c>
      <c r="B4" s="9" t="s">
        <v>93</v>
      </c>
      <c r="C4" s="9" t="s">
        <v>94</v>
      </c>
      <c r="D4" s="9" t="s">
        <v>95</v>
      </c>
      <c r="E4" s="9" t="s">
        <v>96</v>
      </c>
      <c r="F4" s="9">
        <v>0.20000000000000284</v>
      </c>
      <c r="G4" s="9">
        <v>-6.9999999999993179E-2</v>
      </c>
      <c r="H4" s="10">
        <v>-0.54000000000000625</v>
      </c>
      <c r="I4" s="10">
        <v>0.96000000000000796</v>
      </c>
      <c r="J4" s="9" t="s">
        <v>97</v>
      </c>
      <c r="K4" s="9" t="s">
        <v>98</v>
      </c>
      <c r="L4" s="9" t="s">
        <v>99</v>
      </c>
      <c r="M4" s="9" t="s">
        <v>100</v>
      </c>
    </row>
    <row r="5" spans="1:13" x14ac:dyDescent="0.3">
      <c r="A5" s="7">
        <v>43250</v>
      </c>
      <c r="B5" s="9" t="s">
        <v>101</v>
      </c>
      <c r="C5" s="9" t="s">
        <v>102</v>
      </c>
      <c r="D5" s="9" t="s">
        <v>103</v>
      </c>
      <c r="E5" s="9" t="s">
        <v>104</v>
      </c>
      <c r="F5" s="9">
        <v>0.64999999999999147</v>
      </c>
      <c r="G5" s="9">
        <v>-0.10999999999999943</v>
      </c>
      <c r="H5" s="10">
        <v>-0.81000000000000227</v>
      </c>
      <c r="I5" s="10">
        <v>0.95000000000000284</v>
      </c>
      <c r="J5" s="9" t="s">
        <v>105</v>
      </c>
      <c r="K5" s="9" t="s">
        <v>106</v>
      </c>
      <c r="L5" s="9" t="s">
        <v>107</v>
      </c>
      <c r="M5" s="9" t="s">
        <v>108</v>
      </c>
    </row>
    <row r="6" spans="1:13" x14ac:dyDescent="0.3">
      <c r="A6" s="7">
        <v>42832</v>
      </c>
      <c r="B6" s="9" t="s">
        <v>109</v>
      </c>
      <c r="C6" s="9" t="s">
        <v>50</v>
      </c>
      <c r="D6" s="9" t="s">
        <v>52</v>
      </c>
      <c r="E6" s="9" t="s">
        <v>110</v>
      </c>
      <c r="F6" s="9">
        <v>0.15999999999999659</v>
      </c>
      <c r="G6" s="9">
        <v>-0.18999999999999773</v>
      </c>
      <c r="H6" s="10">
        <v>-0.62999999999999545</v>
      </c>
      <c r="I6" s="10">
        <v>0.81999999999999318</v>
      </c>
      <c r="J6" s="9" t="s">
        <v>111</v>
      </c>
      <c r="K6" s="9" t="s">
        <v>112</v>
      </c>
      <c r="L6" s="9" t="s">
        <v>113</v>
      </c>
      <c r="M6" s="9" t="s">
        <v>114</v>
      </c>
    </row>
    <row r="7" spans="1:13" x14ac:dyDescent="0.3">
      <c r="A7" s="7">
        <v>42699</v>
      </c>
      <c r="B7" s="9" t="s">
        <v>144</v>
      </c>
      <c r="C7" s="9" t="s">
        <v>45</v>
      </c>
      <c r="D7" s="9" t="s">
        <v>145</v>
      </c>
      <c r="E7" s="9" t="s">
        <v>146</v>
      </c>
      <c r="F7" s="9">
        <v>0.15000000000000568</v>
      </c>
      <c r="G7" s="9">
        <v>4.9999999999997158E-2</v>
      </c>
      <c r="H7" s="10">
        <v>-0.25</v>
      </c>
      <c r="I7" s="10">
        <v>0.86999999999999034</v>
      </c>
      <c r="J7" s="9" t="s">
        <v>147</v>
      </c>
      <c r="K7" s="9" t="s">
        <v>148</v>
      </c>
      <c r="L7" s="9" t="s">
        <v>149</v>
      </c>
      <c r="M7" s="9" t="s">
        <v>150</v>
      </c>
    </row>
    <row r="8" spans="1:13" x14ac:dyDescent="0.3">
      <c r="A8" s="7">
        <v>42696</v>
      </c>
      <c r="B8" s="9" t="s">
        <v>54</v>
      </c>
      <c r="C8" s="9" t="s">
        <v>115</v>
      </c>
      <c r="D8" s="9" t="s">
        <v>116</v>
      </c>
      <c r="E8" s="9" t="s">
        <v>117</v>
      </c>
      <c r="F8" s="9">
        <v>0.35000000000000853</v>
      </c>
      <c r="G8" s="9">
        <v>-0.21999999999999886</v>
      </c>
      <c r="H8" s="10">
        <v>-0.92000000000000171</v>
      </c>
      <c r="I8" s="10">
        <v>0.96999999999999886</v>
      </c>
      <c r="J8" s="9" t="s">
        <v>118</v>
      </c>
      <c r="K8" s="9" t="s">
        <v>119</v>
      </c>
      <c r="L8" s="9" t="s">
        <v>120</v>
      </c>
      <c r="M8" s="9" t="s">
        <v>121</v>
      </c>
    </row>
    <row r="9" spans="1:13" x14ac:dyDescent="0.3">
      <c r="A9" s="7">
        <v>42139</v>
      </c>
      <c r="B9" s="9" t="s">
        <v>122</v>
      </c>
      <c r="C9" s="9" t="s">
        <v>123</v>
      </c>
      <c r="D9" s="9" t="s">
        <v>124</v>
      </c>
      <c r="E9" s="9" t="s">
        <v>125</v>
      </c>
      <c r="F9" s="9">
        <v>0.29999999999999716</v>
      </c>
      <c r="G9" s="9">
        <v>-0.10999999999999943</v>
      </c>
      <c r="H9" s="10">
        <v>-0.5</v>
      </c>
      <c r="I9" s="10">
        <v>1.019999999999996</v>
      </c>
      <c r="J9" s="9" t="s">
        <v>105</v>
      </c>
      <c r="K9" s="9" t="s">
        <v>106</v>
      </c>
      <c r="L9" s="9" t="s">
        <v>126</v>
      </c>
      <c r="M9" s="9" t="s">
        <v>127</v>
      </c>
    </row>
    <row r="10" spans="1:13" x14ac:dyDescent="0.3">
      <c r="A10" s="7">
        <v>41983</v>
      </c>
      <c r="B10" s="9" t="s">
        <v>128</v>
      </c>
      <c r="C10" s="9" t="s">
        <v>129</v>
      </c>
      <c r="D10" s="9" t="s">
        <v>130</v>
      </c>
      <c r="E10" s="9" t="s">
        <v>131</v>
      </c>
      <c r="F10" s="9">
        <v>0.36999999999999034</v>
      </c>
      <c r="G10" s="9">
        <v>-0.24000000000000909</v>
      </c>
      <c r="H10" s="10">
        <v>-0.73000000000000398</v>
      </c>
      <c r="I10" s="10">
        <v>0.92000000000000171</v>
      </c>
      <c r="J10" s="9" t="s">
        <v>132</v>
      </c>
      <c r="K10" s="9" t="s">
        <v>133</v>
      </c>
      <c r="L10" s="9" t="s">
        <v>134</v>
      </c>
      <c r="M10" s="9" t="s">
        <v>135</v>
      </c>
    </row>
    <row r="11" spans="1:13" x14ac:dyDescent="0.3">
      <c r="A11" s="7">
        <v>41914</v>
      </c>
      <c r="B11" s="9" t="s">
        <v>136</v>
      </c>
      <c r="C11" s="9" t="s">
        <v>137</v>
      </c>
      <c r="D11" s="9" t="s">
        <v>138</v>
      </c>
      <c r="E11" s="9" t="s">
        <v>139</v>
      </c>
      <c r="F11" s="9">
        <v>0.30999999999998806</v>
      </c>
      <c r="G11" s="9">
        <v>-0.24000000000000909</v>
      </c>
      <c r="H11" s="10">
        <v>-0.81000000000000227</v>
      </c>
      <c r="I11" s="10">
        <v>0.98000000000000398</v>
      </c>
      <c r="J11" s="9" t="s">
        <v>132</v>
      </c>
      <c r="K11" s="9" t="s">
        <v>133</v>
      </c>
      <c r="L11" s="9" t="s">
        <v>140</v>
      </c>
      <c r="M11" s="9" t="s">
        <v>141</v>
      </c>
    </row>
    <row r="12" spans="1:13" x14ac:dyDescent="0.3">
      <c r="A12" s="7">
        <v>43748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6"/>
  <sheetViews>
    <sheetView zoomScale="85" zoomScaleNormal="85" workbookViewId="0">
      <pane ySplit="9" topLeftCell="A46" activePane="bottomLeft" state="frozen"/>
      <selection pane="bottomLeft" activeCell="A75" sqref="A75"/>
    </sheetView>
  </sheetViews>
  <sheetFormatPr defaultRowHeight="16.5" x14ac:dyDescent="0.3"/>
  <cols>
    <col min="1" max="1" width="11.625" style="31" bestFit="1" customWidth="1"/>
    <col min="2" max="3" width="9.5" style="31" customWidth="1"/>
    <col min="4" max="7" width="9.5" style="41" customWidth="1"/>
    <col min="8" max="8" width="9.5" style="31" customWidth="1"/>
    <col min="9" max="9" width="16" style="31" customWidth="1"/>
    <col min="10" max="10" width="21.375" style="31" customWidth="1"/>
    <col min="11" max="11" width="7" style="31" bestFit="1" customWidth="1"/>
    <col min="12" max="12" width="6.875" style="31" bestFit="1" customWidth="1"/>
    <col min="13" max="14" width="6.25" style="31" bestFit="1" customWidth="1"/>
    <col min="15" max="15" width="13.25" style="31" customWidth="1"/>
    <col min="16" max="22" width="9" style="31"/>
    <col min="23" max="23" width="11.625" style="31" bestFit="1" customWidth="1"/>
    <col min="24" max="16384" width="9" style="31"/>
  </cols>
  <sheetData>
    <row r="1" spans="1:25" x14ac:dyDescent="0.3">
      <c r="A1" s="31" t="s">
        <v>164</v>
      </c>
    </row>
    <row r="2" spans="1:25" ht="17.25" thickBot="1" x14ac:dyDescent="0.35">
      <c r="A2" s="31" t="s">
        <v>164</v>
      </c>
      <c r="R2" s="31" t="s">
        <v>13</v>
      </c>
      <c r="S2" s="31" t="s">
        <v>14</v>
      </c>
    </row>
    <row r="3" spans="1:25" ht="17.25" thickBot="1" x14ac:dyDescent="0.35">
      <c r="A3" s="32">
        <v>41648</v>
      </c>
      <c r="F3" s="43"/>
      <c r="R3" s="15">
        <v>41894</v>
      </c>
      <c r="S3" s="31" t="s">
        <v>278</v>
      </c>
      <c r="W3" s="32">
        <v>41865</v>
      </c>
      <c r="Y3" s="31" t="s">
        <v>166</v>
      </c>
    </row>
    <row r="4" spans="1:25" ht="17.25" thickBot="1" x14ac:dyDescent="0.35">
      <c r="A4" s="15">
        <v>41683</v>
      </c>
      <c r="F4" s="43"/>
      <c r="R4" s="15">
        <v>41956</v>
      </c>
      <c r="S4" s="31" t="s">
        <v>278</v>
      </c>
      <c r="W4" s="32">
        <v>41927</v>
      </c>
      <c r="Y4" s="31" t="s">
        <v>166</v>
      </c>
    </row>
    <row r="5" spans="1:25" ht="17.25" thickBot="1" x14ac:dyDescent="0.35">
      <c r="A5" s="15">
        <v>41711</v>
      </c>
      <c r="F5" s="43"/>
      <c r="R5" s="15">
        <v>42194</v>
      </c>
      <c r="S5" s="31" t="s">
        <v>278</v>
      </c>
      <c r="W5" s="32">
        <v>42166</v>
      </c>
      <c r="Y5" s="31" t="s">
        <v>165</v>
      </c>
    </row>
    <row r="6" spans="1:25" ht="17.25" thickBot="1" x14ac:dyDescent="0.35">
      <c r="A6" s="15">
        <v>41739</v>
      </c>
      <c r="F6" s="43"/>
      <c r="R6" s="15">
        <v>43798</v>
      </c>
      <c r="S6" s="31" t="s">
        <v>278</v>
      </c>
      <c r="W6" s="32">
        <v>43754</v>
      </c>
      <c r="Y6" s="31" t="s">
        <v>165</v>
      </c>
    </row>
    <row r="7" spans="1:25" ht="17.25" thickBot="1" x14ac:dyDescent="0.35">
      <c r="A7" s="15">
        <v>41768</v>
      </c>
    </row>
    <row r="8" spans="1:25" ht="17.25" thickBot="1" x14ac:dyDescent="0.35">
      <c r="A8" s="15">
        <v>41802</v>
      </c>
    </row>
    <row r="9" spans="1:25" ht="27.75" thickBot="1" x14ac:dyDescent="0.35">
      <c r="A9" s="15">
        <v>41830</v>
      </c>
      <c r="I9" s="12" t="s">
        <v>167</v>
      </c>
      <c r="J9" s="12" t="s">
        <v>168</v>
      </c>
      <c r="K9" s="12"/>
      <c r="L9" s="12" t="s">
        <v>169</v>
      </c>
      <c r="M9" s="12" t="s">
        <v>170</v>
      </c>
      <c r="N9" s="12" t="s">
        <v>171</v>
      </c>
      <c r="O9" s="12" t="s">
        <v>172</v>
      </c>
      <c r="P9" s="12" t="s">
        <v>173</v>
      </c>
      <c r="Q9" s="28" t="s">
        <v>299</v>
      </c>
      <c r="R9" s="28" t="s">
        <v>361</v>
      </c>
    </row>
    <row r="10" spans="1:25" ht="17.25" thickBot="1" x14ac:dyDescent="0.35">
      <c r="A10" s="15">
        <v>41865</v>
      </c>
      <c r="I10" s="32">
        <v>41648</v>
      </c>
      <c r="J10" s="12" t="s">
        <v>174</v>
      </c>
      <c r="K10" s="13">
        <v>43474</v>
      </c>
      <c r="L10" s="14">
        <v>2.5000000000000001E-2</v>
      </c>
      <c r="M10" s="14">
        <v>2.5000000000000001E-2</v>
      </c>
      <c r="N10" s="14">
        <v>2.5000000000000001E-2</v>
      </c>
      <c r="O10" s="14">
        <f>+M10-N10</f>
        <v>0</v>
      </c>
      <c r="P10" s="14">
        <f>+M10-L10</f>
        <v>0</v>
      </c>
      <c r="R10" s="31" t="s">
        <v>362</v>
      </c>
    </row>
    <row r="11" spans="1:25" ht="17.25" thickBot="1" x14ac:dyDescent="0.35">
      <c r="A11" s="15">
        <v>41894</v>
      </c>
      <c r="I11" s="15">
        <v>41683</v>
      </c>
      <c r="J11" s="12" t="s">
        <v>174</v>
      </c>
      <c r="K11" s="13">
        <v>43509</v>
      </c>
      <c r="L11" s="14">
        <v>2.5000000000000001E-2</v>
      </c>
      <c r="M11" s="14">
        <v>2.5000000000000001E-2</v>
      </c>
      <c r="N11" s="14">
        <v>2.5000000000000001E-2</v>
      </c>
      <c r="O11" s="14">
        <f t="shared" ref="O11:O69" si="0">+M11-N11</f>
        <v>0</v>
      </c>
      <c r="P11" s="14">
        <f t="shared" ref="P11:P69" si="1">+M11-L11</f>
        <v>0</v>
      </c>
      <c r="Q11" s="29">
        <f>+O10</f>
        <v>0</v>
      </c>
    </row>
    <row r="12" spans="1:25" ht="17.25" thickBot="1" x14ac:dyDescent="0.35">
      <c r="A12" s="16">
        <v>41927</v>
      </c>
      <c r="I12" s="15">
        <v>41711</v>
      </c>
      <c r="J12" s="12" t="s">
        <v>174</v>
      </c>
      <c r="K12" s="13">
        <v>43537</v>
      </c>
      <c r="L12" s="14">
        <v>2.5000000000000001E-2</v>
      </c>
      <c r="M12" s="14">
        <v>2.5000000000000001E-2</v>
      </c>
      <c r="N12" s="14">
        <v>2.5000000000000001E-2</v>
      </c>
      <c r="O12" s="14">
        <f t="shared" si="0"/>
        <v>0</v>
      </c>
      <c r="P12" s="14">
        <f t="shared" si="1"/>
        <v>0</v>
      </c>
      <c r="Q12" s="29">
        <f t="shared" ref="Q12:Q71" si="2">+O11</f>
        <v>0</v>
      </c>
    </row>
    <row r="13" spans="1:25" ht="17.25" thickBot="1" x14ac:dyDescent="0.35">
      <c r="A13" s="15">
        <v>41956</v>
      </c>
      <c r="I13" s="15">
        <v>41739</v>
      </c>
      <c r="J13" s="12" t="s">
        <v>174</v>
      </c>
      <c r="K13" s="13">
        <v>43565</v>
      </c>
      <c r="L13" s="14">
        <v>2.5000000000000001E-2</v>
      </c>
      <c r="M13" s="14">
        <v>2.5000000000000001E-2</v>
      </c>
      <c r="N13" s="14">
        <v>2.5000000000000001E-2</v>
      </c>
      <c r="O13" s="14">
        <f t="shared" si="0"/>
        <v>0</v>
      </c>
      <c r="P13" s="14">
        <f t="shared" si="1"/>
        <v>0</v>
      </c>
      <c r="Q13" s="29">
        <f t="shared" si="2"/>
        <v>0</v>
      </c>
      <c r="R13" s="31" t="s">
        <v>362</v>
      </c>
    </row>
    <row r="14" spans="1:25" ht="17.25" thickBot="1" x14ac:dyDescent="0.35">
      <c r="A14" s="15">
        <v>41984</v>
      </c>
      <c r="I14" s="15">
        <v>41768</v>
      </c>
      <c r="J14" s="12" t="s">
        <v>174</v>
      </c>
      <c r="K14" s="13">
        <v>43594</v>
      </c>
      <c r="L14" s="14">
        <v>2.5000000000000001E-2</v>
      </c>
      <c r="M14" s="14">
        <v>2.5000000000000001E-2</v>
      </c>
      <c r="N14" s="14">
        <v>2.5000000000000001E-2</v>
      </c>
      <c r="O14" s="14">
        <f t="shared" si="0"/>
        <v>0</v>
      </c>
      <c r="P14" s="14">
        <f t="shared" si="1"/>
        <v>0</v>
      </c>
      <c r="Q14" s="29">
        <f t="shared" si="2"/>
        <v>0</v>
      </c>
    </row>
    <row r="15" spans="1:25" ht="17.25" thickBot="1" x14ac:dyDescent="0.35">
      <c r="A15" s="15">
        <v>42019</v>
      </c>
      <c r="I15" s="15">
        <v>41802</v>
      </c>
      <c r="J15" s="12" t="s">
        <v>174</v>
      </c>
      <c r="K15" s="13">
        <v>43628</v>
      </c>
      <c r="L15" s="14">
        <v>2.5000000000000001E-2</v>
      </c>
      <c r="M15" s="14">
        <v>2.5000000000000001E-2</v>
      </c>
      <c r="N15" s="14">
        <v>2.5000000000000001E-2</v>
      </c>
      <c r="O15" s="14">
        <f t="shared" si="0"/>
        <v>0</v>
      </c>
      <c r="P15" s="14">
        <f t="shared" si="1"/>
        <v>0</v>
      </c>
      <c r="Q15" s="29">
        <f t="shared" si="2"/>
        <v>0</v>
      </c>
    </row>
    <row r="16" spans="1:25" ht="17.25" thickBot="1" x14ac:dyDescent="0.35">
      <c r="A16" s="15">
        <v>42052</v>
      </c>
      <c r="I16" s="15">
        <v>41830</v>
      </c>
      <c r="J16" s="12" t="s">
        <v>174</v>
      </c>
      <c r="K16" s="13">
        <v>43656</v>
      </c>
      <c r="L16" s="14">
        <v>2.5000000000000001E-2</v>
      </c>
      <c r="M16" s="14">
        <v>2.5000000000000001E-2</v>
      </c>
      <c r="N16" s="14">
        <v>2.5000000000000001E-2</v>
      </c>
      <c r="O16" s="14">
        <f t="shared" si="0"/>
        <v>0</v>
      </c>
      <c r="P16" s="14">
        <f t="shared" si="1"/>
        <v>0</v>
      </c>
      <c r="Q16" s="29">
        <f t="shared" si="2"/>
        <v>0</v>
      </c>
      <c r="R16" s="31" t="s">
        <v>362</v>
      </c>
    </row>
    <row r="17" spans="1:18" ht="17.25" thickBot="1" x14ac:dyDescent="0.35">
      <c r="A17" s="15">
        <v>42075</v>
      </c>
      <c r="I17" s="15">
        <v>41865</v>
      </c>
      <c r="J17" s="12" t="s">
        <v>174</v>
      </c>
      <c r="K17" s="13">
        <v>43691</v>
      </c>
      <c r="L17" s="14">
        <v>2.2499999999999999E-2</v>
      </c>
      <c r="M17" s="14">
        <v>2.2499999999999999E-2</v>
      </c>
      <c r="N17" s="14">
        <v>2.5000000000000001E-2</v>
      </c>
      <c r="O17" s="14">
        <f t="shared" si="0"/>
        <v>-2.5000000000000022E-3</v>
      </c>
      <c r="P17" s="14">
        <f t="shared" si="1"/>
        <v>0</v>
      </c>
      <c r="Q17" s="29">
        <f t="shared" si="2"/>
        <v>0</v>
      </c>
    </row>
    <row r="18" spans="1:18" ht="17.25" thickBot="1" x14ac:dyDescent="0.35">
      <c r="A18" s="15">
        <v>42103</v>
      </c>
      <c r="I18" s="15">
        <v>41894</v>
      </c>
      <c r="J18" s="12" t="s">
        <v>174</v>
      </c>
      <c r="K18" s="13">
        <v>43720</v>
      </c>
      <c r="L18" s="14">
        <v>2.2499999999999999E-2</v>
      </c>
      <c r="M18" s="14">
        <v>2.2499999999999999E-2</v>
      </c>
      <c r="N18" s="14">
        <v>2.2499999999999999E-2</v>
      </c>
      <c r="O18" s="14">
        <f t="shared" si="0"/>
        <v>0</v>
      </c>
      <c r="P18" s="14">
        <f t="shared" si="1"/>
        <v>0</v>
      </c>
      <c r="Q18" s="29">
        <f t="shared" si="2"/>
        <v>-2.5000000000000022E-3</v>
      </c>
    </row>
    <row r="19" spans="1:18" ht="17.25" thickBot="1" x14ac:dyDescent="0.35">
      <c r="A19" s="15">
        <v>42139</v>
      </c>
      <c r="I19" s="16">
        <v>41927</v>
      </c>
      <c r="J19" s="17" t="s">
        <v>174</v>
      </c>
      <c r="K19" s="18">
        <v>43753</v>
      </c>
      <c r="L19" s="19">
        <v>0.02</v>
      </c>
      <c r="M19" s="19">
        <v>0.02</v>
      </c>
      <c r="N19" s="19">
        <v>2.2499999999999999E-2</v>
      </c>
      <c r="O19" s="19">
        <f t="shared" si="0"/>
        <v>-2.4999999999999988E-3</v>
      </c>
      <c r="P19" s="19">
        <f t="shared" si="1"/>
        <v>0</v>
      </c>
      <c r="Q19" s="29">
        <f t="shared" si="2"/>
        <v>0</v>
      </c>
    </row>
    <row r="20" spans="1:18" ht="17.25" thickBot="1" x14ac:dyDescent="0.35">
      <c r="A20" s="16">
        <v>42166</v>
      </c>
      <c r="I20" s="15">
        <v>41956</v>
      </c>
      <c r="J20" s="12" t="s">
        <v>174</v>
      </c>
      <c r="K20" s="13">
        <v>43782</v>
      </c>
      <c r="L20" s="14">
        <v>0.02</v>
      </c>
      <c r="M20" s="14">
        <v>0.02</v>
      </c>
      <c r="N20" s="14">
        <v>0.02</v>
      </c>
      <c r="O20" s="14">
        <f t="shared" si="0"/>
        <v>0</v>
      </c>
      <c r="P20" s="14">
        <f t="shared" si="1"/>
        <v>0</v>
      </c>
      <c r="Q20" s="29">
        <f t="shared" si="2"/>
        <v>-2.4999999999999988E-3</v>
      </c>
    </row>
    <row r="21" spans="1:18" ht="17.25" thickBot="1" x14ac:dyDescent="0.35">
      <c r="A21" s="15">
        <v>42194</v>
      </c>
      <c r="I21" s="15">
        <v>41984</v>
      </c>
      <c r="J21" s="12" t="s">
        <v>174</v>
      </c>
      <c r="K21" s="13">
        <v>43810</v>
      </c>
      <c r="L21" s="14">
        <v>0.02</v>
      </c>
      <c r="M21" s="14">
        <v>0.02</v>
      </c>
      <c r="N21" s="14">
        <v>0.02</v>
      </c>
      <c r="O21" s="14">
        <f t="shared" si="0"/>
        <v>0</v>
      </c>
      <c r="P21" s="14">
        <f t="shared" si="1"/>
        <v>0</v>
      </c>
      <c r="Q21" s="29">
        <f t="shared" si="2"/>
        <v>0</v>
      </c>
      <c r="R21" s="31" t="s">
        <v>362</v>
      </c>
    </row>
    <row r="22" spans="1:18" ht="17.25" thickBot="1" x14ac:dyDescent="0.35">
      <c r="A22" s="15">
        <v>42229</v>
      </c>
      <c r="I22" s="15">
        <v>42019</v>
      </c>
      <c r="J22" s="12" t="s">
        <v>174</v>
      </c>
      <c r="K22" s="13">
        <v>43480</v>
      </c>
      <c r="L22" s="14">
        <v>0.02</v>
      </c>
      <c r="M22" s="14">
        <v>0.02</v>
      </c>
      <c r="N22" s="14">
        <v>0.02</v>
      </c>
      <c r="O22" s="14">
        <f t="shared" si="0"/>
        <v>0</v>
      </c>
      <c r="P22" s="14">
        <f t="shared" si="1"/>
        <v>0</v>
      </c>
      <c r="Q22" s="29">
        <f t="shared" si="2"/>
        <v>0</v>
      </c>
    </row>
    <row r="23" spans="1:18" ht="17.25" thickBot="1" x14ac:dyDescent="0.35">
      <c r="A23" s="15">
        <v>42258</v>
      </c>
      <c r="I23" s="15">
        <v>42052</v>
      </c>
      <c r="J23" s="12" t="s">
        <v>174</v>
      </c>
      <c r="K23" s="13">
        <v>43513</v>
      </c>
      <c r="L23" s="14">
        <v>0.02</v>
      </c>
      <c r="M23" s="14">
        <v>0.02</v>
      </c>
      <c r="N23" s="14">
        <v>0.02</v>
      </c>
      <c r="O23" s="14">
        <f t="shared" si="0"/>
        <v>0</v>
      </c>
      <c r="P23" s="14">
        <f t="shared" si="1"/>
        <v>0</v>
      </c>
      <c r="Q23" s="29">
        <f t="shared" si="2"/>
        <v>0</v>
      </c>
    </row>
    <row r="24" spans="1:18" ht="17.25" thickBot="1" x14ac:dyDescent="0.35">
      <c r="A24" s="15">
        <v>42292</v>
      </c>
      <c r="I24" s="15">
        <v>42075</v>
      </c>
      <c r="J24" s="12" t="s">
        <v>174</v>
      </c>
      <c r="K24" s="13">
        <v>43536</v>
      </c>
      <c r="L24" s="14">
        <v>0.02</v>
      </c>
      <c r="M24" s="14">
        <v>1.7500000000000002E-2</v>
      </c>
      <c r="N24" s="14">
        <v>0.02</v>
      </c>
      <c r="O24" s="14">
        <f t="shared" si="0"/>
        <v>-2.4999999999999988E-3</v>
      </c>
      <c r="P24" s="14">
        <f t="shared" si="1"/>
        <v>-2.4999999999999988E-3</v>
      </c>
      <c r="Q24" s="29">
        <f t="shared" si="2"/>
        <v>0</v>
      </c>
    </row>
    <row r="25" spans="1:18" ht="17.25" thickBot="1" x14ac:dyDescent="0.35">
      <c r="A25" s="15">
        <v>42320</v>
      </c>
      <c r="I25" s="15">
        <v>42103</v>
      </c>
      <c r="J25" s="12" t="s">
        <v>174</v>
      </c>
      <c r="K25" s="13">
        <v>43564</v>
      </c>
      <c r="L25" s="14">
        <v>1.7500000000000002E-2</v>
      </c>
      <c r="M25" s="14">
        <v>1.7500000000000002E-2</v>
      </c>
      <c r="N25" s="14">
        <v>1.7500000000000002E-2</v>
      </c>
      <c r="O25" s="14">
        <f t="shared" si="0"/>
        <v>0</v>
      </c>
      <c r="P25" s="14">
        <f t="shared" si="1"/>
        <v>0</v>
      </c>
      <c r="Q25" s="29">
        <f t="shared" si="2"/>
        <v>-2.4999999999999988E-3</v>
      </c>
    </row>
    <row r="26" spans="1:18" ht="17.25" thickBot="1" x14ac:dyDescent="0.35">
      <c r="A26" s="15">
        <v>42348</v>
      </c>
      <c r="I26" s="15">
        <v>42139</v>
      </c>
      <c r="J26" s="12" t="s">
        <v>174</v>
      </c>
      <c r="K26" s="13">
        <v>43600</v>
      </c>
      <c r="L26" s="14">
        <v>1.7500000000000002E-2</v>
      </c>
      <c r="M26" s="14">
        <v>1.7500000000000002E-2</v>
      </c>
      <c r="N26" s="14">
        <v>1.7500000000000002E-2</v>
      </c>
      <c r="O26" s="14">
        <f t="shared" si="0"/>
        <v>0</v>
      </c>
      <c r="P26" s="14">
        <f t="shared" si="1"/>
        <v>0</v>
      </c>
      <c r="Q26" s="29">
        <f t="shared" si="2"/>
        <v>0</v>
      </c>
    </row>
    <row r="27" spans="1:18" ht="17.25" thickBot="1" x14ac:dyDescent="0.35">
      <c r="A27" s="15">
        <v>42383</v>
      </c>
      <c r="I27" s="16">
        <v>42166</v>
      </c>
      <c r="J27" s="17" t="s">
        <v>174</v>
      </c>
      <c r="K27" s="18">
        <v>43627</v>
      </c>
      <c r="L27" s="19">
        <v>1.4999999999999999E-2</v>
      </c>
      <c r="M27" s="19">
        <v>1.4999999999999999E-2</v>
      </c>
      <c r="N27" s="19">
        <v>1.7500000000000002E-2</v>
      </c>
      <c r="O27" s="19">
        <f t="shared" si="0"/>
        <v>-2.5000000000000022E-3</v>
      </c>
      <c r="P27" s="19">
        <f t="shared" si="1"/>
        <v>0</v>
      </c>
      <c r="Q27" s="29">
        <f t="shared" si="2"/>
        <v>0</v>
      </c>
    </row>
    <row r="28" spans="1:18" ht="17.25" thickBot="1" x14ac:dyDescent="0.35">
      <c r="A28" s="15">
        <v>42416</v>
      </c>
      <c r="I28" s="15">
        <v>42194</v>
      </c>
      <c r="J28" s="12" t="s">
        <v>174</v>
      </c>
      <c r="K28" s="13">
        <v>43655</v>
      </c>
      <c r="L28" s="14">
        <v>1.4999999999999999E-2</v>
      </c>
      <c r="M28" s="14">
        <v>1.4999999999999999E-2</v>
      </c>
      <c r="N28" s="14">
        <v>1.4999999999999999E-2</v>
      </c>
      <c r="O28" s="14">
        <f t="shared" si="0"/>
        <v>0</v>
      </c>
      <c r="P28" s="14">
        <f t="shared" si="1"/>
        <v>0</v>
      </c>
      <c r="Q28" s="29">
        <f t="shared" si="2"/>
        <v>-2.5000000000000022E-3</v>
      </c>
    </row>
    <row r="29" spans="1:18" ht="17.25" thickBot="1" x14ac:dyDescent="0.35">
      <c r="A29" s="15">
        <v>42439</v>
      </c>
      <c r="I29" s="15">
        <v>42229</v>
      </c>
      <c r="J29" s="12" t="s">
        <v>174</v>
      </c>
      <c r="K29" s="13">
        <v>43690</v>
      </c>
      <c r="L29" s="14">
        <v>1.4999999999999999E-2</v>
      </c>
      <c r="M29" s="14">
        <v>1.4999999999999999E-2</v>
      </c>
      <c r="N29" s="14">
        <v>1.4999999999999999E-2</v>
      </c>
      <c r="O29" s="14">
        <f t="shared" si="0"/>
        <v>0</v>
      </c>
      <c r="P29" s="14">
        <f t="shared" si="1"/>
        <v>0</v>
      </c>
      <c r="Q29" s="29">
        <f t="shared" si="2"/>
        <v>0</v>
      </c>
    </row>
    <row r="30" spans="1:18" ht="17.25" thickBot="1" x14ac:dyDescent="0.35">
      <c r="A30" s="15">
        <v>42479</v>
      </c>
      <c r="I30" s="15">
        <v>42258</v>
      </c>
      <c r="J30" s="12" t="s">
        <v>174</v>
      </c>
      <c r="K30" s="13">
        <v>43719</v>
      </c>
      <c r="L30" s="14">
        <v>1.4999999999999999E-2</v>
      </c>
      <c r="M30" s="14">
        <v>1.4999999999999999E-2</v>
      </c>
      <c r="N30" s="14">
        <v>1.4999999999999999E-2</v>
      </c>
      <c r="O30" s="14">
        <f t="shared" si="0"/>
        <v>0</v>
      </c>
      <c r="P30" s="14">
        <f t="shared" si="1"/>
        <v>0</v>
      </c>
      <c r="Q30" s="29">
        <f t="shared" si="2"/>
        <v>0</v>
      </c>
    </row>
    <row r="31" spans="1:18" ht="17.25" thickBot="1" x14ac:dyDescent="0.35">
      <c r="A31" s="15">
        <v>42503</v>
      </c>
      <c r="I31" s="15">
        <v>42292</v>
      </c>
      <c r="J31" s="12" t="s">
        <v>174</v>
      </c>
      <c r="K31" s="13">
        <v>43753</v>
      </c>
      <c r="L31" s="14">
        <v>1.4999999999999999E-2</v>
      </c>
      <c r="M31" s="14">
        <v>1.4999999999999999E-2</v>
      </c>
      <c r="N31" s="14">
        <v>1.4999999999999999E-2</v>
      </c>
      <c r="O31" s="14">
        <f t="shared" si="0"/>
        <v>0</v>
      </c>
      <c r="P31" s="14">
        <f t="shared" si="1"/>
        <v>0</v>
      </c>
      <c r="Q31" s="29">
        <f t="shared" si="2"/>
        <v>0</v>
      </c>
    </row>
    <row r="32" spans="1:18" ht="17.25" thickBot="1" x14ac:dyDescent="0.35">
      <c r="A32" s="16">
        <v>42530</v>
      </c>
      <c r="I32" s="15">
        <v>42320</v>
      </c>
      <c r="J32" s="12" t="s">
        <v>174</v>
      </c>
      <c r="K32" s="13">
        <v>43781</v>
      </c>
      <c r="L32" s="14">
        <v>1.4999999999999999E-2</v>
      </c>
      <c r="M32" s="14">
        <v>1.4999999999999999E-2</v>
      </c>
      <c r="N32" s="14">
        <v>1.4999999999999999E-2</v>
      </c>
      <c r="O32" s="14">
        <f t="shared" si="0"/>
        <v>0</v>
      </c>
      <c r="P32" s="14">
        <f t="shared" si="1"/>
        <v>0</v>
      </c>
      <c r="Q32" s="29">
        <f t="shared" si="2"/>
        <v>0</v>
      </c>
    </row>
    <row r="33" spans="1:17" ht="17.25" thickBot="1" x14ac:dyDescent="0.35">
      <c r="A33" s="15">
        <v>42565</v>
      </c>
      <c r="I33" s="15">
        <v>42348</v>
      </c>
      <c r="J33" s="12" t="s">
        <v>174</v>
      </c>
      <c r="K33" s="13">
        <v>43809</v>
      </c>
      <c r="L33" s="14">
        <v>1.4999999999999999E-2</v>
      </c>
      <c r="M33" s="14">
        <v>1.4999999999999999E-2</v>
      </c>
      <c r="N33" s="14">
        <v>1.4999999999999999E-2</v>
      </c>
      <c r="O33" s="14">
        <f t="shared" si="0"/>
        <v>0</v>
      </c>
      <c r="P33" s="14">
        <f t="shared" si="1"/>
        <v>0</v>
      </c>
      <c r="Q33" s="29">
        <f t="shared" si="2"/>
        <v>0</v>
      </c>
    </row>
    <row r="34" spans="1:17" ht="17.25" thickBot="1" x14ac:dyDescent="0.35">
      <c r="A34" s="15">
        <v>42593</v>
      </c>
      <c r="I34" s="15">
        <v>42383</v>
      </c>
      <c r="J34" s="12" t="s">
        <v>174</v>
      </c>
      <c r="K34" s="13">
        <v>43479</v>
      </c>
      <c r="L34" s="14">
        <v>1.4999999999999999E-2</v>
      </c>
      <c r="M34" s="14">
        <v>1.4999999999999999E-2</v>
      </c>
      <c r="N34" s="14">
        <v>1.4999999999999999E-2</v>
      </c>
      <c r="O34" s="14">
        <f t="shared" si="0"/>
        <v>0</v>
      </c>
      <c r="P34" s="14">
        <f t="shared" si="1"/>
        <v>0</v>
      </c>
      <c r="Q34" s="29">
        <f t="shared" si="2"/>
        <v>0</v>
      </c>
    </row>
    <row r="35" spans="1:17" ht="17.25" thickBot="1" x14ac:dyDescent="0.35">
      <c r="A35" s="15">
        <v>42622</v>
      </c>
      <c r="I35" s="15">
        <v>42416</v>
      </c>
      <c r="J35" s="12" t="s">
        <v>174</v>
      </c>
      <c r="K35" s="13">
        <v>43512</v>
      </c>
      <c r="L35" s="14">
        <v>1.4999999999999999E-2</v>
      </c>
      <c r="M35" s="14">
        <v>1.4999999999999999E-2</v>
      </c>
      <c r="N35" s="14">
        <v>1.4999999999999999E-2</v>
      </c>
      <c r="O35" s="14">
        <f t="shared" si="0"/>
        <v>0</v>
      </c>
      <c r="P35" s="14">
        <f t="shared" si="1"/>
        <v>0</v>
      </c>
      <c r="Q35" s="29">
        <f t="shared" si="2"/>
        <v>0</v>
      </c>
    </row>
    <row r="36" spans="1:17" ht="17.25" thickBot="1" x14ac:dyDescent="0.35">
      <c r="A36" s="15">
        <v>42656</v>
      </c>
      <c r="I36" s="15">
        <v>42439</v>
      </c>
      <c r="J36" s="12" t="s">
        <v>174</v>
      </c>
      <c r="K36" s="13">
        <v>43534</v>
      </c>
      <c r="L36" s="14">
        <v>1.4999999999999999E-2</v>
      </c>
      <c r="M36" s="14">
        <v>1.4999999999999999E-2</v>
      </c>
      <c r="N36" s="14">
        <v>1.4999999999999999E-2</v>
      </c>
      <c r="O36" s="14">
        <f t="shared" si="0"/>
        <v>0</v>
      </c>
      <c r="P36" s="14">
        <f t="shared" si="1"/>
        <v>0</v>
      </c>
      <c r="Q36" s="29">
        <f t="shared" si="2"/>
        <v>0</v>
      </c>
    </row>
    <row r="37" spans="1:17" ht="17.25" thickBot="1" x14ac:dyDescent="0.35">
      <c r="A37" s="15">
        <v>42685</v>
      </c>
      <c r="I37" s="15">
        <v>42479</v>
      </c>
      <c r="J37" s="12" t="s">
        <v>174</v>
      </c>
      <c r="K37" s="13">
        <v>43574</v>
      </c>
      <c r="L37" s="14">
        <v>1.4999999999999999E-2</v>
      </c>
      <c r="M37" s="14">
        <v>1.4999999999999999E-2</v>
      </c>
      <c r="N37" s="14">
        <v>1.4999999999999999E-2</v>
      </c>
      <c r="O37" s="14">
        <f t="shared" si="0"/>
        <v>0</v>
      </c>
      <c r="P37" s="14">
        <f t="shared" si="1"/>
        <v>0</v>
      </c>
      <c r="Q37" s="29">
        <f t="shared" si="2"/>
        <v>0</v>
      </c>
    </row>
    <row r="38" spans="1:17" ht="17.25" thickBot="1" x14ac:dyDescent="0.35">
      <c r="A38" s="15">
        <v>42719</v>
      </c>
      <c r="I38" s="15">
        <v>42503</v>
      </c>
      <c r="J38" s="12" t="s">
        <v>174</v>
      </c>
      <c r="K38" s="13">
        <v>43598</v>
      </c>
      <c r="L38" s="14">
        <v>1.4999999999999999E-2</v>
      </c>
      <c r="M38" s="14">
        <v>1.4999999999999999E-2</v>
      </c>
      <c r="N38" s="14">
        <v>1.4999999999999999E-2</v>
      </c>
      <c r="O38" s="14">
        <f t="shared" si="0"/>
        <v>0</v>
      </c>
      <c r="P38" s="14">
        <f t="shared" si="1"/>
        <v>0</v>
      </c>
      <c r="Q38" s="29">
        <f t="shared" si="2"/>
        <v>0</v>
      </c>
    </row>
    <row r="39" spans="1:17" ht="17.25" thickBot="1" x14ac:dyDescent="0.35">
      <c r="A39" s="15">
        <v>42748</v>
      </c>
      <c r="I39" s="16">
        <v>42530</v>
      </c>
      <c r="J39" s="17" t="s">
        <v>174</v>
      </c>
      <c r="K39" s="18">
        <v>43625</v>
      </c>
      <c r="L39" s="19">
        <v>1.4999999999999999E-2</v>
      </c>
      <c r="M39" s="19">
        <v>1.2500000000000001E-2</v>
      </c>
      <c r="N39" s="19">
        <v>1.4999999999999999E-2</v>
      </c>
      <c r="O39" s="19">
        <f t="shared" si="0"/>
        <v>-2.4999999999999988E-3</v>
      </c>
      <c r="P39" s="19">
        <f t="shared" si="1"/>
        <v>-2.4999999999999988E-3</v>
      </c>
      <c r="Q39" s="29">
        <f t="shared" si="2"/>
        <v>0</v>
      </c>
    </row>
    <row r="40" spans="1:17" ht="17.25" thickBot="1" x14ac:dyDescent="0.35">
      <c r="A40" s="15">
        <v>42789</v>
      </c>
      <c r="I40" s="15">
        <v>42565</v>
      </c>
      <c r="J40" s="12" t="s">
        <v>174</v>
      </c>
      <c r="K40" s="13">
        <v>43660</v>
      </c>
      <c r="L40" s="14">
        <v>1.2500000000000001E-2</v>
      </c>
      <c r="M40" s="14">
        <v>1.2500000000000001E-2</v>
      </c>
      <c r="N40" s="14">
        <v>1.2500000000000001E-2</v>
      </c>
      <c r="O40" s="14">
        <f t="shared" si="0"/>
        <v>0</v>
      </c>
      <c r="P40" s="14">
        <f t="shared" si="1"/>
        <v>0</v>
      </c>
      <c r="Q40" s="29">
        <f t="shared" si="2"/>
        <v>-2.4999999999999988E-3</v>
      </c>
    </row>
    <row r="41" spans="1:17" ht="17.25" thickBot="1" x14ac:dyDescent="0.35">
      <c r="A41" s="15">
        <v>42838</v>
      </c>
      <c r="I41" s="15">
        <v>42593</v>
      </c>
      <c r="J41" s="12" t="s">
        <v>174</v>
      </c>
      <c r="K41" s="13">
        <v>43688</v>
      </c>
      <c r="L41" s="14">
        <v>1.2500000000000001E-2</v>
      </c>
      <c r="M41" s="14">
        <v>1.2500000000000001E-2</v>
      </c>
      <c r="N41" s="14">
        <v>1.2500000000000001E-2</v>
      </c>
      <c r="O41" s="14">
        <f t="shared" si="0"/>
        <v>0</v>
      </c>
      <c r="P41" s="14">
        <f t="shared" si="1"/>
        <v>0</v>
      </c>
      <c r="Q41" s="29">
        <f t="shared" si="2"/>
        <v>0</v>
      </c>
    </row>
    <row r="42" spans="1:17" ht="17.25" thickBot="1" x14ac:dyDescent="0.35">
      <c r="A42" s="15">
        <v>42880</v>
      </c>
      <c r="I42" s="15">
        <v>42622</v>
      </c>
      <c r="J42" s="12" t="s">
        <v>174</v>
      </c>
      <c r="K42" s="13">
        <v>43717</v>
      </c>
      <c r="L42" s="14">
        <v>1.2500000000000001E-2</v>
      </c>
      <c r="M42" s="14">
        <v>1.2500000000000001E-2</v>
      </c>
      <c r="N42" s="14">
        <v>1.2500000000000001E-2</v>
      </c>
      <c r="O42" s="14">
        <f t="shared" si="0"/>
        <v>0</v>
      </c>
      <c r="P42" s="14">
        <f t="shared" si="1"/>
        <v>0</v>
      </c>
      <c r="Q42" s="29">
        <f t="shared" si="2"/>
        <v>0</v>
      </c>
    </row>
    <row r="43" spans="1:17" ht="17.25" thickBot="1" x14ac:dyDescent="0.35">
      <c r="A43" s="15">
        <v>42929</v>
      </c>
      <c r="I43" s="15">
        <v>42656</v>
      </c>
      <c r="J43" s="12" t="s">
        <v>174</v>
      </c>
      <c r="K43" s="13">
        <v>43751</v>
      </c>
      <c r="L43" s="14">
        <v>1.2500000000000001E-2</v>
      </c>
      <c r="M43" s="14">
        <v>1.2500000000000001E-2</v>
      </c>
      <c r="N43" s="14">
        <v>1.2500000000000001E-2</v>
      </c>
      <c r="O43" s="14">
        <f t="shared" si="0"/>
        <v>0</v>
      </c>
      <c r="P43" s="14">
        <f t="shared" si="1"/>
        <v>0</v>
      </c>
      <c r="Q43" s="29">
        <f t="shared" si="2"/>
        <v>0</v>
      </c>
    </row>
    <row r="44" spans="1:17" ht="17.25" thickBot="1" x14ac:dyDescent="0.35">
      <c r="A44" s="15">
        <v>42978</v>
      </c>
      <c r="I44" s="15">
        <v>42685</v>
      </c>
      <c r="J44" s="12" t="s">
        <v>174</v>
      </c>
      <c r="K44" s="13">
        <v>43780</v>
      </c>
      <c r="L44" s="14">
        <v>1.2500000000000001E-2</v>
      </c>
      <c r="M44" s="14">
        <v>1.2500000000000001E-2</v>
      </c>
      <c r="N44" s="14">
        <v>1.2500000000000001E-2</v>
      </c>
      <c r="O44" s="14">
        <f t="shared" si="0"/>
        <v>0</v>
      </c>
      <c r="P44" s="14">
        <f t="shared" si="1"/>
        <v>0</v>
      </c>
      <c r="Q44" s="29">
        <f t="shared" si="2"/>
        <v>0</v>
      </c>
    </row>
    <row r="45" spans="1:17" ht="17.25" thickBot="1" x14ac:dyDescent="0.35">
      <c r="A45" s="15">
        <v>43027</v>
      </c>
      <c r="I45" s="15">
        <v>42719</v>
      </c>
      <c r="J45" s="12" t="s">
        <v>174</v>
      </c>
      <c r="K45" s="13">
        <v>43814</v>
      </c>
      <c r="L45" s="14">
        <v>1.2500000000000001E-2</v>
      </c>
      <c r="M45" s="14">
        <v>1.2500000000000001E-2</v>
      </c>
      <c r="N45" s="14">
        <v>1.2500000000000001E-2</v>
      </c>
      <c r="O45" s="14">
        <f t="shared" si="0"/>
        <v>0</v>
      </c>
      <c r="P45" s="14">
        <f t="shared" si="1"/>
        <v>0</v>
      </c>
      <c r="Q45" s="29">
        <f t="shared" si="2"/>
        <v>0</v>
      </c>
    </row>
    <row r="46" spans="1:17" ht="17.25" thickBot="1" x14ac:dyDescent="0.35">
      <c r="A46" s="15">
        <v>43069</v>
      </c>
      <c r="I46" s="15">
        <v>42748</v>
      </c>
      <c r="J46" s="12" t="s">
        <v>174</v>
      </c>
      <c r="K46" s="13">
        <v>43478</v>
      </c>
      <c r="L46" s="14">
        <v>1.2500000000000001E-2</v>
      </c>
      <c r="M46" s="14">
        <v>1.2500000000000001E-2</v>
      </c>
      <c r="N46" s="14">
        <v>1.2500000000000001E-2</v>
      </c>
      <c r="O46" s="14">
        <f t="shared" si="0"/>
        <v>0</v>
      </c>
      <c r="P46" s="14">
        <f t="shared" si="1"/>
        <v>0</v>
      </c>
      <c r="Q46" s="29">
        <f t="shared" si="2"/>
        <v>0</v>
      </c>
    </row>
    <row r="47" spans="1:17" ht="17.25" thickBot="1" x14ac:dyDescent="0.35">
      <c r="A47" s="15">
        <v>43118</v>
      </c>
      <c r="I47" s="15">
        <v>42789</v>
      </c>
      <c r="J47" s="12" t="s">
        <v>174</v>
      </c>
      <c r="K47" s="13">
        <v>43519</v>
      </c>
      <c r="L47" s="14">
        <v>1.2500000000000001E-2</v>
      </c>
      <c r="M47" s="14">
        <v>1.2500000000000001E-2</v>
      </c>
      <c r="N47" s="14">
        <v>1.2500000000000001E-2</v>
      </c>
      <c r="O47" s="14">
        <f t="shared" si="0"/>
        <v>0</v>
      </c>
      <c r="P47" s="14">
        <f t="shared" si="1"/>
        <v>0</v>
      </c>
      <c r="Q47" s="29">
        <f t="shared" si="2"/>
        <v>0</v>
      </c>
    </row>
    <row r="48" spans="1:17" ht="17.25" thickBot="1" x14ac:dyDescent="0.35">
      <c r="A48" s="15">
        <v>43158</v>
      </c>
      <c r="I48" s="15">
        <v>42838</v>
      </c>
      <c r="J48" s="12" t="s">
        <v>174</v>
      </c>
      <c r="K48" s="13">
        <v>43568</v>
      </c>
      <c r="L48" s="14">
        <v>1.2500000000000001E-2</v>
      </c>
      <c r="M48" s="14">
        <v>1.2500000000000001E-2</v>
      </c>
      <c r="N48" s="14">
        <v>1.2500000000000001E-2</v>
      </c>
      <c r="O48" s="14">
        <f t="shared" si="0"/>
        <v>0</v>
      </c>
      <c r="P48" s="14">
        <f t="shared" si="1"/>
        <v>0</v>
      </c>
      <c r="Q48" s="29">
        <f t="shared" si="2"/>
        <v>0</v>
      </c>
    </row>
    <row r="49" spans="1:17" ht="17.25" thickBot="1" x14ac:dyDescent="0.35">
      <c r="A49" s="15">
        <v>43202</v>
      </c>
      <c r="I49" s="15">
        <v>42880</v>
      </c>
      <c r="J49" s="12" t="s">
        <v>174</v>
      </c>
      <c r="K49" s="13">
        <v>43610</v>
      </c>
      <c r="L49" s="14">
        <v>1.2500000000000001E-2</v>
      </c>
      <c r="M49" s="14">
        <v>1.2500000000000001E-2</v>
      </c>
      <c r="N49" s="14">
        <v>1.2500000000000001E-2</v>
      </c>
      <c r="O49" s="14">
        <f t="shared" si="0"/>
        <v>0</v>
      </c>
      <c r="P49" s="14">
        <f t="shared" si="1"/>
        <v>0</v>
      </c>
      <c r="Q49" s="29">
        <f t="shared" si="2"/>
        <v>0</v>
      </c>
    </row>
    <row r="50" spans="1:17" ht="17.25" thickBot="1" x14ac:dyDescent="0.35">
      <c r="A50" s="15">
        <v>43244</v>
      </c>
      <c r="I50" s="15">
        <v>42929</v>
      </c>
      <c r="J50" s="12" t="s">
        <v>174</v>
      </c>
      <c r="K50" s="13">
        <v>43659</v>
      </c>
      <c r="L50" s="14">
        <v>1.2500000000000001E-2</v>
      </c>
      <c r="M50" s="14">
        <v>1.2500000000000001E-2</v>
      </c>
      <c r="N50" s="14">
        <v>1.2500000000000001E-2</v>
      </c>
      <c r="O50" s="14">
        <f t="shared" si="0"/>
        <v>0</v>
      </c>
      <c r="P50" s="14">
        <f t="shared" si="1"/>
        <v>0</v>
      </c>
      <c r="Q50" s="29">
        <f t="shared" si="2"/>
        <v>0</v>
      </c>
    </row>
    <row r="51" spans="1:17" ht="17.25" thickBot="1" x14ac:dyDescent="0.35">
      <c r="A51" s="15">
        <v>43293</v>
      </c>
      <c r="I51" s="15">
        <v>42978</v>
      </c>
      <c r="J51" s="12" t="s">
        <v>174</v>
      </c>
      <c r="K51" s="13">
        <v>43708</v>
      </c>
      <c r="L51" s="14">
        <v>1.2500000000000001E-2</v>
      </c>
      <c r="M51" s="14">
        <v>1.2500000000000001E-2</v>
      </c>
      <c r="N51" s="14">
        <v>1.2500000000000001E-2</v>
      </c>
      <c r="O51" s="14">
        <f t="shared" si="0"/>
        <v>0</v>
      </c>
      <c r="P51" s="14">
        <f t="shared" si="1"/>
        <v>0</v>
      </c>
      <c r="Q51" s="29">
        <f t="shared" si="2"/>
        <v>0</v>
      </c>
    </row>
    <row r="52" spans="1:17" ht="17.25" thickBot="1" x14ac:dyDescent="0.35">
      <c r="A52" s="15">
        <v>43343</v>
      </c>
      <c r="I52" s="15">
        <v>43027</v>
      </c>
      <c r="J52" s="12" t="s">
        <v>174</v>
      </c>
      <c r="K52" s="13">
        <v>43757</v>
      </c>
      <c r="L52" s="14">
        <v>1.2500000000000001E-2</v>
      </c>
      <c r="M52" s="14">
        <v>1.2500000000000001E-2</v>
      </c>
      <c r="N52" s="14">
        <v>1.2500000000000001E-2</v>
      </c>
      <c r="O52" s="14">
        <f t="shared" si="0"/>
        <v>0</v>
      </c>
      <c r="P52" s="14">
        <f t="shared" si="1"/>
        <v>0</v>
      </c>
      <c r="Q52" s="29">
        <f t="shared" si="2"/>
        <v>0</v>
      </c>
    </row>
    <row r="53" spans="1:17" ht="17.25" thickBot="1" x14ac:dyDescent="0.35">
      <c r="A53" s="15">
        <v>43391</v>
      </c>
      <c r="I53" s="15">
        <v>43069</v>
      </c>
      <c r="J53" s="12" t="s">
        <v>174</v>
      </c>
      <c r="K53" s="13">
        <v>43799</v>
      </c>
      <c r="L53" s="14">
        <v>1.4999999999999999E-2</v>
      </c>
      <c r="M53" s="14">
        <v>1.4999999999999999E-2</v>
      </c>
      <c r="N53" s="14">
        <v>1.2500000000000001E-2</v>
      </c>
      <c r="O53" s="14">
        <f t="shared" si="0"/>
        <v>2.4999999999999988E-3</v>
      </c>
      <c r="P53" s="14">
        <f t="shared" si="1"/>
        <v>0</v>
      </c>
      <c r="Q53" s="29">
        <f t="shared" si="2"/>
        <v>0</v>
      </c>
    </row>
    <row r="54" spans="1:17" ht="17.25" thickBot="1" x14ac:dyDescent="0.35">
      <c r="A54" s="15">
        <v>43434</v>
      </c>
      <c r="I54" s="15">
        <v>43118</v>
      </c>
      <c r="J54" s="12" t="s">
        <v>174</v>
      </c>
      <c r="K54" s="13">
        <v>43483</v>
      </c>
      <c r="L54" s="14">
        <v>1.4999999999999999E-2</v>
      </c>
      <c r="M54" s="14">
        <v>1.4999999999999999E-2</v>
      </c>
      <c r="N54" s="14">
        <v>1.4999999999999999E-2</v>
      </c>
      <c r="O54" s="14">
        <f t="shared" si="0"/>
        <v>0</v>
      </c>
      <c r="P54" s="14">
        <f t="shared" si="1"/>
        <v>0</v>
      </c>
      <c r="Q54" s="29">
        <f t="shared" si="2"/>
        <v>2.4999999999999988E-3</v>
      </c>
    </row>
    <row r="55" spans="1:17" ht="17.25" thickBot="1" x14ac:dyDescent="0.35">
      <c r="A55" s="15">
        <v>43489</v>
      </c>
      <c r="I55" s="15">
        <v>43158</v>
      </c>
      <c r="J55" s="12" t="s">
        <v>174</v>
      </c>
      <c r="K55" s="13">
        <v>43523</v>
      </c>
      <c r="L55" s="14">
        <v>1.4999999999999999E-2</v>
      </c>
      <c r="M55" s="14">
        <v>1.4999999999999999E-2</v>
      </c>
      <c r="N55" s="14">
        <v>1.4999999999999999E-2</v>
      </c>
      <c r="O55" s="14">
        <f t="shared" si="0"/>
        <v>0</v>
      </c>
      <c r="P55" s="14">
        <f t="shared" si="1"/>
        <v>0</v>
      </c>
      <c r="Q55" s="29">
        <f t="shared" si="2"/>
        <v>0</v>
      </c>
    </row>
    <row r="56" spans="1:17" ht="17.25" thickBot="1" x14ac:dyDescent="0.35">
      <c r="A56" s="15">
        <v>43524</v>
      </c>
      <c r="I56" s="15">
        <v>43202</v>
      </c>
      <c r="J56" s="12" t="s">
        <v>174</v>
      </c>
      <c r="K56" s="13">
        <v>43567</v>
      </c>
      <c r="L56" s="14">
        <v>1.4999999999999999E-2</v>
      </c>
      <c r="M56" s="14">
        <v>1.4999999999999999E-2</v>
      </c>
      <c r="N56" s="14">
        <v>1.4999999999999999E-2</v>
      </c>
      <c r="O56" s="14">
        <f t="shared" si="0"/>
        <v>0</v>
      </c>
      <c r="P56" s="14">
        <f t="shared" si="1"/>
        <v>0</v>
      </c>
      <c r="Q56" s="29">
        <f t="shared" si="2"/>
        <v>0</v>
      </c>
    </row>
    <row r="57" spans="1:17" ht="17.25" thickBot="1" x14ac:dyDescent="0.35">
      <c r="A57" s="15">
        <v>43573</v>
      </c>
      <c r="I57" s="15">
        <v>43244</v>
      </c>
      <c r="J57" s="12" t="s">
        <v>174</v>
      </c>
      <c r="K57" s="13">
        <v>43609</v>
      </c>
      <c r="L57" s="14">
        <v>1.4999999999999999E-2</v>
      </c>
      <c r="M57" s="14">
        <v>1.4999999999999999E-2</v>
      </c>
      <c r="N57" s="14">
        <v>1.4999999999999999E-2</v>
      </c>
      <c r="O57" s="14">
        <f t="shared" si="0"/>
        <v>0</v>
      </c>
      <c r="P57" s="14">
        <f t="shared" si="1"/>
        <v>0</v>
      </c>
      <c r="Q57" s="29">
        <f t="shared" si="2"/>
        <v>0</v>
      </c>
    </row>
    <row r="58" spans="1:17" ht="17.25" thickBot="1" x14ac:dyDescent="0.35">
      <c r="A58" s="15">
        <v>43616</v>
      </c>
      <c r="I58" s="15">
        <v>43293</v>
      </c>
      <c r="J58" s="12" t="s">
        <v>174</v>
      </c>
      <c r="K58" s="13">
        <v>43658</v>
      </c>
      <c r="L58" s="14">
        <v>1.4999999999999999E-2</v>
      </c>
      <c r="M58" s="14">
        <v>1.4999999999999999E-2</v>
      </c>
      <c r="N58" s="14">
        <v>1.4999999999999999E-2</v>
      </c>
      <c r="O58" s="14">
        <f t="shared" si="0"/>
        <v>0</v>
      </c>
      <c r="P58" s="14">
        <f t="shared" si="1"/>
        <v>0</v>
      </c>
      <c r="Q58" s="29">
        <f t="shared" si="2"/>
        <v>0</v>
      </c>
    </row>
    <row r="59" spans="1:17" ht="17.25" thickBot="1" x14ac:dyDescent="0.35">
      <c r="A59" s="15">
        <v>43664</v>
      </c>
      <c r="I59" s="15">
        <v>43343</v>
      </c>
      <c r="J59" s="12" t="s">
        <v>174</v>
      </c>
      <c r="K59" s="13">
        <v>43708</v>
      </c>
      <c r="L59" s="14">
        <v>1.4999999999999999E-2</v>
      </c>
      <c r="M59" s="14">
        <v>1.4999999999999999E-2</v>
      </c>
      <c r="N59" s="14">
        <v>1.4999999999999999E-2</v>
      </c>
      <c r="O59" s="14">
        <f t="shared" si="0"/>
        <v>0</v>
      </c>
      <c r="P59" s="14">
        <f t="shared" si="1"/>
        <v>0</v>
      </c>
      <c r="Q59" s="29">
        <f t="shared" si="2"/>
        <v>0</v>
      </c>
    </row>
    <row r="60" spans="1:17" ht="17.25" thickBot="1" x14ac:dyDescent="0.35">
      <c r="A60" s="15">
        <v>43707</v>
      </c>
      <c r="I60" s="15">
        <v>43391</v>
      </c>
      <c r="J60" s="12" t="s">
        <v>174</v>
      </c>
      <c r="K60" s="13">
        <v>43756</v>
      </c>
      <c r="L60" s="14">
        <v>1.4999999999999999E-2</v>
      </c>
      <c r="M60" s="14">
        <v>1.4999999999999999E-2</v>
      </c>
      <c r="N60" s="14">
        <v>1.4999999999999999E-2</v>
      </c>
      <c r="O60" s="14">
        <f t="shared" si="0"/>
        <v>0</v>
      </c>
      <c r="P60" s="14">
        <f t="shared" si="1"/>
        <v>0</v>
      </c>
      <c r="Q60" s="29">
        <f t="shared" si="2"/>
        <v>0</v>
      </c>
    </row>
    <row r="61" spans="1:17" ht="17.25" thickBot="1" x14ac:dyDescent="0.35">
      <c r="A61" s="15">
        <v>43754</v>
      </c>
      <c r="I61" s="15">
        <v>43434</v>
      </c>
      <c r="J61" s="12" t="s">
        <v>174</v>
      </c>
      <c r="K61" s="13">
        <v>43799</v>
      </c>
      <c r="L61" s="14">
        <v>1.7500000000000002E-2</v>
      </c>
      <c r="M61" s="14">
        <v>1.7500000000000002E-2</v>
      </c>
      <c r="N61" s="14">
        <v>1.4999999999999999E-2</v>
      </c>
      <c r="O61" s="14">
        <f t="shared" si="0"/>
        <v>2.5000000000000022E-3</v>
      </c>
      <c r="P61" s="14">
        <f t="shared" si="1"/>
        <v>0</v>
      </c>
      <c r="Q61" s="29">
        <f t="shared" si="2"/>
        <v>0</v>
      </c>
    </row>
    <row r="62" spans="1:17" ht="17.25" thickBot="1" x14ac:dyDescent="0.35">
      <c r="A62" s="15">
        <v>43798</v>
      </c>
      <c r="I62" s="15">
        <v>43489</v>
      </c>
      <c r="J62" s="12" t="s">
        <v>174</v>
      </c>
      <c r="K62" s="13">
        <v>43489</v>
      </c>
      <c r="L62" s="14">
        <v>1.7500000000000002E-2</v>
      </c>
      <c r="M62" s="14">
        <v>1.7500000000000002E-2</v>
      </c>
      <c r="N62" s="14">
        <v>1.7500000000000002E-2</v>
      </c>
      <c r="O62" s="14">
        <f t="shared" si="0"/>
        <v>0</v>
      </c>
      <c r="P62" s="14">
        <f t="shared" si="1"/>
        <v>0</v>
      </c>
      <c r="Q62" s="29">
        <f t="shared" si="2"/>
        <v>2.5000000000000022E-3</v>
      </c>
    </row>
    <row r="63" spans="1:17" ht="17.25" thickBot="1" x14ac:dyDescent="0.35">
      <c r="A63" s="15">
        <v>43847</v>
      </c>
      <c r="I63" s="15">
        <v>43524</v>
      </c>
      <c r="J63" s="12" t="s">
        <v>174</v>
      </c>
      <c r="K63" s="13">
        <v>43524</v>
      </c>
      <c r="L63" s="14">
        <v>1.7500000000000002E-2</v>
      </c>
      <c r="M63" s="14">
        <v>1.7500000000000002E-2</v>
      </c>
      <c r="N63" s="14">
        <v>1.7500000000000002E-2</v>
      </c>
      <c r="O63" s="14">
        <f t="shared" si="0"/>
        <v>0</v>
      </c>
      <c r="P63" s="14">
        <f t="shared" si="1"/>
        <v>0</v>
      </c>
      <c r="Q63" s="29">
        <f t="shared" si="2"/>
        <v>0</v>
      </c>
    </row>
    <row r="64" spans="1:17" ht="17.25" thickBot="1" x14ac:dyDescent="0.35">
      <c r="A64" s="15">
        <v>43888</v>
      </c>
      <c r="I64" s="15">
        <v>43573</v>
      </c>
      <c r="J64" s="12" t="s">
        <v>174</v>
      </c>
      <c r="K64" s="13">
        <v>43573</v>
      </c>
      <c r="L64" s="14">
        <v>1.7500000000000002E-2</v>
      </c>
      <c r="M64" s="14">
        <v>1.7500000000000002E-2</v>
      </c>
      <c r="N64" s="14">
        <v>1.7500000000000002E-2</v>
      </c>
      <c r="O64" s="14">
        <f t="shared" si="0"/>
        <v>0</v>
      </c>
      <c r="P64" s="14">
        <f t="shared" si="1"/>
        <v>0</v>
      </c>
      <c r="Q64" s="29">
        <f t="shared" si="2"/>
        <v>0</v>
      </c>
    </row>
    <row r="65" spans="1:17" ht="17.25" thickBot="1" x14ac:dyDescent="0.35">
      <c r="A65" s="15">
        <v>43930</v>
      </c>
      <c r="I65" s="15">
        <v>43616</v>
      </c>
      <c r="J65" s="12" t="s">
        <v>174</v>
      </c>
      <c r="K65" s="13">
        <v>43616</v>
      </c>
      <c r="L65" s="14">
        <v>1.7500000000000002E-2</v>
      </c>
      <c r="M65" s="14">
        <v>1.7500000000000002E-2</v>
      </c>
      <c r="N65" s="14">
        <v>1.7500000000000002E-2</v>
      </c>
      <c r="O65" s="14">
        <f t="shared" si="0"/>
        <v>0</v>
      </c>
      <c r="P65" s="14">
        <f t="shared" si="1"/>
        <v>0</v>
      </c>
      <c r="Q65" s="29">
        <f t="shared" si="2"/>
        <v>0</v>
      </c>
    </row>
    <row r="66" spans="1:17" ht="17.25" thickBot="1" x14ac:dyDescent="0.35">
      <c r="A66" s="15">
        <v>43979</v>
      </c>
      <c r="I66" s="15">
        <v>43664</v>
      </c>
      <c r="J66" s="12" t="s">
        <v>174</v>
      </c>
      <c r="K66" s="13">
        <v>43664</v>
      </c>
      <c r="L66" s="14">
        <v>1.7500000000000002E-2</v>
      </c>
      <c r="M66" s="14">
        <v>1.4999999999999999E-2</v>
      </c>
      <c r="N66" s="14">
        <v>1.7500000000000002E-2</v>
      </c>
      <c r="O66" s="14">
        <f t="shared" si="0"/>
        <v>-2.5000000000000022E-3</v>
      </c>
      <c r="P66" s="14">
        <f t="shared" si="1"/>
        <v>-2.5000000000000022E-3</v>
      </c>
      <c r="Q66" s="29">
        <f t="shared" si="2"/>
        <v>0</v>
      </c>
    </row>
    <row r="67" spans="1:17" ht="17.25" thickBot="1" x14ac:dyDescent="0.35">
      <c r="A67" s="15">
        <v>44028</v>
      </c>
      <c r="I67" s="15">
        <v>43707</v>
      </c>
      <c r="J67" s="12" t="s">
        <v>174</v>
      </c>
      <c r="K67" s="13">
        <v>43707</v>
      </c>
      <c r="L67" s="14">
        <v>1.4999999999999999E-2</v>
      </c>
      <c r="M67" s="14">
        <v>1.4999999999999999E-2</v>
      </c>
      <c r="N67" s="14">
        <v>1.4999999999999999E-2</v>
      </c>
      <c r="O67" s="14">
        <f t="shared" si="0"/>
        <v>0</v>
      </c>
      <c r="P67" s="14">
        <f t="shared" si="1"/>
        <v>0</v>
      </c>
      <c r="Q67" s="29">
        <f t="shared" si="2"/>
        <v>-2.5000000000000022E-3</v>
      </c>
    </row>
    <row r="68" spans="1:17" ht="17.25" thickBot="1" x14ac:dyDescent="0.35">
      <c r="A68" s="15">
        <v>44070</v>
      </c>
      <c r="I68" s="15">
        <v>43754</v>
      </c>
      <c r="J68" s="12" t="s">
        <v>174</v>
      </c>
      <c r="K68" s="13">
        <v>43754</v>
      </c>
      <c r="L68" s="14">
        <v>1.2500000000000001E-2</v>
      </c>
      <c r="M68" s="14">
        <v>1.2500000000000001E-2</v>
      </c>
      <c r="N68" s="14">
        <v>1.4999999999999999E-2</v>
      </c>
      <c r="O68" s="14">
        <f t="shared" si="0"/>
        <v>-2.4999999999999988E-3</v>
      </c>
      <c r="P68" s="14">
        <f t="shared" si="1"/>
        <v>0</v>
      </c>
      <c r="Q68" s="29">
        <f t="shared" si="2"/>
        <v>0</v>
      </c>
    </row>
    <row r="69" spans="1:17" ht="17.25" thickBot="1" x14ac:dyDescent="0.35">
      <c r="A69" s="15">
        <v>44118</v>
      </c>
      <c r="I69" s="15">
        <v>43798</v>
      </c>
      <c r="J69" s="12" t="s">
        <v>174</v>
      </c>
      <c r="K69" s="13"/>
      <c r="L69" s="14">
        <v>1.2500000000000001E-2</v>
      </c>
      <c r="M69" s="14">
        <v>1.2500000000000001E-2</v>
      </c>
      <c r="N69" s="14">
        <v>1.2500000000000001E-2</v>
      </c>
      <c r="O69" s="14">
        <f t="shared" si="0"/>
        <v>0</v>
      </c>
      <c r="P69" s="14">
        <f t="shared" si="1"/>
        <v>0</v>
      </c>
      <c r="Q69" s="29">
        <f t="shared" si="2"/>
        <v>-2.4999999999999988E-3</v>
      </c>
    </row>
    <row r="70" spans="1:17" ht="17.25" thickBot="1" x14ac:dyDescent="0.35">
      <c r="A70" s="15">
        <v>44161</v>
      </c>
      <c r="D70" s="44"/>
      <c r="I70" s="15">
        <v>43847</v>
      </c>
      <c r="J70" s="12" t="s">
        <v>174</v>
      </c>
      <c r="K70" s="13"/>
      <c r="L70" s="14">
        <v>1.2500000000000001E-2</v>
      </c>
      <c r="M70" s="14">
        <v>1.2500000000000001E-2</v>
      </c>
      <c r="N70" s="14">
        <v>1.2500000000000001E-2</v>
      </c>
      <c r="O70" s="14">
        <f>+M70-N70</f>
        <v>0</v>
      </c>
      <c r="P70" s="14">
        <f>+M70-L70</f>
        <v>0</v>
      </c>
      <c r="Q70" s="29">
        <f t="shared" si="2"/>
        <v>0</v>
      </c>
    </row>
    <row r="71" spans="1:17" ht="17.25" thickBot="1" x14ac:dyDescent="0.35">
      <c r="A71" s="15">
        <v>44211</v>
      </c>
      <c r="D71" s="44"/>
      <c r="I71" s="15">
        <v>43888</v>
      </c>
      <c r="J71" s="12" t="s">
        <v>174</v>
      </c>
      <c r="L71" s="14">
        <v>0.01</v>
      </c>
      <c r="M71" s="14">
        <v>1.2500000000000001E-2</v>
      </c>
      <c r="N71" s="14">
        <v>1.2500000000000001E-2</v>
      </c>
      <c r="O71" s="14">
        <f>+M71-N71</f>
        <v>0</v>
      </c>
      <c r="P71" s="14">
        <f>+M71-L71</f>
        <v>2.5000000000000005E-3</v>
      </c>
      <c r="Q71" s="29">
        <f t="shared" si="2"/>
        <v>0</v>
      </c>
    </row>
    <row r="72" spans="1:17" ht="17.25" thickBot="1" x14ac:dyDescent="0.35">
      <c r="A72" s="15">
        <v>44252</v>
      </c>
      <c r="D72" s="44"/>
      <c r="G72" s="44"/>
      <c r="I72" s="15">
        <v>43930</v>
      </c>
      <c r="J72" s="12" t="s">
        <v>174</v>
      </c>
      <c r="L72" s="14">
        <v>7.4999999999999997E-3</v>
      </c>
      <c r="M72" s="14">
        <v>7.4999999999999997E-3</v>
      </c>
      <c r="N72" s="14">
        <v>7.4999999999999997E-3</v>
      </c>
      <c r="O72" s="14">
        <f>+M72-N72</f>
        <v>0</v>
      </c>
      <c r="P72" s="14">
        <f>+M72-L72</f>
        <v>0</v>
      </c>
      <c r="Q72" s="29" t="e">
        <f>+#REF!</f>
        <v>#REF!</v>
      </c>
    </row>
    <row r="73" spans="1:17" ht="17.25" thickBot="1" x14ac:dyDescent="0.35">
      <c r="A73" s="15">
        <v>44301</v>
      </c>
      <c r="D73" s="44"/>
      <c r="G73" s="69"/>
      <c r="I73" s="15">
        <v>43979</v>
      </c>
      <c r="J73" s="12" t="s">
        <v>174</v>
      </c>
      <c r="L73" s="14">
        <v>7.4999999999999997E-3</v>
      </c>
      <c r="M73" s="14">
        <v>5.0000000000000001E-3</v>
      </c>
      <c r="N73" s="14">
        <v>7.4999999999999997E-3</v>
      </c>
      <c r="O73" s="14">
        <f>+M73-N73</f>
        <v>-2.4999999999999996E-3</v>
      </c>
      <c r="P73" s="14">
        <f>+M73-L73</f>
        <v>-2.4999999999999996E-3</v>
      </c>
      <c r="Q73" s="29">
        <f>+O72</f>
        <v>0</v>
      </c>
    </row>
    <row r="74" spans="1:17" ht="17.25" thickBot="1" x14ac:dyDescent="0.35">
      <c r="A74" s="15">
        <v>44343</v>
      </c>
      <c r="D74" s="44"/>
      <c r="G74" s="44"/>
      <c r="I74" s="15">
        <v>44028</v>
      </c>
      <c r="J74" s="12" t="s">
        <v>174</v>
      </c>
      <c r="L74" s="14">
        <v>5.0000000000000001E-3</v>
      </c>
      <c r="M74" s="14">
        <v>5.0000000000000001E-3</v>
      </c>
      <c r="N74" s="14">
        <v>5.0000000000000001E-3</v>
      </c>
      <c r="O74" s="14">
        <f>+M74-N74</f>
        <v>0</v>
      </c>
      <c r="P74" s="14">
        <f>+M74-L74</f>
        <v>0</v>
      </c>
      <c r="Q74" s="29">
        <f>+O73</f>
        <v>-2.4999999999999996E-3</v>
      </c>
    </row>
    <row r="75" spans="1:17" ht="17.25" thickBot="1" x14ac:dyDescent="0.35">
      <c r="A75" s="15">
        <v>44392</v>
      </c>
      <c r="D75" s="44"/>
      <c r="G75" s="44"/>
      <c r="I75" s="15">
        <v>44070</v>
      </c>
    </row>
    <row r="76" spans="1:17" ht="17.25" thickBot="1" x14ac:dyDescent="0.35">
      <c r="A76" s="15"/>
      <c r="D76" s="44"/>
      <c r="G76" s="44"/>
    </row>
    <row r="77" spans="1:17" ht="17.25" thickBot="1" x14ac:dyDescent="0.35">
      <c r="A77" s="15"/>
      <c r="D77" s="44"/>
      <c r="G77" s="44"/>
    </row>
    <row r="78" spans="1:17" ht="17.25" thickBot="1" x14ac:dyDescent="0.35">
      <c r="A78" s="15"/>
      <c r="D78" s="44"/>
      <c r="G78" s="44"/>
    </row>
    <row r="79" spans="1:17" ht="17.25" thickBot="1" x14ac:dyDescent="0.35">
      <c r="A79" s="15"/>
      <c r="D79" s="44"/>
      <c r="G79" s="44"/>
    </row>
    <row r="80" spans="1:17" x14ac:dyDescent="0.3">
      <c r="D80" s="44"/>
      <c r="G80" s="44"/>
    </row>
    <row r="81" spans="4:22" x14ac:dyDescent="0.3">
      <c r="D81" s="44"/>
      <c r="G81" s="44"/>
    </row>
    <row r="82" spans="4:22" x14ac:dyDescent="0.3">
      <c r="D82" s="44"/>
      <c r="G82" s="44"/>
    </row>
    <row r="83" spans="4:22" x14ac:dyDescent="0.3">
      <c r="D83" s="44"/>
      <c r="G83" s="44"/>
      <c r="U83" s="41"/>
      <c r="V83" s="41"/>
    </row>
    <row r="84" spans="4:22" x14ac:dyDescent="0.3">
      <c r="D84" s="44"/>
      <c r="G84" s="44"/>
      <c r="U84" s="41"/>
      <c r="V84" s="41"/>
    </row>
    <row r="85" spans="4:22" x14ac:dyDescent="0.3">
      <c r="D85" s="44"/>
      <c r="G85" s="44"/>
      <c r="U85" s="42"/>
      <c r="V85" s="41"/>
    </row>
    <row r="86" spans="4:22" x14ac:dyDescent="0.3">
      <c r="D86" s="44"/>
      <c r="G86" s="44"/>
      <c r="U86" s="43"/>
      <c r="V86" s="41"/>
    </row>
    <row r="87" spans="4:22" x14ac:dyDescent="0.3">
      <c r="D87" s="44"/>
      <c r="U87" s="44"/>
      <c r="V87" s="41"/>
    </row>
    <row r="88" spans="4:22" x14ac:dyDescent="0.3">
      <c r="D88" s="44"/>
      <c r="U88" s="44"/>
      <c r="V88" s="41"/>
    </row>
    <row r="89" spans="4:22" x14ac:dyDescent="0.3">
      <c r="D89" s="44"/>
      <c r="U89" s="44"/>
      <c r="V89" s="41"/>
    </row>
    <row r="90" spans="4:22" x14ac:dyDescent="0.3">
      <c r="D90" s="44"/>
      <c r="U90" s="44"/>
      <c r="V90" s="41"/>
    </row>
    <row r="91" spans="4:22" x14ac:dyDescent="0.3">
      <c r="D91" s="44"/>
      <c r="U91" s="44"/>
      <c r="V91" s="41"/>
    </row>
    <row r="92" spans="4:22" x14ac:dyDescent="0.3">
      <c r="D92" s="44"/>
      <c r="T92" s="37"/>
      <c r="U92" s="45"/>
      <c r="V92" s="46"/>
    </row>
    <row r="93" spans="4:22" x14ac:dyDescent="0.3">
      <c r="D93" s="44"/>
      <c r="T93" s="37"/>
      <c r="U93" s="45"/>
      <c r="V93" s="46"/>
    </row>
    <row r="94" spans="4:22" x14ac:dyDescent="0.3">
      <c r="D94" s="44"/>
      <c r="T94" s="37"/>
      <c r="U94" s="45"/>
      <c r="V94" s="46"/>
    </row>
    <row r="95" spans="4:22" x14ac:dyDescent="0.3">
      <c r="D95" s="44"/>
      <c r="T95" s="37"/>
      <c r="U95" s="45"/>
      <c r="V95" s="46"/>
    </row>
    <row r="96" spans="4:22" x14ac:dyDescent="0.3">
      <c r="D96" s="44"/>
      <c r="T96" s="37"/>
      <c r="U96" s="45"/>
      <c r="V96" s="46"/>
    </row>
    <row r="97" spans="4:22" x14ac:dyDescent="0.3">
      <c r="D97" s="44"/>
      <c r="T97" s="37"/>
      <c r="U97" s="45"/>
      <c r="V97" s="46"/>
    </row>
    <row r="98" spans="4:22" x14ac:dyDescent="0.3">
      <c r="D98" s="44"/>
      <c r="T98" s="37"/>
      <c r="U98" s="45"/>
      <c r="V98" s="46"/>
    </row>
    <row r="99" spans="4:22" x14ac:dyDescent="0.3">
      <c r="D99" s="44"/>
      <c r="T99" s="37"/>
      <c r="U99" s="45"/>
      <c r="V99" s="46"/>
    </row>
    <row r="100" spans="4:22" x14ac:dyDescent="0.3">
      <c r="T100" s="37"/>
      <c r="U100" s="45"/>
      <c r="V100" s="46"/>
    </row>
    <row r="101" spans="4:22" x14ac:dyDescent="0.3">
      <c r="T101" s="37"/>
      <c r="U101" s="45"/>
      <c r="V101" s="46"/>
    </row>
    <row r="102" spans="4:22" x14ac:dyDescent="0.3">
      <c r="T102" s="37"/>
      <c r="U102" s="45"/>
      <c r="V102" s="46"/>
    </row>
    <row r="103" spans="4:22" x14ac:dyDescent="0.3">
      <c r="T103" s="37"/>
      <c r="U103" s="45"/>
      <c r="V103" s="46"/>
    </row>
    <row r="104" spans="4:22" x14ac:dyDescent="0.3">
      <c r="T104" s="37"/>
      <c r="U104" s="45"/>
      <c r="V104" s="46"/>
    </row>
    <row r="105" spans="4:22" x14ac:dyDescent="0.3">
      <c r="T105" s="37"/>
      <c r="U105" s="45"/>
      <c r="V105" s="46"/>
    </row>
    <row r="106" spans="4:22" x14ac:dyDescent="0.3">
      <c r="T106" s="37"/>
      <c r="U106" s="45"/>
      <c r="V106" s="46"/>
    </row>
    <row r="107" spans="4:22" x14ac:dyDescent="0.3">
      <c r="T107" s="37"/>
      <c r="U107" s="45"/>
      <c r="V107" s="46"/>
    </row>
    <row r="108" spans="4:22" x14ac:dyDescent="0.3">
      <c r="T108" s="37"/>
      <c r="U108" s="45"/>
      <c r="V108" s="46"/>
    </row>
    <row r="109" spans="4:22" x14ac:dyDescent="0.3">
      <c r="T109" s="37"/>
      <c r="U109" s="45"/>
      <c r="V109" s="46"/>
    </row>
    <row r="110" spans="4:22" x14ac:dyDescent="0.3">
      <c r="T110" s="37"/>
      <c r="U110" s="45"/>
      <c r="V110" s="46"/>
    </row>
    <row r="111" spans="4:22" x14ac:dyDescent="0.3">
      <c r="T111" s="37"/>
      <c r="U111" s="45"/>
      <c r="V111" s="46"/>
    </row>
    <row r="112" spans="4:22" x14ac:dyDescent="0.3">
      <c r="T112" s="37"/>
      <c r="U112" s="45"/>
      <c r="V112" s="46"/>
    </row>
    <row r="113" spans="20:22" x14ac:dyDescent="0.3">
      <c r="T113" s="37"/>
      <c r="U113" s="45"/>
      <c r="V113" s="46"/>
    </row>
    <row r="114" spans="20:22" x14ac:dyDescent="0.3">
      <c r="T114" s="37"/>
      <c r="U114" s="45"/>
      <c r="V114" s="46"/>
    </row>
    <row r="115" spans="20:22" x14ac:dyDescent="0.3">
      <c r="T115" s="37"/>
      <c r="U115" s="45"/>
      <c r="V115" s="46"/>
    </row>
    <row r="116" spans="20:22" x14ac:dyDescent="0.3">
      <c r="T116" s="37"/>
      <c r="U116" s="45"/>
      <c r="V116" s="46"/>
    </row>
    <row r="117" spans="20:22" x14ac:dyDescent="0.3">
      <c r="T117" s="37"/>
      <c r="U117" s="45"/>
      <c r="V117" s="46"/>
    </row>
    <row r="118" spans="20:22" x14ac:dyDescent="0.3">
      <c r="T118" s="37"/>
      <c r="U118" s="45"/>
      <c r="V118" s="46"/>
    </row>
    <row r="119" spans="20:22" x14ac:dyDescent="0.3">
      <c r="T119" s="37"/>
      <c r="U119" s="45"/>
      <c r="V119" s="46"/>
    </row>
    <row r="120" spans="20:22" x14ac:dyDescent="0.3">
      <c r="T120" s="37"/>
      <c r="U120" s="46"/>
      <c r="V120" s="46"/>
    </row>
    <row r="121" spans="20:22" x14ac:dyDescent="0.3">
      <c r="T121" s="37"/>
      <c r="U121" s="46"/>
      <c r="V121" s="46"/>
    </row>
    <row r="122" spans="20:22" x14ac:dyDescent="0.3">
      <c r="T122" s="37"/>
      <c r="U122" s="46"/>
      <c r="V122" s="46"/>
    </row>
    <row r="123" spans="20:22" x14ac:dyDescent="0.3">
      <c r="T123" s="37"/>
      <c r="U123" s="46"/>
      <c r="V123" s="46"/>
    </row>
    <row r="124" spans="20:22" x14ac:dyDescent="0.3">
      <c r="T124" s="37"/>
      <c r="U124" s="46"/>
      <c r="V124" s="46"/>
    </row>
    <row r="125" spans="20:22" x14ac:dyDescent="0.3">
      <c r="T125" s="37"/>
      <c r="U125" s="46"/>
      <c r="V125" s="46"/>
    </row>
    <row r="126" spans="20:22" x14ac:dyDescent="0.3">
      <c r="T126" s="37"/>
      <c r="U126" s="37"/>
      <c r="V126" s="37"/>
    </row>
    <row r="127" spans="20:22" x14ac:dyDescent="0.3">
      <c r="T127" s="37"/>
      <c r="U127" s="37"/>
      <c r="V127" s="37"/>
    </row>
    <row r="128" spans="20:22" x14ac:dyDescent="0.3">
      <c r="T128" s="37"/>
      <c r="U128" s="37"/>
      <c r="V128" s="37"/>
    </row>
    <row r="129" spans="20:22" x14ac:dyDescent="0.3">
      <c r="T129" s="37"/>
      <c r="U129" s="37"/>
      <c r="V129" s="37"/>
    </row>
    <row r="130" spans="20:22" x14ac:dyDescent="0.3">
      <c r="T130" s="37"/>
      <c r="U130" s="37"/>
      <c r="V130" s="37"/>
    </row>
    <row r="131" spans="20:22" x14ac:dyDescent="0.3">
      <c r="T131" s="37"/>
      <c r="U131" s="37"/>
      <c r="V131" s="37"/>
    </row>
    <row r="132" spans="20:22" x14ac:dyDescent="0.3">
      <c r="T132" s="37"/>
      <c r="U132" s="37"/>
      <c r="V132" s="37"/>
    </row>
    <row r="133" spans="20:22" x14ac:dyDescent="0.3">
      <c r="T133" s="37"/>
      <c r="U133" s="37"/>
      <c r="V133" s="37"/>
    </row>
    <row r="134" spans="20:22" x14ac:dyDescent="0.3">
      <c r="T134" s="37"/>
      <c r="U134" s="37"/>
      <c r="V134" s="37"/>
    </row>
    <row r="135" spans="20:22" x14ac:dyDescent="0.3">
      <c r="T135" s="37"/>
      <c r="U135" s="37"/>
      <c r="V135" s="37"/>
    </row>
    <row r="136" spans="20:22" x14ac:dyDescent="0.3">
      <c r="T136" s="37"/>
      <c r="U136" s="37"/>
      <c r="V136" s="37"/>
    </row>
    <row r="137" spans="20:22" x14ac:dyDescent="0.3">
      <c r="T137" s="37"/>
      <c r="U137" s="37"/>
      <c r="V137" s="37"/>
    </row>
    <row r="138" spans="20:22" x14ac:dyDescent="0.3">
      <c r="T138" s="37"/>
      <c r="U138" s="37"/>
      <c r="V138" s="37"/>
    </row>
    <row r="139" spans="20:22" x14ac:dyDescent="0.3">
      <c r="T139" s="37"/>
      <c r="U139" s="37"/>
      <c r="V139" s="37"/>
    </row>
    <row r="140" spans="20:22" x14ac:dyDescent="0.3">
      <c r="T140" s="37"/>
      <c r="U140" s="37"/>
      <c r="V140" s="37"/>
    </row>
    <row r="141" spans="20:22" x14ac:dyDescent="0.3">
      <c r="T141" s="37"/>
      <c r="U141" s="37"/>
      <c r="V141" s="37"/>
    </row>
    <row r="142" spans="20:22" x14ac:dyDescent="0.3">
      <c r="T142" s="37"/>
      <c r="U142" s="37"/>
      <c r="V142" s="37"/>
    </row>
    <row r="143" spans="20:22" x14ac:dyDescent="0.3">
      <c r="T143" s="37"/>
      <c r="U143" s="37"/>
      <c r="V143" s="37"/>
    </row>
    <row r="144" spans="20:22" x14ac:dyDescent="0.3">
      <c r="T144" s="37"/>
      <c r="U144" s="37"/>
      <c r="V144" s="37"/>
    </row>
    <row r="145" spans="20:22" x14ac:dyDescent="0.3">
      <c r="T145" s="37"/>
      <c r="U145" s="37"/>
      <c r="V145" s="37"/>
    </row>
    <row r="146" spans="20:22" x14ac:dyDescent="0.3">
      <c r="T146" s="37"/>
      <c r="U146" s="37"/>
      <c r="V146" s="37"/>
    </row>
    <row r="147" spans="20:22" x14ac:dyDescent="0.3">
      <c r="T147" s="37"/>
      <c r="U147" s="37"/>
      <c r="V147" s="37"/>
    </row>
    <row r="148" spans="20:22" x14ac:dyDescent="0.3">
      <c r="T148" s="37"/>
      <c r="U148" s="37"/>
      <c r="V148" s="37"/>
    </row>
    <row r="149" spans="20:22" x14ac:dyDescent="0.3">
      <c r="T149" s="37"/>
      <c r="U149" s="37"/>
      <c r="V149" s="37"/>
    </row>
    <row r="150" spans="20:22" x14ac:dyDescent="0.3">
      <c r="T150" s="37"/>
      <c r="U150" s="37"/>
      <c r="V150" s="37"/>
    </row>
    <row r="151" spans="20:22" x14ac:dyDescent="0.3">
      <c r="T151" s="37"/>
      <c r="U151" s="37"/>
      <c r="V151" s="37"/>
    </row>
    <row r="152" spans="20:22" x14ac:dyDescent="0.3">
      <c r="T152" s="37"/>
      <c r="U152" s="37"/>
      <c r="V152" s="37"/>
    </row>
    <row r="153" spans="20:22" x14ac:dyDescent="0.3">
      <c r="T153" s="37"/>
      <c r="U153" s="37"/>
      <c r="V153" s="37"/>
    </row>
    <row r="154" spans="20:22" x14ac:dyDescent="0.3">
      <c r="T154" s="37"/>
      <c r="U154" s="37"/>
      <c r="V154" s="37"/>
    </row>
    <row r="155" spans="20:22" x14ac:dyDescent="0.3">
      <c r="T155" s="37"/>
      <c r="U155" s="37"/>
      <c r="V155" s="37"/>
    </row>
    <row r="156" spans="20:22" x14ac:dyDescent="0.3">
      <c r="T156" s="37"/>
      <c r="U156" s="37"/>
      <c r="V156" s="37"/>
    </row>
    <row r="157" spans="20:22" x14ac:dyDescent="0.3">
      <c r="T157" s="37"/>
      <c r="U157" s="37"/>
      <c r="V157" s="37"/>
    </row>
    <row r="158" spans="20:22" x14ac:dyDescent="0.3">
      <c r="T158" s="37"/>
      <c r="U158" s="37"/>
      <c r="V158" s="37"/>
    </row>
    <row r="159" spans="20:22" x14ac:dyDescent="0.3">
      <c r="T159" s="37"/>
      <c r="U159" s="37"/>
      <c r="V159" s="37"/>
    </row>
    <row r="160" spans="20:22" x14ac:dyDescent="0.3">
      <c r="T160" s="37"/>
      <c r="U160" s="37"/>
      <c r="V160" s="37"/>
    </row>
    <row r="161" spans="20:22" x14ac:dyDescent="0.3">
      <c r="T161" s="37"/>
      <c r="U161" s="37"/>
      <c r="V161" s="37"/>
    </row>
    <row r="162" spans="20:22" x14ac:dyDescent="0.3">
      <c r="T162" s="37"/>
      <c r="U162" s="37"/>
      <c r="V162" s="37"/>
    </row>
    <row r="163" spans="20:22" x14ac:dyDescent="0.3">
      <c r="T163" s="37"/>
      <c r="U163" s="37"/>
      <c r="V163" s="37"/>
    </row>
    <row r="164" spans="20:22" x14ac:dyDescent="0.3">
      <c r="T164" s="37"/>
      <c r="U164" s="37"/>
      <c r="V164" s="37"/>
    </row>
    <row r="165" spans="20:22" x14ac:dyDescent="0.3">
      <c r="T165" s="37"/>
      <c r="U165" s="37"/>
      <c r="V165" s="37"/>
    </row>
    <row r="166" spans="20:22" x14ac:dyDescent="0.3">
      <c r="T166" s="37"/>
      <c r="U166" s="37"/>
      <c r="V166" s="37"/>
    </row>
    <row r="167" spans="20:22" x14ac:dyDescent="0.3">
      <c r="T167" s="37"/>
      <c r="U167" s="37"/>
      <c r="V167" s="37"/>
    </row>
    <row r="168" spans="20:22" x14ac:dyDescent="0.3">
      <c r="T168" s="37"/>
      <c r="U168" s="37"/>
      <c r="V168" s="37"/>
    </row>
    <row r="169" spans="20:22" x14ac:dyDescent="0.3">
      <c r="T169" s="37"/>
      <c r="U169" s="37"/>
      <c r="V169" s="37"/>
    </row>
    <row r="170" spans="20:22" x14ac:dyDescent="0.3">
      <c r="T170" s="37"/>
      <c r="U170" s="37"/>
      <c r="V170" s="37"/>
    </row>
    <row r="171" spans="20:22" x14ac:dyDescent="0.3">
      <c r="T171" s="37"/>
      <c r="U171" s="37"/>
      <c r="V171" s="37"/>
    </row>
    <row r="172" spans="20:22" x14ac:dyDescent="0.3">
      <c r="T172" s="37"/>
      <c r="U172" s="37"/>
      <c r="V172" s="37"/>
    </row>
    <row r="173" spans="20:22" x14ac:dyDescent="0.3">
      <c r="T173" s="37"/>
      <c r="U173" s="37"/>
      <c r="V173" s="37"/>
    </row>
    <row r="174" spans="20:22" x14ac:dyDescent="0.3">
      <c r="T174" s="37"/>
      <c r="U174" s="37"/>
      <c r="V174" s="37"/>
    </row>
    <row r="175" spans="20:22" x14ac:dyDescent="0.3">
      <c r="T175" s="37"/>
      <c r="U175" s="37"/>
      <c r="V175" s="37"/>
    </row>
    <row r="176" spans="20:22" x14ac:dyDescent="0.3">
      <c r="T176" s="37"/>
      <c r="U176" s="37"/>
      <c r="V176" s="37"/>
    </row>
    <row r="177" spans="20:22" x14ac:dyDescent="0.3">
      <c r="T177" s="37"/>
      <c r="U177" s="37"/>
      <c r="V177" s="37"/>
    </row>
    <row r="178" spans="20:22" x14ac:dyDescent="0.3">
      <c r="T178" s="37"/>
      <c r="U178" s="37"/>
      <c r="V178" s="37"/>
    </row>
    <row r="179" spans="20:22" x14ac:dyDescent="0.3">
      <c r="T179" s="37"/>
      <c r="U179" s="37"/>
      <c r="V179" s="37"/>
    </row>
    <row r="180" spans="20:22" x14ac:dyDescent="0.3">
      <c r="T180" s="37"/>
      <c r="U180" s="37"/>
      <c r="V180" s="37"/>
    </row>
    <row r="181" spans="20:22" x14ac:dyDescent="0.3">
      <c r="T181" s="37"/>
      <c r="U181" s="37"/>
      <c r="V181" s="37"/>
    </row>
    <row r="182" spans="20:22" x14ac:dyDescent="0.3">
      <c r="T182" s="37"/>
      <c r="U182" s="37"/>
      <c r="V182" s="37"/>
    </row>
    <row r="183" spans="20:22" x14ac:dyDescent="0.3">
      <c r="T183" s="37"/>
      <c r="U183" s="37"/>
      <c r="V183" s="37"/>
    </row>
    <row r="184" spans="20:22" x14ac:dyDescent="0.3">
      <c r="T184" s="37"/>
      <c r="U184" s="37"/>
      <c r="V184" s="37"/>
    </row>
    <row r="185" spans="20:22" x14ac:dyDescent="0.3">
      <c r="T185" s="37"/>
      <c r="U185" s="37"/>
      <c r="V185" s="37"/>
    </row>
    <row r="186" spans="20:22" x14ac:dyDescent="0.3">
      <c r="T186" s="37"/>
      <c r="U186" s="37"/>
      <c r="V186" s="37"/>
    </row>
    <row r="187" spans="20:22" x14ac:dyDescent="0.3">
      <c r="T187" s="37"/>
      <c r="U187" s="37"/>
      <c r="V187" s="37"/>
    </row>
    <row r="188" spans="20:22" x14ac:dyDescent="0.3">
      <c r="T188" s="37"/>
      <c r="U188" s="37"/>
      <c r="V188" s="37"/>
    </row>
    <row r="189" spans="20:22" x14ac:dyDescent="0.3">
      <c r="T189" s="37"/>
      <c r="U189" s="37"/>
      <c r="V189" s="37"/>
    </row>
    <row r="190" spans="20:22" x14ac:dyDescent="0.3">
      <c r="T190" s="37"/>
      <c r="U190" s="37"/>
      <c r="V190" s="37"/>
    </row>
    <row r="191" spans="20:22" x14ac:dyDescent="0.3">
      <c r="T191" s="37"/>
      <c r="U191" s="37"/>
      <c r="V191" s="37"/>
    </row>
    <row r="192" spans="20:22" x14ac:dyDescent="0.3">
      <c r="T192" s="37"/>
      <c r="U192" s="37"/>
      <c r="V192" s="37"/>
    </row>
    <row r="193" spans="20:22" x14ac:dyDescent="0.3">
      <c r="T193" s="37"/>
      <c r="U193" s="37"/>
      <c r="V193" s="37"/>
    </row>
    <row r="194" spans="20:22" x14ac:dyDescent="0.3">
      <c r="T194" s="37"/>
      <c r="U194" s="37"/>
      <c r="V194" s="37"/>
    </row>
    <row r="195" spans="20:22" x14ac:dyDescent="0.3">
      <c r="T195" s="37"/>
      <c r="U195" s="37"/>
      <c r="V195" s="37"/>
    </row>
    <row r="196" spans="20:22" x14ac:dyDescent="0.3">
      <c r="T196" s="37"/>
      <c r="U196" s="37"/>
      <c r="V196" s="37"/>
    </row>
    <row r="197" spans="20:22" x14ac:dyDescent="0.3">
      <c r="T197" s="37"/>
      <c r="U197" s="37"/>
      <c r="V197" s="37"/>
    </row>
    <row r="198" spans="20:22" x14ac:dyDescent="0.3">
      <c r="T198" s="37"/>
      <c r="U198" s="37"/>
      <c r="V198" s="37"/>
    </row>
    <row r="199" spans="20:22" x14ac:dyDescent="0.3">
      <c r="T199" s="37"/>
      <c r="U199" s="37"/>
      <c r="V199" s="37"/>
    </row>
    <row r="200" spans="20:22" x14ac:dyDescent="0.3">
      <c r="T200" s="37"/>
      <c r="U200" s="37"/>
      <c r="V200" s="37"/>
    </row>
    <row r="201" spans="20:22" x14ac:dyDescent="0.3">
      <c r="T201" s="37"/>
      <c r="U201" s="37"/>
      <c r="V201" s="37"/>
    </row>
    <row r="202" spans="20:22" x14ac:dyDescent="0.3">
      <c r="T202" s="37"/>
      <c r="U202" s="37"/>
      <c r="V202" s="37"/>
    </row>
    <row r="203" spans="20:22" x14ac:dyDescent="0.3">
      <c r="T203" s="37"/>
      <c r="U203" s="37"/>
      <c r="V203" s="37"/>
    </row>
    <row r="204" spans="20:22" x14ac:dyDescent="0.3">
      <c r="T204" s="37"/>
      <c r="U204" s="37"/>
      <c r="V204" s="37"/>
    </row>
    <row r="205" spans="20:22" x14ac:dyDescent="0.3">
      <c r="T205" s="37"/>
      <c r="U205" s="37"/>
      <c r="V205" s="37"/>
    </row>
    <row r="206" spans="20:22" x14ac:dyDescent="0.3">
      <c r="T206" s="37"/>
      <c r="U206" s="37"/>
      <c r="V206" s="37"/>
    </row>
    <row r="207" spans="20:22" x14ac:dyDescent="0.3">
      <c r="T207" s="37"/>
      <c r="U207" s="37"/>
      <c r="V207" s="37"/>
    </row>
    <row r="208" spans="20:22" x14ac:dyDescent="0.3">
      <c r="T208" s="37"/>
      <c r="U208" s="37"/>
      <c r="V208" s="37"/>
    </row>
    <row r="209" spans="20:22" x14ac:dyDescent="0.3">
      <c r="T209" s="37"/>
      <c r="U209" s="37"/>
      <c r="V209" s="37"/>
    </row>
    <row r="210" spans="20:22" x14ac:dyDescent="0.3">
      <c r="T210" s="37"/>
      <c r="U210" s="37"/>
      <c r="V210" s="37"/>
    </row>
    <row r="211" spans="20:22" x14ac:dyDescent="0.3">
      <c r="T211" s="37"/>
      <c r="U211" s="37"/>
      <c r="V211" s="37"/>
    </row>
    <row r="212" spans="20:22" x14ac:dyDescent="0.3">
      <c r="T212" s="37"/>
      <c r="U212" s="37"/>
      <c r="V212" s="37"/>
    </row>
    <row r="213" spans="20:22" x14ac:dyDescent="0.3">
      <c r="T213" s="37"/>
      <c r="U213" s="37"/>
      <c r="V213" s="37"/>
    </row>
    <row r="214" spans="20:22" x14ac:dyDescent="0.3">
      <c r="T214" s="37"/>
      <c r="U214" s="37"/>
      <c r="V214" s="37"/>
    </row>
    <row r="215" spans="20:22" x14ac:dyDescent="0.3">
      <c r="T215" s="37"/>
      <c r="U215" s="37"/>
      <c r="V215" s="37"/>
    </row>
    <row r="216" spans="20:22" x14ac:dyDescent="0.3">
      <c r="T216" s="37"/>
      <c r="U216" s="37"/>
      <c r="V216" s="37"/>
    </row>
    <row r="217" spans="20:22" x14ac:dyDescent="0.3">
      <c r="T217" s="37"/>
      <c r="U217" s="37"/>
      <c r="V217" s="37"/>
    </row>
    <row r="218" spans="20:22" x14ac:dyDescent="0.3">
      <c r="T218" s="37"/>
      <c r="U218" s="37"/>
      <c r="V218" s="37"/>
    </row>
    <row r="219" spans="20:22" x14ac:dyDescent="0.3">
      <c r="T219" s="37"/>
      <c r="U219" s="37"/>
      <c r="V219" s="37"/>
    </row>
    <row r="220" spans="20:22" x14ac:dyDescent="0.3">
      <c r="T220" s="37"/>
      <c r="U220" s="37"/>
      <c r="V220" s="37"/>
    </row>
    <row r="221" spans="20:22" x14ac:dyDescent="0.3">
      <c r="T221" s="37"/>
      <c r="U221" s="37"/>
      <c r="V221" s="37"/>
    </row>
    <row r="222" spans="20:22" x14ac:dyDescent="0.3">
      <c r="T222" s="37"/>
      <c r="U222" s="37"/>
      <c r="V222" s="37"/>
    </row>
    <row r="223" spans="20:22" x14ac:dyDescent="0.3">
      <c r="T223" s="37"/>
      <c r="U223" s="37"/>
      <c r="V223" s="37"/>
    </row>
    <row r="224" spans="20:22" x14ac:dyDescent="0.3">
      <c r="T224" s="37"/>
      <c r="U224" s="37"/>
      <c r="V224" s="37"/>
    </row>
    <row r="225" spans="20:22" x14ac:dyDescent="0.3">
      <c r="T225" s="37"/>
      <c r="U225" s="37"/>
      <c r="V225" s="37"/>
    </row>
    <row r="226" spans="20:22" x14ac:dyDescent="0.3">
      <c r="T226" s="37"/>
      <c r="U226" s="37"/>
      <c r="V226" s="37"/>
    </row>
    <row r="227" spans="20:22" x14ac:dyDescent="0.3">
      <c r="T227" s="37"/>
      <c r="U227" s="37"/>
      <c r="V227" s="37"/>
    </row>
    <row r="228" spans="20:22" x14ac:dyDescent="0.3">
      <c r="T228" s="37"/>
      <c r="U228" s="37"/>
      <c r="V228" s="37"/>
    </row>
    <row r="229" spans="20:22" x14ac:dyDescent="0.3">
      <c r="T229" s="37"/>
      <c r="U229" s="37"/>
      <c r="V229" s="37"/>
    </row>
    <row r="230" spans="20:22" x14ac:dyDescent="0.3">
      <c r="T230" s="37"/>
      <c r="U230" s="37"/>
      <c r="V230" s="37"/>
    </row>
    <row r="231" spans="20:22" x14ac:dyDescent="0.3">
      <c r="T231" s="37"/>
      <c r="U231" s="37"/>
      <c r="V231" s="37"/>
    </row>
    <row r="232" spans="20:22" x14ac:dyDescent="0.3">
      <c r="T232" s="37"/>
      <c r="U232" s="37"/>
      <c r="V232" s="37"/>
    </row>
    <row r="233" spans="20:22" x14ac:dyDescent="0.3">
      <c r="T233" s="37"/>
      <c r="U233" s="37"/>
      <c r="V233" s="37"/>
    </row>
    <row r="234" spans="20:22" x14ac:dyDescent="0.3">
      <c r="T234" s="37"/>
      <c r="U234" s="37"/>
      <c r="V234" s="37"/>
    </row>
    <row r="235" spans="20:22" x14ac:dyDescent="0.3">
      <c r="T235" s="37"/>
      <c r="U235" s="37"/>
      <c r="V235" s="37"/>
    </row>
    <row r="236" spans="20:22" x14ac:dyDescent="0.3">
      <c r="T236" s="37"/>
      <c r="U236" s="37"/>
      <c r="V236" s="37"/>
    </row>
    <row r="237" spans="20:22" x14ac:dyDescent="0.3">
      <c r="T237" s="37"/>
      <c r="U237" s="37"/>
      <c r="V237" s="37"/>
    </row>
    <row r="238" spans="20:22" x14ac:dyDescent="0.3">
      <c r="T238" s="37"/>
      <c r="U238" s="37"/>
      <c r="V238" s="37"/>
    </row>
    <row r="239" spans="20:22" x14ac:dyDescent="0.3">
      <c r="T239" s="37"/>
      <c r="U239" s="37"/>
      <c r="V239" s="37"/>
    </row>
    <row r="240" spans="20:22" x14ac:dyDescent="0.3">
      <c r="T240" s="37"/>
      <c r="U240" s="37"/>
      <c r="V240" s="37"/>
    </row>
    <row r="241" spans="20:22" x14ac:dyDescent="0.3">
      <c r="T241" s="37"/>
      <c r="U241" s="37"/>
      <c r="V241" s="37"/>
    </row>
    <row r="242" spans="20:22" x14ac:dyDescent="0.3">
      <c r="T242" s="37"/>
      <c r="U242" s="37"/>
      <c r="V242" s="37"/>
    </row>
    <row r="243" spans="20:22" x14ac:dyDescent="0.3">
      <c r="T243" s="37"/>
      <c r="U243" s="37"/>
      <c r="V243" s="37"/>
    </row>
    <row r="244" spans="20:22" x14ac:dyDescent="0.3">
      <c r="T244" s="37"/>
      <c r="U244" s="37"/>
      <c r="V244" s="37"/>
    </row>
    <row r="245" spans="20:22" x14ac:dyDescent="0.3">
      <c r="T245" s="37"/>
      <c r="U245" s="37"/>
      <c r="V245" s="37"/>
    </row>
    <row r="246" spans="20:22" x14ac:dyDescent="0.3">
      <c r="T246" s="37"/>
      <c r="U246" s="37"/>
      <c r="V246" s="37"/>
    </row>
    <row r="247" spans="20:22" x14ac:dyDescent="0.3">
      <c r="T247" s="37"/>
      <c r="U247" s="37"/>
      <c r="V247" s="37"/>
    </row>
    <row r="248" spans="20:22" x14ac:dyDescent="0.3">
      <c r="T248" s="37"/>
      <c r="U248" s="37"/>
      <c r="V248" s="37"/>
    </row>
    <row r="249" spans="20:22" x14ac:dyDescent="0.3">
      <c r="T249" s="37"/>
      <c r="U249" s="37"/>
      <c r="V249" s="37"/>
    </row>
    <row r="250" spans="20:22" x14ac:dyDescent="0.3">
      <c r="T250" s="37"/>
      <c r="U250" s="37"/>
      <c r="V250" s="37"/>
    </row>
    <row r="251" spans="20:22" x14ac:dyDescent="0.3">
      <c r="T251" s="37"/>
      <c r="U251" s="37"/>
      <c r="V251" s="37"/>
    </row>
    <row r="252" spans="20:22" x14ac:dyDescent="0.3">
      <c r="T252" s="37"/>
      <c r="U252" s="37"/>
      <c r="V252" s="37"/>
    </row>
    <row r="253" spans="20:22" x14ac:dyDescent="0.3">
      <c r="T253" s="37"/>
      <c r="U253" s="37"/>
      <c r="V253" s="37"/>
    </row>
    <row r="254" spans="20:22" x14ac:dyDescent="0.3">
      <c r="T254" s="37"/>
      <c r="U254" s="37"/>
      <c r="V254" s="37"/>
    </row>
    <row r="255" spans="20:22" x14ac:dyDescent="0.3">
      <c r="T255" s="37"/>
      <c r="U255" s="37"/>
      <c r="V255" s="37"/>
    </row>
    <row r="256" spans="20:22" x14ac:dyDescent="0.3">
      <c r="T256" s="37"/>
      <c r="U256" s="37"/>
      <c r="V256" s="37"/>
    </row>
    <row r="257" spans="20:22" x14ac:dyDescent="0.3">
      <c r="T257" s="37"/>
      <c r="U257" s="37"/>
      <c r="V257" s="37"/>
    </row>
    <row r="258" spans="20:22" x14ac:dyDescent="0.3">
      <c r="T258" s="37"/>
      <c r="U258" s="37"/>
      <c r="V258" s="37"/>
    </row>
    <row r="259" spans="20:22" x14ac:dyDescent="0.3">
      <c r="T259" s="37"/>
      <c r="U259" s="37"/>
      <c r="V259" s="37"/>
    </row>
    <row r="260" spans="20:22" x14ac:dyDescent="0.3">
      <c r="T260" s="37"/>
      <c r="U260" s="37"/>
      <c r="V260" s="37"/>
    </row>
    <row r="261" spans="20:22" x14ac:dyDescent="0.3">
      <c r="T261" s="37"/>
      <c r="U261" s="37"/>
      <c r="V261" s="37"/>
    </row>
    <row r="262" spans="20:22" x14ac:dyDescent="0.3">
      <c r="T262" s="37"/>
      <c r="U262" s="37"/>
      <c r="V262" s="37"/>
    </row>
    <row r="263" spans="20:22" x14ac:dyDescent="0.3">
      <c r="T263" s="37"/>
      <c r="U263" s="37"/>
      <c r="V263" s="37"/>
    </row>
    <row r="264" spans="20:22" x14ac:dyDescent="0.3">
      <c r="T264" s="37"/>
      <c r="U264" s="37"/>
      <c r="V264" s="37"/>
    </row>
    <row r="265" spans="20:22" x14ac:dyDescent="0.3">
      <c r="T265" s="37"/>
      <c r="U265" s="37"/>
      <c r="V265" s="37"/>
    </row>
    <row r="266" spans="20:22" x14ac:dyDescent="0.3">
      <c r="T266" s="37"/>
      <c r="U266" s="37"/>
      <c r="V266" s="37"/>
    </row>
    <row r="267" spans="20:22" x14ac:dyDescent="0.3">
      <c r="T267" s="37"/>
      <c r="U267" s="37"/>
      <c r="V267" s="37"/>
    </row>
    <row r="268" spans="20:22" x14ac:dyDescent="0.3">
      <c r="T268" s="37"/>
      <c r="U268" s="37"/>
      <c r="V268" s="37"/>
    </row>
    <row r="269" spans="20:22" x14ac:dyDescent="0.3">
      <c r="T269" s="37"/>
      <c r="U269" s="37"/>
      <c r="V269" s="37"/>
    </row>
    <row r="270" spans="20:22" x14ac:dyDescent="0.3">
      <c r="T270" s="37"/>
      <c r="U270" s="37"/>
      <c r="V270" s="37"/>
    </row>
    <row r="271" spans="20:22" x14ac:dyDescent="0.3">
      <c r="T271" s="37"/>
      <c r="U271" s="37"/>
      <c r="V271" s="37"/>
    </row>
    <row r="272" spans="20:22" x14ac:dyDescent="0.3">
      <c r="T272" s="37"/>
      <c r="U272" s="37"/>
      <c r="V272" s="37"/>
    </row>
    <row r="273" spans="20:22" x14ac:dyDescent="0.3">
      <c r="T273" s="37"/>
      <c r="U273" s="37"/>
      <c r="V273" s="37"/>
    </row>
    <row r="274" spans="20:22" x14ac:dyDescent="0.3">
      <c r="T274" s="37"/>
      <c r="U274" s="37"/>
      <c r="V274" s="37"/>
    </row>
    <row r="275" spans="20:22" x14ac:dyDescent="0.3">
      <c r="T275" s="37"/>
      <c r="U275" s="37"/>
      <c r="V275" s="37"/>
    </row>
    <row r="276" spans="20:22" x14ac:dyDescent="0.3">
      <c r="T276" s="37"/>
      <c r="U276" s="37"/>
      <c r="V276" s="37"/>
    </row>
    <row r="277" spans="20:22" x14ac:dyDescent="0.3">
      <c r="T277" s="37"/>
      <c r="U277" s="37"/>
      <c r="V277" s="37"/>
    </row>
    <row r="278" spans="20:22" x14ac:dyDescent="0.3">
      <c r="T278" s="37"/>
      <c r="U278" s="37"/>
      <c r="V278" s="37"/>
    </row>
    <row r="279" spans="20:22" x14ac:dyDescent="0.3">
      <c r="T279" s="37"/>
      <c r="U279" s="37"/>
      <c r="V279" s="37"/>
    </row>
    <row r="280" spans="20:22" x14ac:dyDescent="0.3">
      <c r="T280" s="37"/>
      <c r="U280" s="37"/>
      <c r="V280" s="37"/>
    </row>
    <row r="281" spans="20:22" x14ac:dyDescent="0.3">
      <c r="T281" s="37"/>
      <c r="U281" s="37"/>
      <c r="V281" s="37"/>
    </row>
    <row r="282" spans="20:22" x14ac:dyDescent="0.3">
      <c r="T282" s="37"/>
      <c r="U282" s="37"/>
      <c r="V282" s="37"/>
    </row>
    <row r="283" spans="20:22" x14ac:dyDescent="0.3">
      <c r="T283" s="37"/>
      <c r="U283" s="37"/>
      <c r="V283" s="37"/>
    </row>
    <row r="284" spans="20:22" x14ac:dyDescent="0.3">
      <c r="T284" s="37"/>
      <c r="U284" s="37"/>
      <c r="V284" s="37"/>
    </row>
    <row r="285" spans="20:22" x14ac:dyDescent="0.3">
      <c r="T285" s="37"/>
      <c r="U285" s="37"/>
      <c r="V285" s="37"/>
    </row>
    <row r="286" spans="20:22" x14ac:dyDescent="0.3">
      <c r="T286" s="37"/>
      <c r="U286" s="37"/>
      <c r="V286" s="37"/>
    </row>
    <row r="287" spans="20:22" x14ac:dyDescent="0.3">
      <c r="T287" s="37"/>
      <c r="U287" s="37"/>
      <c r="V287" s="37"/>
    </row>
    <row r="288" spans="20:22" x14ac:dyDescent="0.3">
      <c r="T288" s="37"/>
      <c r="U288" s="37"/>
      <c r="V288" s="37"/>
    </row>
    <row r="289" spans="20:22" x14ac:dyDescent="0.3">
      <c r="T289" s="37"/>
      <c r="U289" s="37"/>
      <c r="V289" s="37"/>
    </row>
    <row r="290" spans="20:22" x14ac:dyDescent="0.3">
      <c r="T290" s="37"/>
      <c r="U290" s="37"/>
      <c r="V290" s="37"/>
    </row>
    <row r="291" spans="20:22" x14ac:dyDescent="0.3">
      <c r="T291" s="37"/>
      <c r="U291" s="37"/>
      <c r="V291" s="37"/>
    </row>
    <row r="292" spans="20:22" x14ac:dyDescent="0.3">
      <c r="T292" s="37"/>
      <c r="U292" s="37"/>
      <c r="V292" s="37"/>
    </row>
    <row r="293" spans="20:22" x14ac:dyDescent="0.3">
      <c r="T293" s="37"/>
      <c r="U293" s="37"/>
      <c r="V293" s="37"/>
    </row>
    <row r="294" spans="20:22" x14ac:dyDescent="0.3">
      <c r="T294" s="37"/>
      <c r="U294" s="37"/>
      <c r="V294" s="37"/>
    </row>
    <row r="295" spans="20:22" x14ac:dyDescent="0.3">
      <c r="T295" s="37"/>
      <c r="U295" s="37"/>
      <c r="V295" s="37"/>
    </row>
    <row r="296" spans="20:22" x14ac:dyDescent="0.3">
      <c r="T296" s="37"/>
      <c r="U296" s="37"/>
      <c r="V296" s="37"/>
    </row>
    <row r="297" spans="20:22" x14ac:dyDescent="0.3">
      <c r="T297" s="37"/>
      <c r="U297" s="37"/>
      <c r="V297" s="37"/>
    </row>
    <row r="298" spans="20:22" x14ac:dyDescent="0.3">
      <c r="T298" s="37"/>
      <c r="U298" s="37"/>
      <c r="V298" s="37"/>
    </row>
    <row r="299" spans="20:22" x14ac:dyDescent="0.3">
      <c r="T299" s="37"/>
      <c r="U299" s="37"/>
      <c r="V299" s="37"/>
    </row>
    <row r="300" spans="20:22" x14ac:dyDescent="0.3">
      <c r="T300" s="37"/>
      <c r="U300" s="37"/>
      <c r="V300" s="37"/>
    </row>
    <row r="301" spans="20:22" x14ac:dyDescent="0.3">
      <c r="T301" s="37"/>
      <c r="U301" s="37"/>
      <c r="V301" s="37"/>
    </row>
    <row r="302" spans="20:22" x14ac:dyDescent="0.3">
      <c r="T302" s="37"/>
      <c r="U302" s="37"/>
      <c r="V302" s="37"/>
    </row>
    <row r="303" spans="20:22" x14ac:dyDescent="0.3">
      <c r="T303" s="37"/>
      <c r="U303" s="37"/>
      <c r="V303" s="37"/>
    </row>
    <row r="304" spans="20:22" x14ac:dyDescent="0.3">
      <c r="T304" s="37"/>
      <c r="U304" s="37"/>
      <c r="V304" s="37"/>
    </row>
    <row r="305" spans="20:22" x14ac:dyDescent="0.3">
      <c r="T305" s="37"/>
      <c r="U305" s="37"/>
      <c r="V305" s="37"/>
    </row>
    <row r="306" spans="20:22" x14ac:dyDescent="0.3">
      <c r="T306" s="37"/>
      <c r="U306" s="37"/>
      <c r="V306" s="37"/>
    </row>
    <row r="307" spans="20:22" x14ac:dyDescent="0.3">
      <c r="T307" s="37"/>
      <c r="U307" s="37"/>
      <c r="V307" s="37"/>
    </row>
    <row r="308" spans="20:22" x14ac:dyDescent="0.3">
      <c r="T308" s="37"/>
      <c r="U308" s="37"/>
      <c r="V308" s="37"/>
    </row>
    <row r="309" spans="20:22" x14ac:dyDescent="0.3">
      <c r="T309" s="37"/>
      <c r="U309" s="37"/>
      <c r="V309" s="37"/>
    </row>
    <row r="310" spans="20:22" x14ac:dyDescent="0.3">
      <c r="T310" s="37"/>
      <c r="U310" s="37"/>
      <c r="V310" s="37"/>
    </row>
    <row r="311" spans="20:22" x14ac:dyDescent="0.3">
      <c r="T311" s="37"/>
      <c r="U311" s="37"/>
      <c r="V311" s="37"/>
    </row>
    <row r="312" spans="20:22" x14ac:dyDescent="0.3">
      <c r="T312" s="37"/>
      <c r="U312" s="37"/>
      <c r="V312" s="37"/>
    </row>
    <row r="313" spans="20:22" x14ac:dyDescent="0.3">
      <c r="T313" s="37"/>
      <c r="U313" s="37"/>
      <c r="V313" s="37"/>
    </row>
    <row r="314" spans="20:22" x14ac:dyDescent="0.3">
      <c r="T314" s="37"/>
      <c r="U314" s="37"/>
      <c r="V314" s="37"/>
    </row>
    <row r="315" spans="20:22" x14ac:dyDescent="0.3">
      <c r="T315" s="37"/>
      <c r="U315" s="37"/>
      <c r="V315" s="37"/>
    </row>
    <row r="316" spans="20:22" x14ac:dyDescent="0.3">
      <c r="T316" s="37"/>
      <c r="U316" s="37"/>
      <c r="V316" s="37"/>
    </row>
    <row r="317" spans="20:22" x14ac:dyDescent="0.3">
      <c r="T317" s="37"/>
      <c r="U317" s="37"/>
      <c r="V317" s="37"/>
    </row>
    <row r="318" spans="20:22" x14ac:dyDescent="0.3">
      <c r="T318" s="37"/>
      <c r="U318" s="37"/>
      <c r="V318" s="37"/>
    </row>
    <row r="319" spans="20:22" x14ac:dyDescent="0.3">
      <c r="T319" s="37"/>
      <c r="U319" s="37"/>
      <c r="V319" s="37"/>
    </row>
    <row r="320" spans="20:22" x14ac:dyDescent="0.3">
      <c r="T320" s="37"/>
      <c r="U320" s="37"/>
      <c r="V320" s="37"/>
    </row>
    <row r="321" spans="20:22" x14ac:dyDescent="0.3">
      <c r="T321" s="37"/>
      <c r="U321" s="37"/>
      <c r="V321" s="37"/>
    </row>
    <row r="322" spans="20:22" x14ac:dyDescent="0.3">
      <c r="T322" s="37"/>
      <c r="U322" s="37"/>
      <c r="V322" s="37"/>
    </row>
    <row r="323" spans="20:22" x14ac:dyDescent="0.3">
      <c r="T323" s="37"/>
      <c r="U323" s="37"/>
      <c r="V323" s="37"/>
    </row>
    <row r="324" spans="20:22" x14ac:dyDescent="0.3">
      <c r="T324" s="37"/>
      <c r="U324" s="37"/>
      <c r="V324" s="37"/>
    </row>
    <row r="325" spans="20:22" x14ac:dyDescent="0.3">
      <c r="T325" s="37"/>
      <c r="U325" s="37"/>
      <c r="V325" s="37"/>
    </row>
    <row r="326" spans="20:22" x14ac:dyDescent="0.3">
      <c r="T326" s="37"/>
      <c r="U326" s="37"/>
      <c r="V326" s="37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pane ySplit="3" topLeftCell="A4" activePane="bottomLeft" state="frozen"/>
      <selection pane="bottomLeft" activeCell="F1" sqref="F1"/>
    </sheetView>
  </sheetViews>
  <sheetFormatPr defaultRowHeight="16.5" x14ac:dyDescent="0.3"/>
  <cols>
    <col min="1" max="1" width="11.625" style="67" bestFit="1" customWidth="1"/>
    <col min="2" max="3" width="9.5" style="67" customWidth="1"/>
    <col min="4" max="7" width="9.5" style="41" customWidth="1"/>
    <col min="8" max="16384" width="9" style="67"/>
  </cols>
  <sheetData>
    <row r="1" spans="1:7" x14ac:dyDescent="0.3">
      <c r="A1" s="67" t="s">
        <v>164</v>
      </c>
    </row>
    <row r="2" spans="1:7" x14ac:dyDescent="0.3">
      <c r="A2" s="67" t="s">
        <v>164</v>
      </c>
    </row>
    <row r="3" spans="1:7" ht="17.25" thickBot="1" x14ac:dyDescent="0.35">
      <c r="A3" s="68"/>
      <c r="F3" s="43"/>
    </row>
    <row r="4" spans="1:7" ht="17.25" thickBot="1" x14ac:dyDescent="0.35">
      <c r="A4" s="15">
        <v>42685</v>
      </c>
    </row>
    <row r="5" spans="1:7" ht="17.25" thickBot="1" x14ac:dyDescent="0.35">
      <c r="A5" s="15">
        <v>43069</v>
      </c>
    </row>
    <row r="6" spans="1:7" ht="17.25" thickBot="1" x14ac:dyDescent="0.35">
      <c r="A6" s="15">
        <v>43434</v>
      </c>
    </row>
    <row r="7" spans="1:7" ht="17.25" thickBot="1" x14ac:dyDescent="0.35">
      <c r="A7" s="15">
        <v>43798</v>
      </c>
    </row>
    <row r="8" spans="1:7" ht="17.25" thickBot="1" x14ac:dyDescent="0.35">
      <c r="A8" s="15">
        <v>44118</v>
      </c>
    </row>
    <row r="9" spans="1:7" ht="17.25" thickBot="1" x14ac:dyDescent="0.35">
      <c r="A9" s="15">
        <v>44161</v>
      </c>
      <c r="D9" s="44"/>
    </row>
    <row r="10" spans="1:7" ht="17.25" thickBot="1" x14ac:dyDescent="0.35">
      <c r="A10" s="15"/>
      <c r="D10" s="44"/>
    </row>
    <row r="11" spans="1:7" ht="17.25" thickBot="1" x14ac:dyDescent="0.35">
      <c r="A11" s="15"/>
      <c r="D11" s="44"/>
      <c r="G11" s="44"/>
    </row>
    <row r="12" spans="1:7" ht="17.25" thickBot="1" x14ac:dyDescent="0.35">
      <c r="A12" s="15"/>
      <c r="D12" s="44"/>
      <c r="G12" s="44"/>
    </row>
    <row r="13" spans="1:7" ht="17.25" thickBot="1" x14ac:dyDescent="0.35">
      <c r="A13" s="15"/>
      <c r="D13" s="44"/>
      <c r="G13" s="44"/>
    </row>
    <row r="14" spans="1:7" ht="17.25" thickBot="1" x14ac:dyDescent="0.35">
      <c r="A14" s="15"/>
      <c r="D14" s="44"/>
      <c r="G14" s="44"/>
    </row>
    <row r="15" spans="1:7" ht="17.25" thickBot="1" x14ac:dyDescent="0.35">
      <c r="A15" s="15"/>
      <c r="D15" s="44"/>
      <c r="G15" s="44"/>
    </row>
    <row r="16" spans="1:7" ht="17.25" thickBot="1" x14ac:dyDescent="0.35">
      <c r="A16" s="15"/>
      <c r="D16" s="44"/>
      <c r="G16" s="44"/>
    </row>
    <row r="17" spans="1:7" ht="17.25" thickBot="1" x14ac:dyDescent="0.35">
      <c r="A17" s="15"/>
      <c r="D17" s="44"/>
      <c r="G17" s="44"/>
    </row>
    <row r="18" spans="1:7" ht="17.25" thickBot="1" x14ac:dyDescent="0.35">
      <c r="A18" s="15"/>
      <c r="D18" s="44"/>
      <c r="G18" s="44"/>
    </row>
    <row r="19" spans="1:7" x14ac:dyDescent="0.3">
      <c r="D19" s="44"/>
      <c r="G19" s="44"/>
    </row>
    <row r="20" spans="1:7" x14ac:dyDescent="0.3">
      <c r="D20" s="44"/>
      <c r="G20" s="44"/>
    </row>
    <row r="21" spans="1:7" x14ac:dyDescent="0.3">
      <c r="D21" s="44"/>
      <c r="G21" s="44"/>
    </row>
    <row r="22" spans="1:7" x14ac:dyDescent="0.3">
      <c r="D22" s="44"/>
      <c r="G22" s="44"/>
    </row>
    <row r="23" spans="1:7" x14ac:dyDescent="0.3">
      <c r="D23" s="44"/>
      <c r="G23" s="44"/>
    </row>
    <row r="24" spans="1:7" x14ac:dyDescent="0.3">
      <c r="D24" s="44"/>
      <c r="G24" s="44"/>
    </row>
    <row r="25" spans="1:7" x14ac:dyDescent="0.3">
      <c r="D25" s="44"/>
      <c r="G25" s="44"/>
    </row>
    <row r="26" spans="1:7" x14ac:dyDescent="0.3">
      <c r="D26" s="44"/>
    </row>
    <row r="27" spans="1:7" x14ac:dyDescent="0.3">
      <c r="D27" s="44"/>
    </row>
    <row r="28" spans="1:7" x14ac:dyDescent="0.3">
      <c r="D28" s="44"/>
    </row>
    <row r="29" spans="1:7" x14ac:dyDescent="0.3">
      <c r="D29" s="44"/>
    </row>
    <row r="30" spans="1:7" x14ac:dyDescent="0.3">
      <c r="D30" s="44"/>
    </row>
    <row r="31" spans="1:7" x14ac:dyDescent="0.3">
      <c r="D31" s="44"/>
    </row>
    <row r="32" spans="1:7" x14ac:dyDescent="0.3">
      <c r="D32" s="44"/>
    </row>
    <row r="33" spans="4:4" x14ac:dyDescent="0.3">
      <c r="D33" s="44"/>
    </row>
    <row r="34" spans="4:4" x14ac:dyDescent="0.3">
      <c r="D34" s="44"/>
    </row>
    <row r="35" spans="4:4" x14ac:dyDescent="0.3">
      <c r="D35" s="44"/>
    </row>
    <row r="36" spans="4:4" x14ac:dyDescent="0.3">
      <c r="D36" s="44"/>
    </row>
    <row r="37" spans="4:4" x14ac:dyDescent="0.3">
      <c r="D37" s="44"/>
    </row>
    <row r="38" spans="4:4" x14ac:dyDescent="0.3">
      <c r="D38" s="44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6"/>
  <sheetViews>
    <sheetView zoomScale="85" zoomScaleNormal="85" workbookViewId="0">
      <pane ySplit="9" topLeftCell="A52" activePane="bottomLeft" state="frozen"/>
      <selection pane="bottomLeft" activeCell="B74" sqref="B74"/>
    </sheetView>
  </sheetViews>
  <sheetFormatPr defaultRowHeight="16.5" x14ac:dyDescent="0.3"/>
  <cols>
    <col min="1" max="1" width="11.625" style="31" bestFit="1" customWidth="1"/>
    <col min="2" max="2" width="18.375" style="31" bestFit="1" customWidth="1"/>
    <col min="3" max="3" width="7" style="31" bestFit="1" customWidth="1"/>
    <col min="4" max="4" width="6.875" style="31" bestFit="1" customWidth="1"/>
    <col min="5" max="6" width="6.25" style="31" bestFit="1" customWidth="1"/>
    <col min="7" max="8" width="8.75" style="31" bestFit="1" customWidth="1"/>
    <col min="9" max="9" width="9.875" style="31" bestFit="1" customWidth="1"/>
    <col min="10" max="10" width="10" style="31" bestFit="1" customWidth="1"/>
    <col min="11" max="14" width="9" style="31"/>
    <col min="15" max="15" width="11.625" style="31" bestFit="1" customWidth="1"/>
    <col min="16" max="16384" width="9" style="31"/>
  </cols>
  <sheetData>
    <row r="2" spans="1:17" ht="17.25" thickBot="1" x14ac:dyDescent="0.35">
      <c r="J2" s="31" t="s">
        <v>13</v>
      </c>
      <c r="K2" s="31" t="s">
        <v>14</v>
      </c>
    </row>
    <row r="3" spans="1:17" ht="17.25" thickBot="1" x14ac:dyDescent="0.35">
      <c r="J3" s="15">
        <v>41894</v>
      </c>
      <c r="K3" s="31" t="s">
        <v>278</v>
      </c>
      <c r="O3" s="32">
        <v>41865</v>
      </c>
      <c r="Q3" s="31" t="s">
        <v>166</v>
      </c>
    </row>
    <row r="4" spans="1:17" ht="17.25" thickBot="1" x14ac:dyDescent="0.35">
      <c r="J4" s="15">
        <v>41956</v>
      </c>
      <c r="K4" s="31" t="s">
        <v>278</v>
      </c>
      <c r="O4" s="32">
        <v>41927</v>
      </c>
      <c r="Q4" s="31" t="s">
        <v>166</v>
      </c>
    </row>
    <row r="5" spans="1:17" ht="17.25" thickBot="1" x14ac:dyDescent="0.35">
      <c r="J5" s="15">
        <v>42194</v>
      </c>
      <c r="K5" s="31" t="s">
        <v>278</v>
      </c>
      <c r="O5" s="32">
        <v>42166</v>
      </c>
      <c r="Q5" s="31" t="s">
        <v>165</v>
      </c>
    </row>
    <row r="6" spans="1:17" ht="17.25" thickBot="1" x14ac:dyDescent="0.35">
      <c r="J6" s="15">
        <v>43798</v>
      </c>
      <c r="K6" s="31" t="s">
        <v>278</v>
      </c>
      <c r="O6" s="32">
        <v>43754</v>
      </c>
      <c r="Q6" s="31" t="s">
        <v>165</v>
      </c>
    </row>
    <row r="8" spans="1:17" ht="17.25" thickBot="1" x14ac:dyDescent="0.35"/>
    <row r="9" spans="1:17" ht="27.75" thickBot="1" x14ac:dyDescent="0.35">
      <c r="A9" s="12" t="s">
        <v>167</v>
      </c>
      <c r="B9" s="12" t="s">
        <v>168</v>
      </c>
      <c r="C9" s="12"/>
      <c r="D9" s="12" t="s">
        <v>169</v>
      </c>
      <c r="E9" s="12" t="s">
        <v>170</v>
      </c>
      <c r="F9" s="12" t="s">
        <v>171</v>
      </c>
      <c r="G9" s="12" t="s">
        <v>172</v>
      </c>
      <c r="H9" s="12" t="s">
        <v>173</v>
      </c>
      <c r="I9" s="28" t="s">
        <v>299</v>
      </c>
      <c r="J9" s="28" t="s">
        <v>361</v>
      </c>
    </row>
    <row r="10" spans="1:17" ht="17.25" thickBot="1" x14ac:dyDescent="0.35">
      <c r="A10" s="32">
        <v>41648</v>
      </c>
      <c r="B10" s="12" t="s">
        <v>174</v>
      </c>
      <c r="C10" s="13">
        <v>43474</v>
      </c>
      <c r="D10" s="14">
        <v>2.5000000000000001E-2</v>
      </c>
      <c r="E10" s="14">
        <v>2.5000000000000001E-2</v>
      </c>
      <c r="F10" s="14">
        <v>2.5000000000000001E-2</v>
      </c>
      <c r="G10" s="14">
        <f>+E10-F10</f>
        <v>0</v>
      </c>
      <c r="H10" s="14">
        <f>+E10-D10</f>
        <v>0</v>
      </c>
      <c r="J10" s="31" t="s">
        <v>362</v>
      </c>
    </row>
    <row r="11" spans="1:17" ht="17.25" thickBot="1" x14ac:dyDescent="0.35">
      <c r="A11" s="15">
        <v>41683</v>
      </c>
      <c r="B11" s="12" t="s">
        <v>174</v>
      </c>
      <c r="C11" s="13">
        <v>43509</v>
      </c>
      <c r="D11" s="14">
        <v>2.5000000000000001E-2</v>
      </c>
      <c r="E11" s="14">
        <v>2.5000000000000001E-2</v>
      </c>
      <c r="F11" s="14">
        <v>2.5000000000000001E-2</v>
      </c>
      <c r="G11" s="14">
        <f t="shared" ref="G11:G69" si="0">+E11-F11</f>
        <v>0</v>
      </c>
      <c r="H11" s="14">
        <f t="shared" ref="H11:H69" si="1">+E11-D11</f>
        <v>0</v>
      </c>
      <c r="I11" s="29">
        <f>+G10</f>
        <v>0</v>
      </c>
    </row>
    <row r="12" spans="1:17" ht="17.25" thickBot="1" x14ac:dyDescent="0.35">
      <c r="A12" s="15">
        <v>41711</v>
      </c>
      <c r="B12" s="12" t="s">
        <v>174</v>
      </c>
      <c r="C12" s="13">
        <v>43537</v>
      </c>
      <c r="D12" s="14">
        <v>2.5000000000000001E-2</v>
      </c>
      <c r="E12" s="14">
        <v>2.5000000000000001E-2</v>
      </c>
      <c r="F12" s="14">
        <v>2.5000000000000001E-2</v>
      </c>
      <c r="G12" s="14">
        <f t="shared" si="0"/>
        <v>0</v>
      </c>
      <c r="H12" s="14">
        <f t="shared" si="1"/>
        <v>0</v>
      </c>
      <c r="I12" s="29">
        <f t="shared" ref="I12:I71" si="2">+G11</f>
        <v>0</v>
      </c>
    </row>
    <row r="13" spans="1:17" ht="17.25" thickBot="1" x14ac:dyDescent="0.35">
      <c r="A13" s="15">
        <v>41739</v>
      </c>
      <c r="B13" s="12" t="s">
        <v>174</v>
      </c>
      <c r="C13" s="13">
        <v>43565</v>
      </c>
      <c r="D13" s="14">
        <v>2.5000000000000001E-2</v>
      </c>
      <c r="E13" s="14">
        <v>2.5000000000000001E-2</v>
      </c>
      <c r="F13" s="14">
        <v>2.5000000000000001E-2</v>
      </c>
      <c r="G13" s="14">
        <f t="shared" si="0"/>
        <v>0</v>
      </c>
      <c r="H13" s="14">
        <f t="shared" si="1"/>
        <v>0</v>
      </c>
      <c r="I13" s="29">
        <f t="shared" si="2"/>
        <v>0</v>
      </c>
      <c r="J13" s="31" t="s">
        <v>362</v>
      </c>
    </row>
    <row r="14" spans="1:17" ht="17.25" thickBot="1" x14ac:dyDescent="0.35">
      <c r="A14" s="15">
        <v>41768</v>
      </c>
      <c r="B14" s="12" t="s">
        <v>174</v>
      </c>
      <c r="C14" s="13">
        <v>43594</v>
      </c>
      <c r="D14" s="14">
        <v>2.5000000000000001E-2</v>
      </c>
      <c r="E14" s="14">
        <v>2.5000000000000001E-2</v>
      </c>
      <c r="F14" s="14">
        <v>2.5000000000000001E-2</v>
      </c>
      <c r="G14" s="14">
        <f t="shared" si="0"/>
        <v>0</v>
      </c>
      <c r="H14" s="14">
        <f t="shared" si="1"/>
        <v>0</v>
      </c>
      <c r="I14" s="29">
        <f t="shared" si="2"/>
        <v>0</v>
      </c>
    </row>
    <row r="15" spans="1:17" ht="17.25" thickBot="1" x14ac:dyDescent="0.35">
      <c r="A15" s="15">
        <v>41802</v>
      </c>
      <c r="B15" s="12" t="s">
        <v>174</v>
      </c>
      <c r="C15" s="13">
        <v>43628</v>
      </c>
      <c r="D15" s="14">
        <v>2.5000000000000001E-2</v>
      </c>
      <c r="E15" s="14">
        <v>2.5000000000000001E-2</v>
      </c>
      <c r="F15" s="14">
        <v>2.5000000000000001E-2</v>
      </c>
      <c r="G15" s="14">
        <f t="shared" si="0"/>
        <v>0</v>
      </c>
      <c r="H15" s="14">
        <f t="shared" si="1"/>
        <v>0</v>
      </c>
      <c r="I15" s="29">
        <f t="shared" si="2"/>
        <v>0</v>
      </c>
    </row>
    <row r="16" spans="1:17" ht="17.25" thickBot="1" x14ac:dyDescent="0.35">
      <c r="A16" s="15">
        <v>41830</v>
      </c>
      <c r="B16" s="12" t="s">
        <v>174</v>
      </c>
      <c r="C16" s="13">
        <v>43656</v>
      </c>
      <c r="D16" s="14">
        <v>2.5000000000000001E-2</v>
      </c>
      <c r="E16" s="14">
        <v>2.5000000000000001E-2</v>
      </c>
      <c r="F16" s="14">
        <v>2.5000000000000001E-2</v>
      </c>
      <c r="G16" s="14">
        <f t="shared" si="0"/>
        <v>0</v>
      </c>
      <c r="H16" s="14">
        <f t="shared" si="1"/>
        <v>0</v>
      </c>
      <c r="I16" s="29">
        <f t="shared" si="2"/>
        <v>0</v>
      </c>
      <c r="J16" s="31" t="s">
        <v>362</v>
      </c>
    </row>
    <row r="17" spans="1:10" ht="17.25" thickBot="1" x14ac:dyDescent="0.35">
      <c r="A17" s="15">
        <v>41865</v>
      </c>
      <c r="B17" s="12" t="s">
        <v>174</v>
      </c>
      <c r="C17" s="13">
        <v>43691</v>
      </c>
      <c r="D17" s="14">
        <v>2.2499999999999999E-2</v>
      </c>
      <c r="E17" s="14">
        <v>2.2499999999999999E-2</v>
      </c>
      <c r="F17" s="14">
        <v>2.5000000000000001E-2</v>
      </c>
      <c r="G17" s="14">
        <f t="shared" si="0"/>
        <v>-2.5000000000000022E-3</v>
      </c>
      <c r="H17" s="14">
        <f t="shared" si="1"/>
        <v>0</v>
      </c>
      <c r="I17" s="29">
        <f t="shared" si="2"/>
        <v>0</v>
      </c>
    </row>
    <row r="18" spans="1:10" ht="17.25" thickBot="1" x14ac:dyDescent="0.35">
      <c r="A18" s="15">
        <v>41894</v>
      </c>
      <c r="B18" s="12" t="s">
        <v>174</v>
      </c>
      <c r="C18" s="13">
        <v>43720</v>
      </c>
      <c r="D18" s="14">
        <v>2.2499999999999999E-2</v>
      </c>
      <c r="E18" s="14">
        <v>2.2499999999999999E-2</v>
      </c>
      <c r="F18" s="14">
        <v>2.2499999999999999E-2</v>
      </c>
      <c r="G18" s="14">
        <f t="shared" si="0"/>
        <v>0</v>
      </c>
      <c r="H18" s="14">
        <f t="shared" si="1"/>
        <v>0</v>
      </c>
      <c r="I18" s="29">
        <f t="shared" si="2"/>
        <v>-2.5000000000000022E-3</v>
      </c>
    </row>
    <row r="19" spans="1:10" ht="17.25" thickBot="1" x14ac:dyDescent="0.35">
      <c r="A19" s="16">
        <v>41927</v>
      </c>
      <c r="B19" s="17" t="s">
        <v>174</v>
      </c>
      <c r="C19" s="18">
        <v>43753</v>
      </c>
      <c r="D19" s="19">
        <v>0.02</v>
      </c>
      <c r="E19" s="19">
        <v>0.02</v>
      </c>
      <c r="F19" s="19">
        <v>2.2499999999999999E-2</v>
      </c>
      <c r="G19" s="19">
        <f t="shared" si="0"/>
        <v>-2.4999999999999988E-3</v>
      </c>
      <c r="H19" s="19">
        <f t="shared" si="1"/>
        <v>0</v>
      </c>
      <c r="I19" s="29">
        <f t="shared" si="2"/>
        <v>0</v>
      </c>
    </row>
    <row r="20" spans="1:10" ht="17.25" thickBot="1" x14ac:dyDescent="0.35">
      <c r="A20" s="15">
        <v>41956</v>
      </c>
      <c r="B20" s="12" t="s">
        <v>174</v>
      </c>
      <c r="C20" s="13">
        <v>43782</v>
      </c>
      <c r="D20" s="14">
        <v>0.02</v>
      </c>
      <c r="E20" s="14">
        <v>0.02</v>
      </c>
      <c r="F20" s="14">
        <v>0.02</v>
      </c>
      <c r="G20" s="14">
        <f t="shared" si="0"/>
        <v>0</v>
      </c>
      <c r="H20" s="14">
        <f t="shared" si="1"/>
        <v>0</v>
      </c>
      <c r="I20" s="29">
        <f t="shared" si="2"/>
        <v>-2.4999999999999988E-3</v>
      </c>
    </row>
    <row r="21" spans="1:10" ht="17.25" thickBot="1" x14ac:dyDescent="0.35">
      <c r="A21" s="15">
        <v>41984</v>
      </c>
      <c r="B21" s="12" t="s">
        <v>174</v>
      </c>
      <c r="C21" s="13">
        <v>43810</v>
      </c>
      <c r="D21" s="14">
        <v>0.02</v>
      </c>
      <c r="E21" s="14">
        <v>0.02</v>
      </c>
      <c r="F21" s="14">
        <v>0.02</v>
      </c>
      <c r="G21" s="14">
        <f t="shared" si="0"/>
        <v>0</v>
      </c>
      <c r="H21" s="14">
        <f t="shared" si="1"/>
        <v>0</v>
      </c>
      <c r="I21" s="29">
        <f t="shared" si="2"/>
        <v>0</v>
      </c>
      <c r="J21" s="31" t="s">
        <v>362</v>
      </c>
    </row>
    <row r="22" spans="1:10" ht="17.25" thickBot="1" x14ac:dyDescent="0.35">
      <c r="A22" s="15">
        <v>42019</v>
      </c>
      <c r="B22" s="12" t="s">
        <v>174</v>
      </c>
      <c r="C22" s="13">
        <v>43480</v>
      </c>
      <c r="D22" s="14">
        <v>0.02</v>
      </c>
      <c r="E22" s="14">
        <v>0.02</v>
      </c>
      <c r="F22" s="14">
        <v>0.02</v>
      </c>
      <c r="G22" s="14">
        <f t="shared" si="0"/>
        <v>0</v>
      </c>
      <c r="H22" s="14">
        <f t="shared" si="1"/>
        <v>0</v>
      </c>
      <c r="I22" s="29">
        <f t="shared" si="2"/>
        <v>0</v>
      </c>
    </row>
    <row r="23" spans="1:10" ht="17.25" thickBot="1" x14ac:dyDescent="0.35">
      <c r="A23" s="15">
        <v>42052</v>
      </c>
      <c r="B23" s="12" t="s">
        <v>174</v>
      </c>
      <c r="C23" s="13">
        <v>43513</v>
      </c>
      <c r="D23" s="14">
        <v>0.02</v>
      </c>
      <c r="E23" s="14">
        <v>0.02</v>
      </c>
      <c r="F23" s="14">
        <v>0.02</v>
      </c>
      <c r="G23" s="14">
        <f t="shared" si="0"/>
        <v>0</v>
      </c>
      <c r="H23" s="14">
        <f t="shared" si="1"/>
        <v>0</v>
      </c>
      <c r="I23" s="29">
        <f t="shared" si="2"/>
        <v>0</v>
      </c>
    </row>
    <row r="24" spans="1:10" ht="17.25" thickBot="1" x14ac:dyDescent="0.35">
      <c r="A24" s="15">
        <v>42075</v>
      </c>
      <c r="B24" s="12" t="s">
        <v>174</v>
      </c>
      <c r="C24" s="13">
        <v>43536</v>
      </c>
      <c r="D24" s="14">
        <v>0.02</v>
      </c>
      <c r="E24" s="14">
        <v>1.7500000000000002E-2</v>
      </c>
      <c r="F24" s="14">
        <v>0.02</v>
      </c>
      <c r="G24" s="14">
        <f t="shared" si="0"/>
        <v>-2.4999999999999988E-3</v>
      </c>
      <c r="H24" s="14">
        <f t="shared" si="1"/>
        <v>-2.4999999999999988E-3</v>
      </c>
      <c r="I24" s="29">
        <f t="shared" si="2"/>
        <v>0</v>
      </c>
    </row>
    <row r="25" spans="1:10" ht="17.25" thickBot="1" x14ac:dyDescent="0.35">
      <c r="A25" s="15">
        <v>42103</v>
      </c>
      <c r="B25" s="12" t="s">
        <v>174</v>
      </c>
      <c r="C25" s="13">
        <v>43564</v>
      </c>
      <c r="D25" s="14">
        <v>1.7500000000000002E-2</v>
      </c>
      <c r="E25" s="14">
        <v>1.7500000000000002E-2</v>
      </c>
      <c r="F25" s="14">
        <v>1.7500000000000002E-2</v>
      </c>
      <c r="G25" s="14">
        <f t="shared" si="0"/>
        <v>0</v>
      </c>
      <c r="H25" s="14">
        <f t="shared" si="1"/>
        <v>0</v>
      </c>
      <c r="I25" s="29">
        <f t="shared" si="2"/>
        <v>-2.4999999999999988E-3</v>
      </c>
    </row>
    <row r="26" spans="1:10" ht="17.25" thickBot="1" x14ac:dyDescent="0.35">
      <c r="A26" s="15">
        <v>42139</v>
      </c>
      <c r="B26" s="12" t="s">
        <v>174</v>
      </c>
      <c r="C26" s="13">
        <v>43600</v>
      </c>
      <c r="D26" s="14">
        <v>1.7500000000000002E-2</v>
      </c>
      <c r="E26" s="14">
        <v>1.7500000000000002E-2</v>
      </c>
      <c r="F26" s="14">
        <v>1.7500000000000002E-2</v>
      </c>
      <c r="G26" s="14">
        <f t="shared" si="0"/>
        <v>0</v>
      </c>
      <c r="H26" s="14">
        <f t="shared" si="1"/>
        <v>0</v>
      </c>
      <c r="I26" s="29">
        <f t="shared" si="2"/>
        <v>0</v>
      </c>
    </row>
    <row r="27" spans="1:10" ht="17.25" thickBot="1" x14ac:dyDescent="0.35">
      <c r="A27" s="16">
        <v>42166</v>
      </c>
      <c r="B27" s="17" t="s">
        <v>174</v>
      </c>
      <c r="C27" s="18">
        <v>43627</v>
      </c>
      <c r="D27" s="19">
        <v>1.4999999999999999E-2</v>
      </c>
      <c r="E27" s="19">
        <v>1.4999999999999999E-2</v>
      </c>
      <c r="F27" s="19">
        <v>1.7500000000000002E-2</v>
      </c>
      <c r="G27" s="19">
        <f t="shared" si="0"/>
        <v>-2.5000000000000022E-3</v>
      </c>
      <c r="H27" s="19">
        <f t="shared" si="1"/>
        <v>0</v>
      </c>
      <c r="I27" s="29">
        <f t="shared" si="2"/>
        <v>0</v>
      </c>
    </row>
    <row r="28" spans="1:10" ht="17.25" thickBot="1" x14ac:dyDescent="0.35">
      <c r="A28" s="15">
        <v>42194</v>
      </c>
      <c r="B28" s="12" t="s">
        <v>174</v>
      </c>
      <c r="C28" s="13">
        <v>43655</v>
      </c>
      <c r="D28" s="14">
        <v>1.4999999999999999E-2</v>
      </c>
      <c r="E28" s="14">
        <v>1.4999999999999999E-2</v>
      </c>
      <c r="F28" s="14">
        <v>1.4999999999999999E-2</v>
      </c>
      <c r="G28" s="14">
        <f t="shared" si="0"/>
        <v>0</v>
      </c>
      <c r="H28" s="14">
        <f t="shared" si="1"/>
        <v>0</v>
      </c>
      <c r="I28" s="29">
        <f t="shared" si="2"/>
        <v>-2.5000000000000022E-3</v>
      </c>
    </row>
    <row r="29" spans="1:10" ht="17.25" thickBot="1" x14ac:dyDescent="0.35">
      <c r="A29" s="15">
        <v>42229</v>
      </c>
      <c r="B29" s="12" t="s">
        <v>174</v>
      </c>
      <c r="C29" s="13">
        <v>43690</v>
      </c>
      <c r="D29" s="14">
        <v>1.4999999999999999E-2</v>
      </c>
      <c r="E29" s="14">
        <v>1.4999999999999999E-2</v>
      </c>
      <c r="F29" s="14">
        <v>1.4999999999999999E-2</v>
      </c>
      <c r="G29" s="14">
        <f t="shared" si="0"/>
        <v>0</v>
      </c>
      <c r="H29" s="14">
        <f t="shared" si="1"/>
        <v>0</v>
      </c>
      <c r="I29" s="29">
        <f t="shared" si="2"/>
        <v>0</v>
      </c>
    </row>
    <row r="30" spans="1:10" ht="17.25" thickBot="1" x14ac:dyDescent="0.35">
      <c r="A30" s="15">
        <v>42258</v>
      </c>
      <c r="B30" s="12" t="s">
        <v>174</v>
      </c>
      <c r="C30" s="13">
        <v>43719</v>
      </c>
      <c r="D30" s="14">
        <v>1.4999999999999999E-2</v>
      </c>
      <c r="E30" s="14">
        <v>1.4999999999999999E-2</v>
      </c>
      <c r="F30" s="14">
        <v>1.4999999999999999E-2</v>
      </c>
      <c r="G30" s="14">
        <f t="shared" si="0"/>
        <v>0</v>
      </c>
      <c r="H30" s="14">
        <f t="shared" si="1"/>
        <v>0</v>
      </c>
      <c r="I30" s="29">
        <f t="shared" si="2"/>
        <v>0</v>
      </c>
    </row>
    <row r="31" spans="1:10" ht="17.25" thickBot="1" x14ac:dyDescent="0.35">
      <c r="A31" s="15">
        <v>42292</v>
      </c>
      <c r="B31" s="12" t="s">
        <v>174</v>
      </c>
      <c r="C31" s="13">
        <v>43753</v>
      </c>
      <c r="D31" s="14">
        <v>1.4999999999999999E-2</v>
      </c>
      <c r="E31" s="14">
        <v>1.4999999999999999E-2</v>
      </c>
      <c r="F31" s="14">
        <v>1.4999999999999999E-2</v>
      </c>
      <c r="G31" s="14">
        <f t="shared" si="0"/>
        <v>0</v>
      </c>
      <c r="H31" s="14">
        <f t="shared" si="1"/>
        <v>0</v>
      </c>
      <c r="I31" s="29">
        <f t="shared" si="2"/>
        <v>0</v>
      </c>
    </row>
    <row r="32" spans="1:10" ht="17.25" thickBot="1" x14ac:dyDescent="0.35">
      <c r="A32" s="15">
        <v>42320</v>
      </c>
      <c r="B32" s="12" t="s">
        <v>174</v>
      </c>
      <c r="C32" s="13">
        <v>43781</v>
      </c>
      <c r="D32" s="14">
        <v>1.4999999999999999E-2</v>
      </c>
      <c r="E32" s="14">
        <v>1.4999999999999999E-2</v>
      </c>
      <c r="F32" s="14">
        <v>1.4999999999999999E-2</v>
      </c>
      <c r="G32" s="14">
        <f t="shared" si="0"/>
        <v>0</v>
      </c>
      <c r="H32" s="14">
        <f t="shared" si="1"/>
        <v>0</v>
      </c>
      <c r="I32" s="29">
        <f t="shared" si="2"/>
        <v>0</v>
      </c>
    </row>
    <row r="33" spans="1:9" ht="17.25" thickBot="1" x14ac:dyDescent="0.35">
      <c r="A33" s="15">
        <v>42348</v>
      </c>
      <c r="B33" s="12" t="s">
        <v>174</v>
      </c>
      <c r="C33" s="13">
        <v>43809</v>
      </c>
      <c r="D33" s="14">
        <v>1.4999999999999999E-2</v>
      </c>
      <c r="E33" s="14">
        <v>1.4999999999999999E-2</v>
      </c>
      <c r="F33" s="14">
        <v>1.4999999999999999E-2</v>
      </c>
      <c r="G33" s="14">
        <f t="shared" si="0"/>
        <v>0</v>
      </c>
      <c r="H33" s="14">
        <f t="shared" si="1"/>
        <v>0</v>
      </c>
      <c r="I33" s="29">
        <f t="shared" si="2"/>
        <v>0</v>
      </c>
    </row>
    <row r="34" spans="1:9" ht="17.25" thickBot="1" x14ac:dyDescent="0.35">
      <c r="A34" s="15">
        <v>42383</v>
      </c>
      <c r="B34" s="12" t="s">
        <v>174</v>
      </c>
      <c r="C34" s="13">
        <v>43479</v>
      </c>
      <c r="D34" s="14">
        <v>1.4999999999999999E-2</v>
      </c>
      <c r="E34" s="14">
        <v>1.4999999999999999E-2</v>
      </c>
      <c r="F34" s="14">
        <v>1.4999999999999999E-2</v>
      </c>
      <c r="G34" s="14">
        <f t="shared" si="0"/>
        <v>0</v>
      </c>
      <c r="H34" s="14">
        <f t="shared" si="1"/>
        <v>0</v>
      </c>
      <c r="I34" s="29">
        <f t="shared" si="2"/>
        <v>0</v>
      </c>
    </row>
    <row r="35" spans="1:9" ht="17.25" thickBot="1" x14ac:dyDescent="0.35">
      <c r="A35" s="15">
        <v>42416</v>
      </c>
      <c r="B35" s="12" t="s">
        <v>174</v>
      </c>
      <c r="C35" s="13">
        <v>43512</v>
      </c>
      <c r="D35" s="14">
        <v>1.4999999999999999E-2</v>
      </c>
      <c r="E35" s="14">
        <v>1.4999999999999999E-2</v>
      </c>
      <c r="F35" s="14">
        <v>1.4999999999999999E-2</v>
      </c>
      <c r="G35" s="14">
        <f t="shared" si="0"/>
        <v>0</v>
      </c>
      <c r="H35" s="14">
        <f t="shared" si="1"/>
        <v>0</v>
      </c>
      <c r="I35" s="29">
        <f t="shared" si="2"/>
        <v>0</v>
      </c>
    </row>
    <row r="36" spans="1:9" ht="17.25" thickBot="1" x14ac:dyDescent="0.35">
      <c r="A36" s="15">
        <v>42439</v>
      </c>
      <c r="B36" s="12" t="s">
        <v>174</v>
      </c>
      <c r="C36" s="13">
        <v>43534</v>
      </c>
      <c r="D36" s="14">
        <v>1.4999999999999999E-2</v>
      </c>
      <c r="E36" s="14">
        <v>1.4999999999999999E-2</v>
      </c>
      <c r="F36" s="14">
        <v>1.4999999999999999E-2</v>
      </c>
      <c r="G36" s="14">
        <f t="shared" si="0"/>
        <v>0</v>
      </c>
      <c r="H36" s="14">
        <f t="shared" si="1"/>
        <v>0</v>
      </c>
      <c r="I36" s="29">
        <f t="shared" si="2"/>
        <v>0</v>
      </c>
    </row>
    <row r="37" spans="1:9" ht="17.25" thickBot="1" x14ac:dyDescent="0.35">
      <c r="A37" s="15">
        <v>42479</v>
      </c>
      <c r="B37" s="12" t="s">
        <v>174</v>
      </c>
      <c r="C37" s="13">
        <v>43574</v>
      </c>
      <c r="D37" s="14">
        <v>1.4999999999999999E-2</v>
      </c>
      <c r="E37" s="14">
        <v>1.4999999999999999E-2</v>
      </c>
      <c r="F37" s="14">
        <v>1.4999999999999999E-2</v>
      </c>
      <c r="G37" s="14">
        <f t="shared" si="0"/>
        <v>0</v>
      </c>
      <c r="H37" s="14">
        <f t="shared" si="1"/>
        <v>0</v>
      </c>
      <c r="I37" s="29">
        <f t="shared" si="2"/>
        <v>0</v>
      </c>
    </row>
    <row r="38" spans="1:9" ht="17.25" thickBot="1" x14ac:dyDescent="0.35">
      <c r="A38" s="15">
        <v>42503</v>
      </c>
      <c r="B38" s="12" t="s">
        <v>174</v>
      </c>
      <c r="C38" s="13">
        <v>43598</v>
      </c>
      <c r="D38" s="14">
        <v>1.4999999999999999E-2</v>
      </c>
      <c r="E38" s="14">
        <v>1.4999999999999999E-2</v>
      </c>
      <c r="F38" s="14">
        <v>1.4999999999999999E-2</v>
      </c>
      <c r="G38" s="14">
        <f t="shared" si="0"/>
        <v>0</v>
      </c>
      <c r="H38" s="14">
        <f t="shared" si="1"/>
        <v>0</v>
      </c>
      <c r="I38" s="29">
        <f t="shared" si="2"/>
        <v>0</v>
      </c>
    </row>
    <row r="39" spans="1:9" ht="17.25" thickBot="1" x14ac:dyDescent="0.35">
      <c r="A39" s="16">
        <v>42530</v>
      </c>
      <c r="B39" s="17" t="s">
        <v>174</v>
      </c>
      <c r="C39" s="18">
        <v>43625</v>
      </c>
      <c r="D39" s="19">
        <v>1.4999999999999999E-2</v>
      </c>
      <c r="E39" s="19">
        <v>1.2500000000000001E-2</v>
      </c>
      <c r="F39" s="19">
        <v>1.4999999999999999E-2</v>
      </c>
      <c r="G39" s="19">
        <f t="shared" si="0"/>
        <v>-2.4999999999999988E-3</v>
      </c>
      <c r="H39" s="19">
        <f t="shared" si="1"/>
        <v>-2.4999999999999988E-3</v>
      </c>
      <c r="I39" s="29">
        <f t="shared" si="2"/>
        <v>0</v>
      </c>
    </row>
    <row r="40" spans="1:9" ht="17.25" thickBot="1" x14ac:dyDescent="0.35">
      <c r="A40" s="15">
        <v>42565</v>
      </c>
      <c r="B40" s="12" t="s">
        <v>174</v>
      </c>
      <c r="C40" s="13">
        <v>43660</v>
      </c>
      <c r="D40" s="14">
        <v>1.2500000000000001E-2</v>
      </c>
      <c r="E40" s="14">
        <v>1.2500000000000001E-2</v>
      </c>
      <c r="F40" s="14">
        <v>1.2500000000000001E-2</v>
      </c>
      <c r="G40" s="14">
        <f t="shared" si="0"/>
        <v>0</v>
      </c>
      <c r="H40" s="14">
        <f t="shared" si="1"/>
        <v>0</v>
      </c>
      <c r="I40" s="29">
        <f t="shared" si="2"/>
        <v>-2.4999999999999988E-3</v>
      </c>
    </row>
    <row r="41" spans="1:9" ht="17.25" thickBot="1" x14ac:dyDescent="0.35">
      <c r="A41" s="15">
        <v>42593</v>
      </c>
      <c r="B41" s="12" t="s">
        <v>174</v>
      </c>
      <c r="C41" s="13">
        <v>43688</v>
      </c>
      <c r="D41" s="14">
        <v>1.2500000000000001E-2</v>
      </c>
      <c r="E41" s="14">
        <v>1.2500000000000001E-2</v>
      </c>
      <c r="F41" s="14">
        <v>1.2500000000000001E-2</v>
      </c>
      <c r="G41" s="14">
        <f t="shared" si="0"/>
        <v>0</v>
      </c>
      <c r="H41" s="14">
        <f t="shared" si="1"/>
        <v>0</v>
      </c>
      <c r="I41" s="29">
        <f t="shared" si="2"/>
        <v>0</v>
      </c>
    </row>
    <row r="42" spans="1:9" ht="17.25" thickBot="1" x14ac:dyDescent="0.35">
      <c r="A42" s="15">
        <v>42622</v>
      </c>
      <c r="B42" s="12" t="s">
        <v>174</v>
      </c>
      <c r="C42" s="13">
        <v>43717</v>
      </c>
      <c r="D42" s="14">
        <v>1.2500000000000001E-2</v>
      </c>
      <c r="E42" s="14">
        <v>1.2500000000000001E-2</v>
      </c>
      <c r="F42" s="14">
        <v>1.2500000000000001E-2</v>
      </c>
      <c r="G42" s="14">
        <f t="shared" si="0"/>
        <v>0</v>
      </c>
      <c r="H42" s="14">
        <f t="shared" si="1"/>
        <v>0</v>
      </c>
      <c r="I42" s="29">
        <f t="shared" si="2"/>
        <v>0</v>
      </c>
    </row>
    <row r="43" spans="1:9" ht="17.25" thickBot="1" x14ac:dyDescent="0.35">
      <c r="A43" s="15">
        <v>42656</v>
      </c>
      <c r="B43" s="12" t="s">
        <v>174</v>
      </c>
      <c r="C43" s="13">
        <v>43751</v>
      </c>
      <c r="D43" s="14">
        <v>1.2500000000000001E-2</v>
      </c>
      <c r="E43" s="14">
        <v>1.2500000000000001E-2</v>
      </c>
      <c r="F43" s="14">
        <v>1.2500000000000001E-2</v>
      </c>
      <c r="G43" s="14">
        <f t="shared" si="0"/>
        <v>0</v>
      </c>
      <c r="H43" s="14">
        <f t="shared" si="1"/>
        <v>0</v>
      </c>
      <c r="I43" s="29">
        <f t="shared" si="2"/>
        <v>0</v>
      </c>
    </row>
    <row r="44" spans="1:9" ht="17.25" thickBot="1" x14ac:dyDescent="0.35">
      <c r="A44" s="15">
        <v>42685</v>
      </c>
      <c r="B44" s="12" t="s">
        <v>174</v>
      </c>
      <c r="C44" s="13">
        <v>43780</v>
      </c>
      <c r="D44" s="14">
        <v>1.2500000000000001E-2</v>
      </c>
      <c r="E44" s="14">
        <v>1.2500000000000001E-2</v>
      </c>
      <c r="F44" s="14">
        <v>1.2500000000000001E-2</v>
      </c>
      <c r="G44" s="14">
        <f t="shared" si="0"/>
        <v>0</v>
      </c>
      <c r="H44" s="14">
        <f t="shared" si="1"/>
        <v>0</v>
      </c>
      <c r="I44" s="29">
        <f t="shared" si="2"/>
        <v>0</v>
      </c>
    </row>
    <row r="45" spans="1:9" ht="17.25" thickBot="1" x14ac:dyDescent="0.35">
      <c r="A45" s="15">
        <v>42719</v>
      </c>
      <c r="B45" s="12" t="s">
        <v>174</v>
      </c>
      <c r="C45" s="13">
        <v>43814</v>
      </c>
      <c r="D45" s="14">
        <v>1.2500000000000001E-2</v>
      </c>
      <c r="E45" s="14">
        <v>1.2500000000000001E-2</v>
      </c>
      <c r="F45" s="14">
        <v>1.2500000000000001E-2</v>
      </c>
      <c r="G45" s="14">
        <f t="shared" si="0"/>
        <v>0</v>
      </c>
      <c r="H45" s="14">
        <f t="shared" si="1"/>
        <v>0</v>
      </c>
      <c r="I45" s="29">
        <f t="shared" si="2"/>
        <v>0</v>
      </c>
    </row>
    <row r="46" spans="1:9" ht="17.25" thickBot="1" x14ac:dyDescent="0.35">
      <c r="A46" s="15">
        <v>42748</v>
      </c>
      <c r="B46" s="12" t="s">
        <v>174</v>
      </c>
      <c r="C46" s="13">
        <v>43478</v>
      </c>
      <c r="D46" s="14">
        <v>1.2500000000000001E-2</v>
      </c>
      <c r="E46" s="14">
        <v>1.2500000000000001E-2</v>
      </c>
      <c r="F46" s="14">
        <v>1.2500000000000001E-2</v>
      </c>
      <c r="G46" s="14">
        <f t="shared" si="0"/>
        <v>0</v>
      </c>
      <c r="H46" s="14">
        <f t="shared" si="1"/>
        <v>0</v>
      </c>
      <c r="I46" s="29">
        <f t="shared" si="2"/>
        <v>0</v>
      </c>
    </row>
    <row r="47" spans="1:9" ht="17.25" thickBot="1" x14ac:dyDescent="0.35">
      <c r="A47" s="15">
        <v>42789</v>
      </c>
      <c r="B47" s="12" t="s">
        <v>174</v>
      </c>
      <c r="C47" s="13">
        <v>43519</v>
      </c>
      <c r="D47" s="14">
        <v>1.2500000000000001E-2</v>
      </c>
      <c r="E47" s="14">
        <v>1.2500000000000001E-2</v>
      </c>
      <c r="F47" s="14">
        <v>1.2500000000000001E-2</v>
      </c>
      <c r="G47" s="14">
        <f t="shared" si="0"/>
        <v>0</v>
      </c>
      <c r="H47" s="14">
        <f t="shared" si="1"/>
        <v>0</v>
      </c>
      <c r="I47" s="29">
        <f t="shared" si="2"/>
        <v>0</v>
      </c>
    </row>
    <row r="48" spans="1:9" ht="17.25" thickBot="1" x14ac:dyDescent="0.35">
      <c r="A48" s="15">
        <v>42838</v>
      </c>
      <c r="B48" s="12" t="s">
        <v>174</v>
      </c>
      <c r="C48" s="13">
        <v>43568</v>
      </c>
      <c r="D48" s="14">
        <v>1.2500000000000001E-2</v>
      </c>
      <c r="E48" s="14">
        <v>1.2500000000000001E-2</v>
      </c>
      <c r="F48" s="14">
        <v>1.2500000000000001E-2</v>
      </c>
      <c r="G48" s="14">
        <f t="shared" si="0"/>
        <v>0</v>
      </c>
      <c r="H48" s="14">
        <f t="shared" si="1"/>
        <v>0</v>
      </c>
      <c r="I48" s="29">
        <f t="shared" si="2"/>
        <v>0</v>
      </c>
    </row>
    <row r="49" spans="1:9" ht="17.25" thickBot="1" x14ac:dyDescent="0.35">
      <c r="A49" s="15">
        <v>42880</v>
      </c>
      <c r="B49" s="12" t="s">
        <v>174</v>
      </c>
      <c r="C49" s="13">
        <v>43610</v>
      </c>
      <c r="D49" s="14">
        <v>1.2500000000000001E-2</v>
      </c>
      <c r="E49" s="14">
        <v>1.2500000000000001E-2</v>
      </c>
      <c r="F49" s="14">
        <v>1.2500000000000001E-2</v>
      </c>
      <c r="G49" s="14">
        <f t="shared" si="0"/>
        <v>0</v>
      </c>
      <c r="H49" s="14">
        <f t="shared" si="1"/>
        <v>0</v>
      </c>
      <c r="I49" s="29">
        <f t="shared" si="2"/>
        <v>0</v>
      </c>
    </row>
    <row r="50" spans="1:9" ht="17.25" thickBot="1" x14ac:dyDescent="0.35">
      <c r="A50" s="15">
        <v>42929</v>
      </c>
      <c r="B50" s="12" t="s">
        <v>174</v>
      </c>
      <c r="C50" s="13">
        <v>43659</v>
      </c>
      <c r="D50" s="14">
        <v>1.2500000000000001E-2</v>
      </c>
      <c r="E50" s="14">
        <v>1.2500000000000001E-2</v>
      </c>
      <c r="F50" s="14">
        <v>1.2500000000000001E-2</v>
      </c>
      <c r="G50" s="14">
        <f t="shared" si="0"/>
        <v>0</v>
      </c>
      <c r="H50" s="14">
        <f t="shared" si="1"/>
        <v>0</v>
      </c>
      <c r="I50" s="29">
        <f t="shared" si="2"/>
        <v>0</v>
      </c>
    </row>
    <row r="51" spans="1:9" ht="17.25" thickBot="1" x14ac:dyDescent="0.35">
      <c r="A51" s="15">
        <v>42978</v>
      </c>
      <c r="B51" s="12" t="s">
        <v>174</v>
      </c>
      <c r="C51" s="13">
        <v>43708</v>
      </c>
      <c r="D51" s="14">
        <v>1.2500000000000001E-2</v>
      </c>
      <c r="E51" s="14">
        <v>1.2500000000000001E-2</v>
      </c>
      <c r="F51" s="14">
        <v>1.2500000000000001E-2</v>
      </c>
      <c r="G51" s="14">
        <f t="shared" si="0"/>
        <v>0</v>
      </c>
      <c r="H51" s="14">
        <f t="shared" si="1"/>
        <v>0</v>
      </c>
      <c r="I51" s="29">
        <f t="shared" si="2"/>
        <v>0</v>
      </c>
    </row>
    <row r="52" spans="1:9" ht="17.25" thickBot="1" x14ac:dyDescent="0.35">
      <c r="A52" s="15">
        <v>43027</v>
      </c>
      <c r="B52" s="12" t="s">
        <v>174</v>
      </c>
      <c r="C52" s="13">
        <v>43757</v>
      </c>
      <c r="D52" s="14">
        <v>1.2500000000000001E-2</v>
      </c>
      <c r="E52" s="14">
        <v>1.2500000000000001E-2</v>
      </c>
      <c r="F52" s="14">
        <v>1.2500000000000001E-2</v>
      </c>
      <c r="G52" s="14">
        <f t="shared" si="0"/>
        <v>0</v>
      </c>
      <c r="H52" s="14">
        <f t="shared" si="1"/>
        <v>0</v>
      </c>
      <c r="I52" s="29">
        <f t="shared" si="2"/>
        <v>0</v>
      </c>
    </row>
    <row r="53" spans="1:9" ht="17.25" thickBot="1" x14ac:dyDescent="0.35">
      <c r="A53" s="15">
        <v>43069</v>
      </c>
      <c r="B53" s="12" t="s">
        <v>174</v>
      </c>
      <c r="C53" s="13">
        <v>43799</v>
      </c>
      <c r="D53" s="14">
        <v>1.4999999999999999E-2</v>
      </c>
      <c r="E53" s="14">
        <v>1.4999999999999999E-2</v>
      </c>
      <c r="F53" s="14">
        <v>1.2500000000000001E-2</v>
      </c>
      <c r="G53" s="14">
        <f t="shared" si="0"/>
        <v>2.4999999999999988E-3</v>
      </c>
      <c r="H53" s="14">
        <f t="shared" si="1"/>
        <v>0</v>
      </c>
      <c r="I53" s="29">
        <f t="shared" si="2"/>
        <v>0</v>
      </c>
    </row>
    <row r="54" spans="1:9" ht="17.25" thickBot="1" x14ac:dyDescent="0.35">
      <c r="A54" s="15">
        <v>43118</v>
      </c>
      <c r="B54" s="12" t="s">
        <v>174</v>
      </c>
      <c r="C54" s="13">
        <v>43483</v>
      </c>
      <c r="D54" s="14">
        <v>1.4999999999999999E-2</v>
      </c>
      <c r="E54" s="14">
        <v>1.4999999999999999E-2</v>
      </c>
      <c r="F54" s="14">
        <v>1.4999999999999999E-2</v>
      </c>
      <c r="G54" s="14">
        <f t="shared" si="0"/>
        <v>0</v>
      </c>
      <c r="H54" s="14">
        <f t="shared" si="1"/>
        <v>0</v>
      </c>
      <c r="I54" s="29">
        <f t="shared" si="2"/>
        <v>2.4999999999999988E-3</v>
      </c>
    </row>
    <row r="55" spans="1:9" ht="17.25" thickBot="1" x14ac:dyDescent="0.35">
      <c r="A55" s="15">
        <v>43158</v>
      </c>
      <c r="B55" s="12" t="s">
        <v>174</v>
      </c>
      <c r="C55" s="13">
        <v>43523</v>
      </c>
      <c r="D55" s="14">
        <v>1.4999999999999999E-2</v>
      </c>
      <c r="E55" s="14">
        <v>1.4999999999999999E-2</v>
      </c>
      <c r="F55" s="14">
        <v>1.4999999999999999E-2</v>
      </c>
      <c r="G55" s="14">
        <f t="shared" si="0"/>
        <v>0</v>
      </c>
      <c r="H55" s="14">
        <f t="shared" si="1"/>
        <v>0</v>
      </c>
      <c r="I55" s="29">
        <f t="shared" si="2"/>
        <v>0</v>
      </c>
    </row>
    <row r="56" spans="1:9" ht="17.25" thickBot="1" x14ac:dyDescent="0.35">
      <c r="A56" s="15">
        <v>43202</v>
      </c>
      <c r="B56" s="12" t="s">
        <v>174</v>
      </c>
      <c r="C56" s="13">
        <v>43567</v>
      </c>
      <c r="D56" s="14">
        <v>1.4999999999999999E-2</v>
      </c>
      <c r="E56" s="14">
        <v>1.4999999999999999E-2</v>
      </c>
      <c r="F56" s="14">
        <v>1.4999999999999999E-2</v>
      </c>
      <c r="G56" s="14">
        <f t="shared" si="0"/>
        <v>0</v>
      </c>
      <c r="H56" s="14">
        <f t="shared" si="1"/>
        <v>0</v>
      </c>
      <c r="I56" s="29">
        <f t="shared" si="2"/>
        <v>0</v>
      </c>
    </row>
    <row r="57" spans="1:9" ht="17.25" thickBot="1" x14ac:dyDescent="0.35">
      <c r="A57" s="15">
        <v>43244</v>
      </c>
      <c r="B57" s="12" t="s">
        <v>174</v>
      </c>
      <c r="C57" s="13">
        <v>43609</v>
      </c>
      <c r="D57" s="14">
        <v>1.4999999999999999E-2</v>
      </c>
      <c r="E57" s="14">
        <v>1.4999999999999999E-2</v>
      </c>
      <c r="F57" s="14">
        <v>1.4999999999999999E-2</v>
      </c>
      <c r="G57" s="14">
        <f t="shared" si="0"/>
        <v>0</v>
      </c>
      <c r="H57" s="14">
        <f t="shared" si="1"/>
        <v>0</v>
      </c>
      <c r="I57" s="29">
        <f t="shared" si="2"/>
        <v>0</v>
      </c>
    </row>
    <row r="58" spans="1:9" ht="17.25" thickBot="1" x14ac:dyDescent="0.35">
      <c r="A58" s="15">
        <v>43293</v>
      </c>
      <c r="B58" s="12" t="s">
        <v>174</v>
      </c>
      <c r="C58" s="13">
        <v>43658</v>
      </c>
      <c r="D58" s="14">
        <v>1.4999999999999999E-2</v>
      </c>
      <c r="E58" s="14">
        <v>1.4999999999999999E-2</v>
      </c>
      <c r="F58" s="14">
        <v>1.4999999999999999E-2</v>
      </c>
      <c r="G58" s="14">
        <f t="shared" si="0"/>
        <v>0</v>
      </c>
      <c r="H58" s="14">
        <f t="shared" si="1"/>
        <v>0</v>
      </c>
      <c r="I58" s="29">
        <f t="shared" si="2"/>
        <v>0</v>
      </c>
    </row>
    <row r="59" spans="1:9" ht="17.25" thickBot="1" x14ac:dyDescent="0.35">
      <c r="A59" s="15">
        <v>43343</v>
      </c>
      <c r="B59" s="12" t="s">
        <v>174</v>
      </c>
      <c r="C59" s="13">
        <v>43708</v>
      </c>
      <c r="D59" s="14">
        <v>1.4999999999999999E-2</v>
      </c>
      <c r="E59" s="14">
        <v>1.4999999999999999E-2</v>
      </c>
      <c r="F59" s="14">
        <v>1.4999999999999999E-2</v>
      </c>
      <c r="G59" s="14">
        <f t="shared" si="0"/>
        <v>0</v>
      </c>
      <c r="H59" s="14">
        <f t="shared" si="1"/>
        <v>0</v>
      </c>
      <c r="I59" s="29">
        <f t="shared" si="2"/>
        <v>0</v>
      </c>
    </row>
    <row r="60" spans="1:9" ht="17.25" thickBot="1" x14ac:dyDescent="0.35">
      <c r="A60" s="15">
        <v>43391</v>
      </c>
      <c r="B60" s="12" t="s">
        <v>174</v>
      </c>
      <c r="C60" s="13">
        <v>43756</v>
      </c>
      <c r="D60" s="14">
        <v>1.4999999999999999E-2</v>
      </c>
      <c r="E60" s="14">
        <v>1.4999999999999999E-2</v>
      </c>
      <c r="F60" s="14">
        <v>1.4999999999999999E-2</v>
      </c>
      <c r="G60" s="14">
        <f t="shared" si="0"/>
        <v>0</v>
      </c>
      <c r="H60" s="14">
        <f t="shared" si="1"/>
        <v>0</v>
      </c>
      <c r="I60" s="29">
        <f t="shared" si="2"/>
        <v>0</v>
      </c>
    </row>
    <row r="61" spans="1:9" ht="17.25" thickBot="1" x14ac:dyDescent="0.35">
      <c r="A61" s="15">
        <v>43434</v>
      </c>
      <c r="B61" s="12" t="s">
        <v>174</v>
      </c>
      <c r="C61" s="13">
        <v>43799</v>
      </c>
      <c r="D61" s="14">
        <v>1.7500000000000002E-2</v>
      </c>
      <c r="E61" s="14">
        <v>1.7500000000000002E-2</v>
      </c>
      <c r="F61" s="14">
        <v>1.4999999999999999E-2</v>
      </c>
      <c r="G61" s="14">
        <f t="shared" si="0"/>
        <v>2.5000000000000022E-3</v>
      </c>
      <c r="H61" s="14">
        <f t="shared" si="1"/>
        <v>0</v>
      </c>
      <c r="I61" s="29">
        <f t="shared" si="2"/>
        <v>0</v>
      </c>
    </row>
    <row r="62" spans="1:9" ht="17.25" thickBot="1" x14ac:dyDescent="0.35">
      <c r="A62" s="15">
        <v>43489</v>
      </c>
      <c r="B62" s="12" t="s">
        <v>174</v>
      </c>
      <c r="C62" s="13">
        <v>43489</v>
      </c>
      <c r="D62" s="14">
        <v>1.7500000000000002E-2</v>
      </c>
      <c r="E62" s="14">
        <v>1.7500000000000002E-2</v>
      </c>
      <c r="F62" s="14">
        <v>1.7500000000000002E-2</v>
      </c>
      <c r="G62" s="14">
        <f t="shared" si="0"/>
        <v>0</v>
      </c>
      <c r="H62" s="14">
        <f t="shared" si="1"/>
        <v>0</v>
      </c>
      <c r="I62" s="29">
        <f t="shared" si="2"/>
        <v>2.5000000000000022E-3</v>
      </c>
    </row>
    <row r="63" spans="1:9" ht="17.25" thickBot="1" x14ac:dyDescent="0.35">
      <c r="A63" s="15">
        <v>43524</v>
      </c>
      <c r="B63" s="12" t="s">
        <v>174</v>
      </c>
      <c r="C63" s="13">
        <v>43524</v>
      </c>
      <c r="D63" s="14">
        <v>1.7500000000000002E-2</v>
      </c>
      <c r="E63" s="14">
        <v>1.7500000000000002E-2</v>
      </c>
      <c r="F63" s="14">
        <v>1.7500000000000002E-2</v>
      </c>
      <c r="G63" s="14">
        <f t="shared" si="0"/>
        <v>0</v>
      </c>
      <c r="H63" s="14">
        <f t="shared" si="1"/>
        <v>0</v>
      </c>
      <c r="I63" s="29">
        <f t="shared" si="2"/>
        <v>0</v>
      </c>
    </row>
    <row r="64" spans="1:9" ht="17.25" thickBot="1" x14ac:dyDescent="0.35">
      <c r="A64" s="15">
        <v>43573</v>
      </c>
      <c r="B64" s="12" t="s">
        <v>174</v>
      </c>
      <c r="C64" s="13">
        <v>43573</v>
      </c>
      <c r="D64" s="14">
        <v>1.7500000000000002E-2</v>
      </c>
      <c r="E64" s="14">
        <v>1.7500000000000002E-2</v>
      </c>
      <c r="F64" s="14">
        <v>1.7500000000000002E-2</v>
      </c>
      <c r="G64" s="14">
        <f t="shared" si="0"/>
        <v>0</v>
      </c>
      <c r="H64" s="14">
        <f t="shared" si="1"/>
        <v>0</v>
      </c>
      <c r="I64" s="29">
        <f t="shared" si="2"/>
        <v>0</v>
      </c>
    </row>
    <row r="65" spans="1:9" ht="17.25" thickBot="1" x14ac:dyDescent="0.35">
      <c r="A65" s="15">
        <v>43616</v>
      </c>
      <c r="B65" s="12" t="s">
        <v>174</v>
      </c>
      <c r="C65" s="13">
        <v>43616</v>
      </c>
      <c r="D65" s="14">
        <v>1.7500000000000002E-2</v>
      </c>
      <c r="E65" s="14">
        <v>1.7500000000000002E-2</v>
      </c>
      <c r="F65" s="14">
        <v>1.7500000000000002E-2</v>
      </c>
      <c r="G65" s="14">
        <f t="shared" si="0"/>
        <v>0</v>
      </c>
      <c r="H65" s="14">
        <f t="shared" si="1"/>
        <v>0</v>
      </c>
      <c r="I65" s="29">
        <f t="shared" si="2"/>
        <v>0</v>
      </c>
    </row>
    <row r="66" spans="1:9" ht="17.25" thickBot="1" x14ac:dyDescent="0.35">
      <c r="A66" s="15">
        <v>43664</v>
      </c>
      <c r="B66" s="12" t="s">
        <v>174</v>
      </c>
      <c r="C66" s="13">
        <v>43664</v>
      </c>
      <c r="D66" s="14">
        <v>1.7500000000000002E-2</v>
      </c>
      <c r="E66" s="14">
        <v>1.4999999999999999E-2</v>
      </c>
      <c r="F66" s="14">
        <v>1.7500000000000002E-2</v>
      </c>
      <c r="G66" s="14">
        <f t="shared" si="0"/>
        <v>-2.5000000000000022E-3</v>
      </c>
      <c r="H66" s="14">
        <f t="shared" si="1"/>
        <v>-2.5000000000000022E-3</v>
      </c>
      <c r="I66" s="29">
        <f t="shared" si="2"/>
        <v>0</v>
      </c>
    </row>
    <row r="67" spans="1:9" ht="17.25" thickBot="1" x14ac:dyDescent="0.35">
      <c r="A67" s="15">
        <v>43707</v>
      </c>
      <c r="B67" s="12" t="s">
        <v>174</v>
      </c>
      <c r="C67" s="13">
        <v>43707</v>
      </c>
      <c r="D67" s="14">
        <v>1.4999999999999999E-2</v>
      </c>
      <c r="E67" s="14">
        <v>1.4999999999999999E-2</v>
      </c>
      <c r="F67" s="14">
        <v>1.4999999999999999E-2</v>
      </c>
      <c r="G67" s="14">
        <f t="shared" si="0"/>
        <v>0</v>
      </c>
      <c r="H67" s="14">
        <f t="shared" si="1"/>
        <v>0</v>
      </c>
      <c r="I67" s="29">
        <f t="shared" si="2"/>
        <v>-2.5000000000000022E-3</v>
      </c>
    </row>
    <row r="68" spans="1:9" ht="17.25" thickBot="1" x14ac:dyDescent="0.35">
      <c r="A68" s="15">
        <v>43754</v>
      </c>
      <c r="B68" s="12" t="s">
        <v>174</v>
      </c>
      <c r="C68" s="13">
        <v>43754</v>
      </c>
      <c r="D68" s="14">
        <v>1.2500000000000001E-2</v>
      </c>
      <c r="E68" s="14">
        <v>1.2500000000000001E-2</v>
      </c>
      <c r="F68" s="14">
        <v>1.4999999999999999E-2</v>
      </c>
      <c r="G68" s="14">
        <f t="shared" si="0"/>
        <v>-2.4999999999999988E-3</v>
      </c>
      <c r="H68" s="14">
        <f t="shared" si="1"/>
        <v>0</v>
      </c>
      <c r="I68" s="29">
        <f t="shared" si="2"/>
        <v>0</v>
      </c>
    </row>
    <row r="69" spans="1:9" ht="17.25" thickBot="1" x14ac:dyDescent="0.35">
      <c r="A69" s="15">
        <v>43798</v>
      </c>
      <c r="B69" s="12" t="s">
        <v>174</v>
      </c>
      <c r="C69" s="13"/>
      <c r="D69" s="14">
        <v>1.2500000000000001E-2</v>
      </c>
      <c r="E69" s="14">
        <v>1.2500000000000001E-2</v>
      </c>
      <c r="F69" s="14">
        <v>1.2500000000000001E-2</v>
      </c>
      <c r="G69" s="14">
        <f t="shared" si="0"/>
        <v>0</v>
      </c>
      <c r="H69" s="14">
        <f t="shared" si="1"/>
        <v>0</v>
      </c>
      <c r="I69" s="29">
        <f t="shared" si="2"/>
        <v>-2.4999999999999988E-3</v>
      </c>
    </row>
    <row r="70" spans="1:9" ht="17.25" thickBot="1" x14ac:dyDescent="0.35">
      <c r="A70" s="15">
        <v>43847</v>
      </c>
      <c r="B70" s="12" t="s">
        <v>174</v>
      </c>
      <c r="C70" s="13"/>
      <c r="D70" s="14">
        <v>1.2500000000000001E-2</v>
      </c>
      <c r="E70" s="14">
        <v>1.2500000000000001E-2</v>
      </c>
      <c r="F70" s="14">
        <v>1.2500000000000001E-2</v>
      </c>
      <c r="G70" s="14">
        <f>+E70-F70</f>
        <v>0</v>
      </c>
      <c r="H70" s="14">
        <f>+E70-D70</f>
        <v>0</v>
      </c>
      <c r="I70" s="29">
        <f t="shared" si="2"/>
        <v>0</v>
      </c>
    </row>
    <row r="71" spans="1:9" ht="17.25" thickBot="1" x14ac:dyDescent="0.35">
      <c r="A71" s="15">
        <v>43888</v>
      </c>
      <c r="B71" s="12" t="s">
        <v>174</v>
      </c>
      <c r="D71" s="14">
        <v>0.01</v>
      </c>
      <c r="E71" s="14">
        <v>1.2500000000000001E-2</v>
      </c>
      <c r="F71" s="14">
        <v>1.2500000000000001E-2</v>
      </c>
      <c r="G71" s="14">
        <f>+E71-F71</f>
        <v>0</v>
      </c>
      <c r="H71" s="14">
        <f>+E71-D71</f>
        <v>2.5000000000000005E-3</v>
      </c>
      <c r="I71" s="29">
        <f t="shared" si="2"/>
        <v>0</v>
      </c>
    </row>
    <row r="72" spans="1:9" ht="17.25" thickBot="1" x14ac:dyDescent="0.35">
      <c r="A72" s="15">
        <v>43930</v>
      </c>
      <c r="B72" s="12" t="s">
        <v>174</v>
      </c>
      <c r="D72" s="14">
        <v>7.4999999999999997E-3</v>
      </c>
      <c r="E72" s="14">
        <v>7.4999999999999997E-3</v>
      </c>
      <c r="F72" s="14">
        <v>7.4999999999999997E-3</v>
      </c>
      <c r="G72" s="14">
        <f>+E72-F72</f>
        <v>0</v>
      </c>
      <c r="H72" s="14">
        <f>+E72-D72</f>
        <v>0</v>
      </c>
      <c r="I72" s="29" t="e">
        <f>+#REF!</f>
        <v>#REF!</v>
      </c>
    </row>
    <row r="73" spans="1:9" ht="17.25" thickBot="1" x14ac:dyDescent="0.35">
      <c r="A73" s="15">
        <v>43979</v>
      </c>
      <c r="B73" s="12" t="s">
        <v>174</v>
      </c>
      <c r="D73" s="14">
        <v>7.4999999999999997E-3</v>
      </c>
      <c r="E73" s="14">
        <v>5.0000000000000001E-3</v>
      </c>
      <c r="F73" s="14">
        <v>7.4999999999999997E-3</v>
      </c>
      <c r="G73" s="14">
        <f>+E73-F73</f>
        <v>-2.4999999999999996E-3</v>
      </c>
      <c r="H73" s="14">
        <f>+E73-D73</f>
        <v>-2.4999999999999996E-3</v>
      </c>
      <c r="I73" s="29">
        <f>+G72</f>
        <v>0</v>
      </c>
    </row>
    <row r="74" spans="1:9" ht="17.25" thickBot="1" x14ac:dyDescent="0.35">
      <c r="A74" s="15">
        <v>44028</v>
      </c>
      <c r="B74" s="12" t="s">
        <v>174</v>
      </c>
      <c r="D74" s="14">
        <v>5.0000000000000001E-3</v>
      </c>
      <c r="E74" s="14">
        <v>5.0000000000000001E-3</v>
      </c>
      <c r="F74" s="14">
        <v>5.0000000000000001E-3</v>
      </c>
      <c r="G74" s="14">
        <f>+E74-F74</f>
        <v>0</v>
      </c>
      <c r="H74" s="14">
        <f>+E74-D74</f>
        <v>0</v>
      </c>
      <c r="I74" s="29">
        <f>+G73</f>
        <v>-2.4999999999999996E-3</v>
      </c>
    </row>
    <row r="75" spans="1:9" ht="17.25" thickBot="1" x14ac:dyDescent="0.35">
      <c r="A75" s="15">
        <v>44070</v>
      </c>
    </row>
    <row r="83" spans="12:14" x14ac:dyDescent="0.3">
      <c r="M83" s="41"/>
      <c r="N83" s="41"/>
    </row>
    <row r="84" spans="12:14" x14ac:dyDescent="0.3">
      <c r="M84" s="41"/>
      <c r="N84" s="41"/>
    </row>
    <row r="85" spans="12:14" x14ac:dyDescent="0.3">
      <c r="M85" s="42"/>
      <c r="N85" s="41"/>
    </row>
    <row r="86" spans="12:14" x14ac:dyDescent="0.3">
      <c r="M86" s="43"/>
      <c r="N86" s="41"/>
    </row>
    <row r="87" spans="12:14" x14ac:dyDescent="0.3">
      <c r="M87" s="44"/>
      <c r="N87" s="41"/>
    </row>
    <row r="88" spans="12:14" x14ac:dyDescent="0.3">
      <c r="M88" s="44"/>
      <c r="N88" s="41"/>
    </row>
    <row r="89" spans="12:14" x14ac:dyDescent="0.3">
      <c r="M89" s="44"/>
      <c r="N89" s="41"/>
    </row>
    <row r="90" spans="12:14" x14ac:dyDescent="0.3">
      <c r="M90" s="44"/>
      <c r="N90" s="41"/>
    </row>
    <row r="91" spans="12:14" x14ac:dyDescent="0.3">
      <c r="M91" s="44"/>
      <c r="N91" s="41"/>
    </row>
    <row r="92" spans="12:14" x14ac:dyDescent="0.3">
      <c r="L92" s="37"/>
      <c r="M92" s="45"/>
      <c r="N92" s="46"/>
    </row>
    <row r="93" spans="12:14" x14ac:dyDescent="0.3">
      <c r="L93" s="37"/>
      <c r="M93" s="45"/>
      <c r="N93" s="46"/>
    </row>
    <row r="94" spans="12:14" x14ac:dyDescent="0.3">
      <c r="L94" s="37"/>
      <c r="M94" s="45"/>
      <c r="N94" s="46"/>
    </row>
    <row r="95" spans="12:14" x14ac:dyDescent="0.3">
      <c r="L95" s="37"/>
      <c r="M95" s="45"/>
      <c r="N95" s="46"/>
    </row>
    <row r="96" spans="12:14" x14ac:dyDescent="0.3">
      <c r="L96" s="37"/>
      <c r="M96" s="45"/>
      <c r="N96" s="46"/>
    </row>
    <row r="97" spans="12:14" x14ac:dyDescent="0.3">
      <c r="L97" s="37"/>
      <c r="M97" s="45"/>
      <c r="N97" s="46"/>
    </row>
    <row r="98" spans="12:14" x14ac:dyDescent="0.3">
      <c r="L98" s="37"/>
      <c r="M98" s="45"/>
      <c r="N98" s="46"/>
    </row>
    <row r="99" spans="12:14" x14ac:dyDescent="0.3">
      <c r="L99" s="37"/>
      <c r="M99" s="45"/>
      <c r="N99" s="46"/>
    </row>
    <row r="100" spans="12:14" x14ac:dyDescent="0.3">
      <c r="L100" s="37"/>
      <c r="M100" s="45"/>
      <c r="N100" s="46"/>
    </row>
    <row r="101" spans="12:14" x14ac:dyDescent="0.3">
      <c r="L101" s="37"/>
      <c r="M101" s="45"/>
      <c r="N101" s="46"/>
    </row>
    <row r="102" spans="12:14" x14ac:dyDescent="0.3">
      <c r="L102" s="37"/>
      <c r="M102" s="45"/>
      <c r="N102" s="46"/>
    </row>
    <row r="103" spans="12:14" x14ac:dyDescent="0.3">
      <c r="L103" s="37"/>
      <c r="M103" s="45"/>
      <c r="N103" s="46"/>
    </row>
    <row r="104" spans="12:14" x14ac:dyDescent="0.3">
      <c r="L104" s="37"/>
      <c r="M104" s="45"/>
      <c r="N104" s="46"/>
    </row>
    <row r="105" spans="12:14" x14ac:dyDescent="0.3">
      <c r="L105" s="37"/>
      <c r="M105" s="45"/>
      <c r="N105" s="46"/>
    </row>
    <row r="106" spans="12:14" x14ac:dyDescent="0.3">
      <c r="L106" s="37"/>
      <c r="M106" s="45"/>
      <c r="N106" s="46"/>
    </row>
    <row r="107" spans="12:14" x14ac:dyDescent="0.3">
      <c r="L107" s="37"/>
      <c r="M107" s="45"/>
      <c r="N107" s="46"/>
    </row>
    <row r="108" spans="12:14" x14ac:dyDescent="0.3">
      <c r="L108" s="37"/>
      <c r="M108" s="45"/>
      <c r="N108" s="46"/>
    </row>
    <row r="109" spans="12:14" x14ac:dyDescent="0.3">
      <c r="L109" s="37"/>
      <c r="M109" s="45"/>
      <c r="N109" s="46"/>
    </row>
    <row r="110" spans="12:14" x14ac:dyDescent="0.3">
      <c r="L110" s="37"/>
      <c r="M110" s="45"/>
      <c r="N110" s="46"/>
    </row>
    <row r="111" spans="12:14" x14ac:dyDescent="0.3">
      <c r="L111" s="37"/>
      <c r="M111" s="45"/>
      <c r="N111" s="46"/>
    </row>
    <row r="112" spans="12:14" x14ac:dyDescent="0.3">
      <c r="L112" s="37"/>
      <c r="M112" s="45"/>
      <c r="N112" s="46"/>
    </row>
    <row r="113" spans="12:14" x14ac:dyDescent="0.3">
      <c r="L113" s="37"/>
      <c r="M113" s="45"/>
      <c r="N113" s="46"/>
    </row>
    <row r="114" spans="12:14" x14ac:dyDescent="0.3">
      <c r="L114" s="37"/>
      <c r="M114" s="45"/>
      <c r="N114" s="46"/>
    </row>
    <row r="115" spans="12:14" x14ac:dyDescent="0.3">
      <c r="L115" s="37"/>
      <c r="M115" s="45"/>
      <c r="N115" s="46"/>
    </row>
    <row r="116" spans="12:14" x14ac:dyDescent="0.3">
      <c r="L116" s="37"/>
      <c r="M116" s="45"/>
      <c r="N116" s="46"/>
    </row>
    <row r="117" spans="12:14" x14ac:dyDescent="0.3">
      <c r="L117" s="37"/>
      <c r="M117" s="45"/>
      <c r="N117" s="46"/>
    </row>
    <row r="118" spans="12:14" x14ac:dyDescent="0.3">
      <c r="L118" s="37"/>
      <c r="M118" s="45"/>
      <c r="N118" s="46"/>
    </row>
    <row r="119" spans="12:14" x14ac:dyDescent="0.3">
      <c r="L119" s="37"/>
      <c r="M119" s="45"/>
      <c r="N119" s="46"/>
    </row>
    <row r="120" spans="12:14" x14ac:dyDescent="0.3">
      <c r="L120" s="37"/>
      <c r="M120" s="46"/>
      <c r="N120" s="46"/>
    </row>
    <row r="121" spans="12:14" x14ac:dyDescent="0.3">
      <c r="L121" s="37"/>
      <c r="M121" s="46"/>
      <c r="N121" s="46"/>
    </row>
    <row r="122" spans="12:14" x14ac:dyDescent="0.3">
      <c r="L122" s="37"/>
      <c r="M122" s="46"/>
      <c r="N122" s="46"/>
    </row>
    <row r="123" spans="12:14" x14ac:dyDescent="0.3">
      <c r="L123" s="37"/>
      <c r="M123" s="46"/>
      <c r="N123" s="46"/>
    </row>
    <row r="124" spans="12:14" x14ac:dyDescent="0.3">
      <c r="L124" s="37"/>
      <c r="M124" s="46"/>
      <c r="N124" s="46"/>
    </row>
    <row r="125" spans="12:14" x14ac:dyDescent="0.3">
      <c r="L125" s="37"/>
      <c r="M125" s="46"/>
      <c r="N125" s="46"/>
    </row>
    <row r="126" spans="12:14" x14ac:dyDescent="0.3">
      <c r="L126" s="37"/>
      <c r="M126" s="37"/>
      <c r="N126" s="37"/>
    </row>
    <row r="127" spans="12:14" x14ac:dyDescent="0.3">
      <c r="L127" s="37"/>
      <c r="M127" s="37"/>
      <c r="N127" s="37"/>
    </row>
    <row r="128" spans="12:14" x14ac:dyDescent="0.3">
      <c r="L128" s="37"/>
      <c r="M128" s="37"/>
      <c r="N128" s="37"/>
    </row>
    <row r="129" spans="12:14" x14ac:dyDescent="0.3">
      <c r="L129" s="37"/>
      <c r="M129" s="37"/>
      <c r="N129" s="37"/>
    </row>
    <row r="130" spans="12:14" x14ac:dyDescent="0.3">
      <c r="L130" s="37"/>
      <c r="M130" s="37"/>
      <c r="N130" s="37"/>
    </row>
    <row r="131" spans="12:14" x14ac:dyDescent="0.3">
      <c r="L131" s="37"/>
      <c r="M131" s="37"/>
      <c r="N131" s="37"/>
    </row>
    <row r="132" spans="12:14" x14ac:dyDescent="0.3">
      <c r="L132" s="37"/>
      <c r="M132" s="37"/>
      <c r="N132" s="37"/>
    </row>
    <row r="133" spans="12:14" x14ac:dyDescent="0.3">
      <c r="L133" s="37"/>
      <c r="M133" s="37"/>
      <c r="N133" s="37"/>
    </row>
    <row r="134" spans="12:14" x14ac:dyDescent="0.3">
      <c r="L134" s="37"/>
      <c r="M134" s="37"/>
      <c r="N134" s="37"/>
    </row>
    <row r="135" spans="12:14" x14ac:dyDescent="0.3">
      <c r="L135" s="37"/>
      <c r="M135" s="37"/>
      <c r="N135" s="37"/>
    </row>
    <row r="136" spans="12:14" x14ac:dyDescent="0.3">
      <c r="L136" s="37"/>
      <c r="M136" s="37"/>
      <c r="N136" s="37"/>
    </row>
    <row r="137" spans="12:14" x14ac:dyDescent="0.3">
      <c r="L137" s="37"/>
      <c r="M137" s="37"/>
      <c r="N137" s="37"/>
    </row>
    <row r="138" spans="12:14" x14ac:dyDescent="0.3">
      <c r="L138" s="37"/>
      <c r="M138" s="37"/>
      <c r="N138" s="37"/>
    </row>
    <row r="139" spans="12:14" x14ac:dyDescent="0.3">
      <c r="L139" s="37"/>
      <c r="M139" s="37"/>
      <c r="N139" s="37"/>
    </row>
    <row r="140" spans="12:14" x14ac:dyDescent="0.3">
      <c r="L140" s="37"/>
      <c r="M140" s="37"/>
      <c r="N140" s="37"/>
    </row>
    <row r="141" spans="12:14" x14ac:dyDescent="0.3">
      <c r="L141" s="37"/>
      <c r="M141" s="37"/>
      <c r="N141" s="37"/>
    </row>
    <row r="142" spans="12:14" x14ac:dyDescent="0.3">
      <c r="L142" s="37"/>
      <c r="M142" s="37"/>
      <c r="N142" s="37"/>
    </row>
    <row r="143" spans="12:14" x14ac:dyDescent="0.3">
      <c r="L143" s="37"/>
      <c r="M143" s="37"/>
      <c r="N143" s="37"/>
    </row>
    <row r="144" spans="12:14" x14ac:dyDescent="0.3">
      <c r="L144" s="37"/>
      <c r="M144" s="37"/>
      <c r="N144" s="37"/>
    </row>
    <row r="145" spans="12:14" x14ac:dyDescent="0.3">
      <c r="L145" s="37"/>
      <c r="M145" s="37"/>
      <c r="N145" s="37"/>
    </row>
    <row r="146" spans="12:14" x14ac:dyDescent="0.3">
      <c r="L146" s="37"/>
      <c r="M146" s="37"/>
      <c r="N146" s="37"/>
    </row>
    <row r="147" spans="12:14" x14ac:dyDescent="0.3">
      <c r="L147" s="37"/>
      <c r="M147" s="37"/>
      <c r="N147" s="37"/>
    </row>
    <row r="148" spans="12:14" x14ac:dyDescent="0.3">
      <c r="L148" s="37"/>
      <c r="M148" s="37"/>
      <c r="N148" s="37"/>
    </row>
    <row r="149" spans="12:14" x14ac:dyDescent="0.3">
      <c r="L149" s="37"/>
      <c r="M149" s="37"/>
      <c r="N149" s="37"/>
    </row>
    <row r="150" spans="12:14" x14ac:dyDescent="0.3">
      <c r="L150" s="37"/>
      <c r="M150" s="37"/>
      <c r="N150" s="37"/>
    </row>
    <row r="151" spans="12:14" x14ac:dyDescent="0.3">
      <c r="L151" s="37"/>
      <c r="M151" s="37"/>
      <c r="N151" s="37"/>
    </row>
    <row r="152" spans="12:14" x14ac:dyDescent="0.3">
      <c r="L152" s="37"/>
      <c r="M152" s="37"/>
      <c r="N152" s="37"/>
    </row>
    <row r="153" spans="12:14" x14ac:dyDescent="0.3">
      <c r="L153" s="37"/>
      <c r="M153" s="37"/>
      <c r="N153" s="37"/>
    </row>
    <row r="154" spans="12:14" x14ac:dyDescent="0.3">
      <c r="L154" s="37"/>
      <c r="M154" s="37"/>
      <c r="N154" s="37"/>
    </row>
    <row r="155" spans="12:14" x14ac:dyDescent="0.3">
      <c r="L155" s="37"/>
      <c r="M155" s="37"/>
      <c r="N155" s="37"/>
    </row>
    <row r="156" spans="12:14" x14ac:dyDescent="0.3">
      <c r="L156" s="37"/>
      <c r="M156" s="37"/>
      <c r="N156" s="37"/>
    </row>
    <row r="157" spans="12:14" x14ac:dyDescent="0.3">
      <c r="L157" s="37"/>
      <c r="M157" s="37"/>
      <c r="N157" s="37"/>
    </row>
    <row r="158" spans="12:14" x14ac:dyDescent="0.3">
      <c r="L158" s="37"/>
      <c r="M158" s="37"/>
      <c r="N158" s="37"/>
    </row>
    <row r="159" spans="12:14" x14ac:dyDescent="0.3">
      <c r="L159" s="37"/>
      <c r="M159" s="37"/>
      <c r="N159" s="37"/>
    </row>
    <row r="160" spans="12:14" x14ac:dyDescent="0.3">
      <c r="L160" s="37"/>
      <c r="M160" s="37"/>
      <c r="N160" s="37"/>
    </row>
    <row r="161" spans="12:14" x14ac:dyDescent="0.3">
      <c r="L161" s="37"/>
      <c r="M161" s="37"/>
      <c r="N161" s="37"/>
    </row>
    <row r="162" spans="12:14" x14ac:dyDescent="0.3">
      <c r="L162" s="37"/>
      <c r="M162" s="37"/>
      <c r="N162" s="37"/>
    </row>
    <row r="163" spans="12:14" x14ac:dyDescent="0.3">
      <c r="L163" s="37"/>
      <c r="M163" s="37"/>
      <c r="N163" s="37"/>
    </row>
    <row r="164" spans="12:14" x14ac:dyDescent="0.3">
      <c r="L164" s="37"/>
      <c r="M164" s="37"/>
      <c r="N164" s="37"/>
    </row>
    <row r="165" spans="12:14" x14ac:dyDescent="0.3">
      <c r="L165" s="37"/>
      <c r="M165" s="37"/>
      <c r="N165" s="37"/>
    </row>
    <row r="166" spans="12:14" x14ac:dyDescent="0.3">
      <c r="L166" s="37"/>
      <c r="M166" s="37"/>
      <c r="N166" s="37"/>
    </row>
    <row r="167" spans="12:14" x14ac:dyDescent="0.3">
      <c r="L167" s="37"/>
      <c r="M167" s="37"/>
      <c r="N167" s="37"/>
    </row>
    <row r="168" spans="12:14" x14ac:dyDescent="0.3">
      <c r="L168" s="37"/>
      <c r="M168" s="37"/>
      <c r="N168" s="37"/>
    </row>
    <row r="169" spans="12:14" x14ac:dyDescent="0.3">
      <c r="L169" s="37"/>
      <c r="M169" s="37"/>
      <c r="N169" s="37"/>
    </row>
    <row r="170" spans="12:14" x14ac:dyDescent="0.3">
      <c r="L170" s="37"/>
      <c r="M170" s="37"/>
      <c r="N170" s="37"/>
    </row>
    <row r="171" spans="12:14" x14ac:dyDescent="0.3">
      <c r="L171" s="37"/>
      <c r="M171" s="37"/>
      <c r="N171" s="37"/>
    </row>
    <row r="172" spans="12:14" x14ac:dyDescent="0.3">
      <c r="L172" s="37"/>
      <c r="M172" s="37"/>
      <c r="N172" s="37"/>
    </row>
    <row r="173" spans="12:14" x14ac:dyDescent="0.3">
      <c r="L173" s="37"/>
      <c r="M173" s="37"/>
      <c r="N173" s="37"/>
    </row>
    <row r="174" spans="12:14" x14ac:dyDescent="0.3">
      <c r="L174" s="37"/>
      <c r="M174" s="37"/>
      <c r="N174" s="37"/>
    </row>
    <row r="175" spans="12:14" x14ac:dyDescent="0.3">
      <c r="L175" s="37"/>
      <c r="M175" s="37"/>
      <c r="N175" s="37"/>
    </row>
    <row r="176" spans="12:14" x14ac:dyDescent="0.3">
      <c r="L176" s="37"/>
      <c r="M176" s="37"/>
      <c r="N176" s="37"/>
    </row>
    <row r="177" spans="12:14" x14ac:dyDescent="0.3">
      <c r="L177" s="37"/>
      <c r="M177" s="37"/>
      <c r="N177" s="37"/>
    </row>
    <row r="178" spans="12:14" x14ac:dyDescent="0.3">
      <c r="L178" s="37"/>
      <c r="M178" s="37"/>
      <c r="N178" s="37"/>
    </row>
    <row r="179" spans="12:14" x14ac:dyDescent="0.3">
      <c r="L179" s="37"/>
      <c r="M179" s="37"/>
      <c r="N179" s="37"/>
    </row>
    <row r="180" spans="12:14" x14ac:dyDescent="0.3">
      <c r="L180" s="37"/>
      <c r="M180" s="37"/>
      <c r="N180" s="37"/>
    </row>
    <row r="181" spans="12:14" x14ac:dyDescent="0.3">
      <c r="L181" s="37"/>
      <c r="M181" s="37"/>
      <c r="N181" s="37"/>
    </row>
    <row r="182" spans="12:14" x14ac:dyDescent="0.3">
      <c r="L182" s="37"/>
      <c r="M182" s="37"/>
      <c r="N182" s="37"/>
    </row>
    <row r="183" spans="12:14" x14ac:dyDescent="0.3">
      <c r="L183" s="37"/>
      <c r="M183" s="37"/>
      <c r="N183" s="37"/>
    </row>
    <row r="184" spans="12:14" x14ac:dyDescent="0.3">
      <c r="L184" s="37"/>
      <c r="M184" s="37"/>
      <c r="N184" s="37"/>
    </row>
    <row r="185" spans="12:14" x14ac:dyDescent="0.3">
      <c r="L185" s="37"/>
      <c r="M185" s="37"/>
      <c r="N185" s="37"/>
    </row>
    <row r="186" spans="12:14" x14ac:dyDescent="0.3">
      <c r="L186" s="37"/>
      <c r="M186" s="37"/>
      <c r="N186" s="37"/>
    </row>
    <row r="187" spans="12:14" x14ac:dyDescent="0.3">
      <c r="L187" s="37"/>
      <c r="M187" s="37"/>
      <c r="N187" s="37"/>
    </row>
    <row r="188" spans="12:14" x14ac:dyDescent="0.3">
      <c r="L188" s="37"/>
      <c r="M188" s="37"/>
      <c r="N188" s="37"/>
    </row>
    <row r="189" spans="12:14" x14ac:dyDescent="0.3">
      <c r="L189" s="37"/>
      <c r="M189" s="37"/>
      <c r="N189" s="37"/>
    </row>
    <row r="190" spans="12:14" x14ac:dyDescent="0.3">
      <c r="L190" s="37"/>
      <c r="M190" s="37"/>
      <c r="N190" s="37"/>
    </row>
    <row r="191" spans="12:14" x14ac:dyDescent="0.3">
      <c r="L191" s="37"/>
      <c r="M191" s="37"/>
      <c r="N191" s="37"/>
    </row>
    <row r="192" spans="12:14" x14ac:dyDescent="0.3">
      <c r="L192" s="37"/>
      <c r="M192" s="37"/>
      <c r="N192" s="37"/>
    </row>
    <row r="193" spans="12:14" x14ac:dyDescent="0.3">
      <c r="L193" s="37"/>
      <c r="M193" s="37"/>
      <c r="N193" s="37"/>
    </row>
    <row r="194" spans="12:14" x14ac:dyDescent="0.3">
      <c r="L194" s="37"/>
      <c r="M194" s="37"/>
      <c r="N194" s="37"/>
    </row>
    <row r="195" spans="12:14" x14ac:dyDescent="0.3">
      <c r="L195" s="37"/>
      <c r="M195" s="37"/>
      <c r="N195" s="37"/>
    </row>
    <row r="196" spans="12:14" x14ac:dyDescent="0.3">
      <c r="L196" s="37"/>
      <c r="M196" s="37"/>
      <c r="N196" s="37"/>
    </row>
    <row r="197" spans="12:14" x14ac:dyDescent="0.3">
      <c r="L197" s="37"/>
      <c r="M197" s="37"/>
      <c r="N197" s="37"/>
    </row>
    <row r="198" spans="12:14" x14ac:dyDescent="0.3">
      <c r="L198" s="37"/>
      <c r="M198" s="37"/>
      <c r="N198" s="37"/>
    </row>
    <row r="199" spans="12:14" x14ac:dyDescent="0.3">
      <c r="L199" s="37"/>
      <c r="M199" s="37"/>
      <c r="N199" s="37"/>
    </row>
    <row r="200" spans="12:14" x14ac:dyDescent="0.3">
      <c r="L200" s="37"/>
      <c r="M200" s="37"/>
      <c r="N200" s="37"/>
    </row>
    <row r="201" spans="12:14" x14ac:dyDescent="0.3">
      <c r="L201" s="37"/>
      <c r="M201" s="37"/>
      <c r="N201" s="37"/>
    </row>
    <row r="202" spans="12:14" x14ac:dyDescent="0.3">
      <c r="L202" s="37"/>
      <c r="M202" s="37"/>
      <c r="N202" s="37"/>
    </row>
    <row r="203" spans="12:14" x14ac:dyDescent="0.3">
      <c r="L203" s="37"/>
      <c r="M203" s="37"/>
      <c r="N203" s="37"/>
    </row>
    <row r="204" spans="12:14" x14ac:dyDescent="0.3">
      <c r="L204" s="37"/>
      <c r="M204" s="37"/>
      <c r="N204" s="37"/>
    </row>
    <row r="205" spans="12:14" x14ac:dyDescent="0.3">
      <c r="L205" s="37"/>
      <c r="M205" s="37"/>
      <c r="N205" s="37"/>
    </row>
    <row r="206" spans="12:14" x14ac:dyDescent="0.3">
      <c r="L206" s="37"/>
      <c r="M206" s="37"/>
      <c r="N206" s="37"/>
    </row>
    <row r="207" spans="12:14" x14ac:dyDescent="0.3">
      <c r="L207" s="37"/>
      <c r="M207" s="37"/>
      <c r="N207" s="37"/>
    </row>
    <row r="208" spans="12:14" x14ac:dyDescent="0.3">
      <c r="L208" s="37"/>
      <c r="M208" s="37"/>
      <c r="N208" s="37"/>
    </row>
    <row r="209" spans="12:14" x14ac:dyDescent="0.3">
      <c r="L209" s="37"/>
      <c r="M209" s="37"/>
      <c r="N209" s="37"/>
    </row>
    <row r="210" spans="12:14" x14ac:dyDescent="0.3">
      <c r="L210" s="37"/>
      <c r="M210" s="37"/>
      <c r="N210" s="37"/>
    </row>
    <row r="211" spans="12:14" x14ac:dyDescent="0.3">
      <c r="L211" s="37"/>
      <c r="M211" s="37"/>
      <c r="N211" s="37"/>
    </row>
    <row r="212" spans="12:14" x14ac:dyDescent="0.3">
      <c r="L212" s="37"/>
      <c r="M212" s="37"/>
      <c r="N212" s="37"/>
    </row>
    <row r="213" spans="12:14" x14ac:dyDescent="0.3">
      <c r="L213" s="37"/>
      <c r="M213" s="37"/>
      <c r="N213" s="37"/>
    </row>
    <row r="214" spans="12:14" x14ac:dyDescent="0.3">
      <c r="L214" s="37"/>
      <c r="M214" s="37"/>
      <c r="N214" s="37"/>
    </row>
    <row r="215" spans="12:14" x14ac:dyDescent="0.3">
      <c r="L215" s="37"/>
      <c r="M215" s="37"/>
      <c r="N215" s="37"/>
    </row>
    <row r="216" spans="12:14" x14ac:dyDescent="0.3">
      <c r="L216" s="37"/>
      <c r="M216" s="37"/>
      <c r="N216" s="37"/>
    </row>
    <row r="217" spans="12:14" x14ac:dyDescent="0.3">
      <c r="L217" s="37"/>
      <c r="M217" s="37"/>
      <c r="N217" s="37"/>
    </row>
    <row r="218" spans="12:14" x14ac:dyDescent="0.3">
      <c r="L218" s="37"/>
      <c r="M218" s="37"/>
      <c r="N218" s="37"/>
    </row>
    <row r="219" spans="12:14" x14ac:dyDescent="0.3">
      <c r="L219" s="37"/>
      <c r="M219" s="37"/>
      <c r="N219" s="37"/>
    </row>
    <row r="220" spans="12:14" x14ac:dyDescent="0.3">
      <c r="L220" s="37"/>
      <c r="M220" s="37"/>
      <c r="N220" s="37"/>
    </row>
    <row r="221" spans="12:14" x14ac:dyDescent="0.3">
      <c r="L221" s="37"/>
      <c r="M221" s="37"/>
      <c r="N221" s="37"/>
    </row>
    <row r="222" spans="12:14" x14ac:dyDescent="0.3">
      <c r="L222" s="37"/>
      <c r="M222" s="37"/>
      <c r="N222" s="37"/>
    </row>
    <row r="223" spans="12:14" x14ac:dyDescent="0.3">
      <c r="L223" s="37"/>
      <c r="M223" s="37"/>
      <c r="N223" s="37"/>
    </row>
    <row r="224" spans="12:14" x14ac:dyDescent="0.3">
      <c r="L224" s="37"/>
      <c r="M224" s="37"/>
      <c r="N224" s="37"/>
    </row>
    <row r="225" spans="12:14" x14ac:dyDescent="0.3">
      <c r="L225" s="37"/>
      <c r="M225" s="37"/>
      <c r="N225" s="37"/>
    </row>
    <row r="226" spans="12:14" x14ac:dyDescent="0.3">
      <c r="L226" s="37"/>
      <c r="M226" s="37"/>
      <c r="N226" s="37"/>
    </row>
    <row r="227" spans="12:14" x14ac:dyDescent="0.3">
      <c r="L227" s="37"/>
      <c r="M227" s="37"/>
      <c r="N227" s="37"/>
    </row>
    <row r="228" spans="12:14" x14ac:dyDescent="0.3">
      <c r="L228" s="37"/>
      <c r="M228" s="37"/>
      <c r="N228" s="37"/>
    </row>
    <row r="229" spans="12:14" x14ac:dyDescent="0.3">
      <c r="L229" s="37"/>
      <c r="M229" s="37"/>
      <c r="N229" s="37"/>
    </row>
    <row r="230" spans="12:14" x14ac:dyDescent="0.3">
      <c r="L230" s="37"/>
      <c r="M230" s="37"/>
      <c r="N230" s="37"/>
    </row>
    <row r="231" spans="12:14" x14ac:dyDescent="0.3">
      <c r="L231" s="37"/>
      <c r="M231" s="37"/>
      <c r="N231" s="37"/>
    </row>
    <row r="232" spans="12:14" x14ac:dyDescent="0.3">
      <c r="L232" s="37"/>
      <c r="M232" s="37"/>
      <c r="N232" s="37"/>
    </row>
    <row r="233" spans="12:14" x14ac:dyDescent="0.3">
      <c r="L233" s="37"/>
      <c r="M233" s="37"/>
      <c r="N233" s="37"/>
    </row>
    <row r="234" spans="12:14" x14ac:dyDescent="0.3">
      <c r="L234" s="37"/>
      <c r="M234" s="37"/>
      <c r="N234" s="37"/>
    </row>
    <row r="235" spans="12:14" x14ac:dyDescent="0.3">
      <c r="L235" s="37"/>
      <c r="M235" s="37"/>
      <c r="N235" s="37"/>
    </row>
    <row r="236" spans="12:14" x14ac:dyDescent="0.3">
      <c r="L236" s="37"/>
      <c r="M236" s="37"/>
      <c r="N236" s="37"/>
    </row>
    <row r="237" spans="12:14" x14ac:dyDescent="0.3">
      <c r="L237" s="37"/>
      <c r="M237" s="37"/>
      <c r="N237" s="37"/>
    </row>
    <row r="238" spans="12:14" x14ac:dyDescent="0.3">
      <c r="L238" s="37"/>
      <c r="M238" s="37"/>
      <c r="N238" s="37"/>
    </row>
    <row r="239" spans="12:14" x14ac:dyDescent="0.3">
      <c r="L239" s="37"/>
      <c r="M239" s="37"/>
      <c r="N239" s="37"/>
    </row>
    <row r="240" spans="12:14" x14ac:dyDescent="0.3">
      <c r="L240" s="37"/>
      <c r="M240" s="37"/>
      <c r="N240" s="37"/>
    </row>
    <row r="241" spans="12:14" x14ac:dyDescent="0.3">
      <c r="L241" s="37"/>
      <c r="M241" s="37"/>
      <c r="N241" s="37"/>
    </row>
    <row r="242" spans="12:14" x14ac:dyDescent="0.3">
      <c r="L242" s="37"/>
      <c r="M242" s="37"/>
      <c r="N242" s="37"/>
    </row>
    <row r="243" spans="12:14" x14ac:dyDescent="0.3">
      <c r="L243" s="37"/>
      <c r="M243" s="37"/>
      <c r="N243" s="37"/>
    </row>
    <row r="244" spans="12:14" x14ac:dyDescent="0.3">
      <c r="L244" s="37"/>
      <c r="M244" s="37"/>
      <c r="N244" s="37"/>
    </row>
    <row r="245" spans="12:14" x14ac:dyDescent="0.3">
      <c r="L245" s="37"/>
      <c r="M245" s="37"/>
      <c r="N245" s="37"/>
    </row>
    <row r="246" spans="12:14" x14ac:dyDescent="0.3">
      <c r="L246" s="37"/>
      <c r="M246" s="37"/>
      <c r="N246" s="37"/>
    </row>
    <row r="247" spans="12:14" x14ac:dyDescent="0.3">
      <c r="L247" s="37"/>
      <c r="M247" s="37"/>
      <c r="N247" s="37"/>
    </row>
    <row r="248" spans="12:14" x14ac:dyDescent="0.3">
      <c r="L248" s="37"/>
      <c r="M248" s="37"/>
      <c r="N248" s="37"/>
    </row>
    <row r="249" spans="12:14" x14ac:dyDescent="0.3">
      <c r="L249" s="37"/>
      <c r="M249" s="37"/>
      <c r="N249" s="37"/>
    </row>
    <row r="250" spans="12:14" x14ac:dyDescent="0.3">
      <c r="L250" s="37"/>
      <c r="M250" s="37"/>
      <c r="N250" s="37"/>
    </row>
    <row r="251" spans="12:14" x14ac:dyDescent="0.3">
      <c r="L251" s="37"/>
      <c r="M251" s="37"/>
      <c r="N251" s="37"/>
    </row>
    <row r="252" spans="12:14" x14ac:dyDescent="0.3">
      <c r="L252" s="37"/>
      <c r="M252" s="37"/>
      <c r="N252" s="37"/>
    </row>
    <row r="253" spans="12:14" x14ac:dyDescent="0.3">
      <c r="L253" s="37"/>
      <c r="M253" s="37"/>
      <c r="N253" s="37"/>
    </row>
    <row r="254" spans="12:14" x14ac:dyDescent="0.3">
      <c r="L254" s="37"/>
      <c r="M254" s="37"/>
      <c r="N254" s="37"/>
    </row>
    <row r="255" spans="12:14" x14ac:dyDescent="0.3">
      <c r="L255" s="37"/>
      <c r="M255" s="37"/>
      <c r="N255" s="37"/>
    </row>
    <row r="256" spans="12:14" x14ac:dyDescent="0.3">
      <c r="L256" s="37"/>
      <c r="M256" s="37"/>
      <c r="N256" s="37"/>
    </row>
    <row r="257" spans="12:14" x14ac:dyDescent="0.3">
      <c r="L257" s="37"/>
      <c r="M257" s="37"/>
      <c r="N257" s="37"/>
    </row>
    <row r="258" spans="12:14" x14ac:dyDescent="0.3">
      <c r="L258" s="37"/>
      <c r="M258" s="37"/>
      <c r="N258" s="37"/>
    </row>
    <row r="259" spans="12:14" x14ac:dyDescent="0.3">
      <c r="L259" s="37"/>
      <c r="M259" s="37"/>
      <c r="N259" s="37"/>
    </row>
    <row r="260" spans="12:14" x14ac:dyDescent="0.3">
      <c r="L260" s="37"/>
      <c r="M260" s="37"/>
      <c r="N260" s="37"/>
    </row>
    <row r="261" spans="12:14" x14ac:dyDescent="0.3">
      <c r="L261" s="37"/>
      <c r="M261" s="37"/>
      <c r="N261" s="37"/>
    </row>
    <row r="262" spans="12:14" x14ac:dyDescent="0.3">
      <c r="L262" s="37"/>
      <c r="M262" s="37"/>
      <c r="N262" s="37"/>
    </row>
    <row r="263" spans="12:14" x14ac:dyDescent="0.3">
      <c r="L263" s="37"/>
      <c r="M263" s="37"/>
      <c r="N263" s="37"/>
    </row>
    <row r="264" spans="12:14" x14ac:dyDescent="0.3">
      <c r="L264" s="37"/>
      <c r="M264" s="37"/>
      <c r="N264" s="37"/>
    </row>
    <row r="265" spans="12:14" x14ac:dyDescent="0.3">
      <c r="L265" s="37"/>
      <c r="M265" s="37"/>
      <c r="N265" s="37"/>
    </row>
    <row r="266" spans="12:14" x14ac:dyDescent="0.3">
      <c r="L266" s="37"/>
      <c r="M266" s="37"/>
      <c r="N266" s="37"/>
    </row>
    <row r="267" spans="12:14" x14ac:dyDescent="0.3">
      <c r="L267" s="37"/>
      <c r="M267" s="37"/>
      <c r="N267" s="37"/>
    </row>
    <row r="268" spans="12:14" x14ac:dyDescent="0.3">
      <c r="L268" s="37"/>
      <c r="M268" s="37"/>
      <c r="N268" s="37"/>
    </row>
    <row r="269" spans="12:14" x14ac:dyDescent="0.3">
      <c r="L269" s="37"/>
      <c r="M269" s="37"/>
      <c r="N269" s="37"/>
    </row>
    <row r="270" spans="12:14" x14ac:dyDescent="0.3">
      <c r="L270" s="37"/>
      <c r="M270" s="37"/>
      <c r="N270" s="37"/>
    </row>
    <row r="271" spans="12:14" x14ac:dyDescent="0.3">
      <c r="L271" s="37"/>
      <c r="M271" s="37"/>
      <c r="N271" s="37"/>
    </row>
    <row r="272" spans="12:14" x14ac:dyDescent="0.3">
      <c r="L272" s="37"/>
      <c r="M272" s="37"/>
      <c r="N272" s="37"/>
    </row>
    <row r="273" spans="12:14" x14ac:dyDescent="0.3">
      <c r="L273" s="37"/>
      <c r="M273" s="37"/>
      <c r="N273" s="37"/>
    </row>
    <row r="274" spans="12:14" x14ac:dyDescent="0.3">
      <c r="L274" s="37"/>
      <c r="M274" s="37"/>
      <c r="N274" s="37"/>
    </row>
    <row r="275" spans="12:14" x14ac:dyDescent="0.3">
      <c r="L275" s="37"/>
      <c r="M275" s="37"/>
      <c r="N275" s="37"/>
    </row>
    <row r="276" spans="12:14" x14ac:dyDescent="0.3">
      <c r="L276" s="37"/>
      <c r="M276" s="37"/>
      <c r="N276" s="37"/>
    </row>
    <row r="277" spans="12:14" x14ac:dyDescent="0.3">
      <c r="L277" s="37"/>
      <c r="M277" s="37"/>
      <c r="N277" s="37"/>
    </row>
    <row r="278" spans="12:14" x14ac:dyDescent="0.3">
      <c r="L278" s="37"/>
      <c r="M278" s="37"/>
      <c r="N278" s="37"/>
    </row>
    <row r="279" spans="12:14" x14ac:dyDescent="0.3">
      <c r="L279" s="37"/>
      <c r="M279" s="37"/>
      <c r="N279" s="37"/>
    </row>
    <row r="280" spans="12:14" x14ac:dyDescent="0.3">
      <c r="L280" s="37"/>
      <c r="M280" s="37"/>
      <c r="N280" s="37"/>
    </row>
    <row r="281" spans="12:14" x14ac:dyDescent="0.3">
      <c r="L281" s="37"/>
      <c r="M281" s="37"/>
      <c r="N281" s="37"/>
    </row>
    <row r="282" spans="12:14" x14ac:dyDescent="0.3">
      <c r="L282" s="37"/>
      <c r="M282" s="37"/>
      <c r="N282" s="37"/>
    </row>
    <row r="283" spans="12:14" x14ac:dyDescent="0.3">
      <c r="L283" s="37"/>
      <c r="M283" s="37"/>
      <c r="N283" s="37"/>
    </row>
    <row r="284" spans="12:14" x14ac:dyDescent="0.3">
      <c r="L284" s="37"/>
      <c r="M284" s="37"/>
      <c r="N284" s="37"/>
    </row>
    <row r="285" spans="12:14" x14ac:dyDescent="0.3">
      <c r="L285" s="37"/>
      <c r="M285" s="37"/>
      <c r="N285" s="37"/>
    </row>
    <row r="286" spans="12:14" x14ac:dyDescent="0.3">
      <c r="L286" s="37"/>
      <c r="M286" s="37"/>
      <c r="N286" s="37"/>
    </row>
    <row r="287" spans="12:14" x14ac:dyDescent="0.3">
      <c r="L287" s="37"/>
      <c r="M287" s="37"/>
      <c r="N287" s="37"/>
    </row>
    <row r="288" spans="12:14" x14ac:dyDescent="0.3">
      <c r="L288" s="37"/>
      <c r="M288" s="37"/>
      <c r="N288" s="37"/>
    </row>
    <row r="289" spans="12:14" x14ac:dyDescent="0.3">
      <c r="L289" s="37"/>
      <c r="M289" s="37"/>
      <c r="N289" s="37"/>
    </row>
    <row r="290" spans="12:14" x14ac:dyDescent="0.3">
      <c r="L290" s="37"/>
      <c r="M290" s="37"/>
      <c r="N290" s="37"/>
    </row>
    <row r="291" spans="12:14" x14ac:dyDescent="0.3">
      <c r="L291" s="37"/>
      <c r="M291" s="37"/>
      <c r="N291" s="37"/>
    </row>
    <row r="292" spans="12:14" x14ac:dyDescent="0.3">
      <c r="L292" s="37"/>
      <c r="M292" s="37"/>
      <c r="N292" s="37"/>
    </row>
    <row r="293" spans="12:14" x14ac:dyDescent="0.3">
      <c r="L293" s="37"/>
      <c r="M293" s="37"/>
      <c r="N293" s="37"/>
    </row>
    <row r="294" spans="12:14" x14ac:dyDescent="0.3">
      <c r="L294" s="37"/>
      <c r="M294" s="37"/>
      <c r="N294" s="37"/>
    </row>
    <row r="295" spans="12:14" x14ac:dyDescent="0.3">
      <c r="L295" s="37"/>
      <c r="M295" s="37"/>
      <c r="N295" s="37"/>
    </row>
    <row r="296" spans="12:14" x14ac:dyDescent="0.3">
      <c r="L296" s="37"/>
      <c r="M296" s="37"/>
      <c r="N296" s="37"/>
    </row>
    <row r="297" spans="12:14" x14ac:dyDescent="0.3">
      <c r="L297" s="37"/>
      <c r="M297" s="37"/>
      <c r="N297" s="37"/>
    </row>
    <row r="298" spans="12:14" x14ac:dyDescent="0.3">
      <c r="L298" s="37"/>
      <c r="M298" s="37"/>
      <c r="N298" s="37"/>
    </row>
    <row r="299" spans="12:14" x14ac:dyDescent="0.3">
      <c r="L299" s="37"/>
      <c r="M299" s="37"/>
      <c r="N299" s="37"/>
    </row>
    <row r="300" spans="12:14" x14ac:dyDescent="0.3">
      <c r="L300" s="37"/>
      <c r="M300" s="37"/>
      <c r="N300" s="37"/>
    </row>
    <row r="301" spans="12:14" x14ac:dyDescent="0.3">
      <c r="L301" s="37"/>
      <c r="M301" s="37"/>
      <c r="N301" s="37"/>
    </row>
    <row r="302" spans="12:14" x14ac:dyDescent="0.3">
      <c r="L302" s="37"/>
      <c r="M302" s="37"/>
      <c r="N302" s="37"/>
    </row>
    <row r="303" spans="12:14" x14ac:dyDescent="0.3">
      <c r="L303" s="37"/>
      <c r="M303" s="37"/>
      <c r="N303" s="37"/>
    </row>
    <row r="304" spans="12:14" x14ac:dyDescent="0.3">
      <c r="L304" s="37"/>
      <c r="M304" s="37"/>
      <c r="N304" s="37"/>
    </row>
    <row r="305" spans="12:14" x14ac:dyDescent="0.3">
      <c r="L305" s="37"/>
      <c r="M305" s="37"/>
      <c r="N305" s="37"/>
    </row>
    <row r="306" spans="12:14" x14ac:dyDescent="0.3">
      <c r="L306" s="37"/>
      <c r="M306" s="37"/>
      <c r="N306" s="37"/>
    </row>
    <row r="307" spans="12:14" x14ac:dyDescent="0.3">
      <c r="L307" s="37"/>
      <c r="M307" s="37"/>
      <c r="N307" s="37"/>
    </row>
    <row r="308" spans="12:14" x14ac:dyDescent="0.3">
      <c r="L308" s="37"/>
      <c r="M308" s="37"/>
      <c r="N308" s="37"/>
    </row>
    <row r="309" spans="12:14" x14ac:dyDescent="0.3">
      <c r="L309" s="37"/>
      <c r="M309" s="37"/>
      <c r="N309" s="37"/>
    </row>
    <row r="310" spans="12:14" x14ac:dyDescent="0.3">
      <c r="L310" s="37"/>
      <c r="M310" s="37"/>
      <c r="N310" s="37"/>
    </row>
    <row r="311" spans="12:14" x14ac:dyDescent="0.3">
      <c r="L311" s="37"/>
      <c r="M311" s="37"/>
      <c r="N311" s="37"/>
    </row>
    <row r="312" spans="12:14" x14ac:dyDescent="0.3">
      <c r="L312" s="37"/>
      <c r="M312" s="37"/>
      <c r="N312" s="37"/>
    </row>
    <row r="313" spans="12:14" x14ac:dyDescent="0.3">
      <c r="L313" s="37"/>
      <c r="M313" s="37"/>
      <c r="N313" s="37"/>
    </row>
    <row r="314" spans="12:14" x14ac:dyDescent="0.3">
      <c r="L314" s="37"/>
      <c r="M314" s="37"/>
      <c r="N314" s="37"/>
    </row>
    <row r="315" spans="12:14" x14ac:dyDescent="0.3">
      <c r="L315" s="37"/>
      <c r="M315" s="37"/>
      <c r="N315" s="37"/>
    </row>
    <row r="316" spans="12:14" x14ac:dyDescent="0.3">
      <c r="L316" s="37"/>
      <c r="M316" s="37"/>
      <c r="N316" s="37"/>
    </row>
    <row r="317" spans="12:14" x14ac:dyDescent="0.3">
      <c r="L317" s="37"/>
      <c r="M317" s="37"/>
      <c r="N317" s="37"/>
    </row>
    <row r="318" spans="12:14" x14ac:dyDescent="0.3">
      <c r="L318" s="37"/>
      <c r="M318" s="37"/>
      <c r="N318" s="37"/>
    </row>
    <row r="319" spans="12:14" x14ac:dyDescent="0.3">
      <c r="L319" s="37"/>
      <c r="M319" s="37"/>
      <c r="N319" s="37"/>
    </row>
    <row r="320" spans="12:14" x14ac:dyDescent="0.3">
      <c r="L320" s="37"/>
      <c r="M320" s="37"/>
      <c r="N320" s="37"/>
    </row>
    <row r="321" spans="12:14" x14ac:dyDescent="0.3">
      <c r="L321" s="37"/>
      <c r="M321" s="37"/>
      <c r="N321" s="37"/>
    </row>
    <row r="322" spans="12:14" x14ac:dyDescent="0.3">
      <c r="L322" s="37"/>
      <c r="M322" s="37"/>
      <c r="N322" s="37"/>
    </row>
    <row r="323" spans="12:14" x14ac:dyDescent="0.3">
      <c r="L323" s="37"/>
      <c r="M323" s="37"/>
      <c r="N323" s="37"/>
    </row>
    <row r="324" spans="12:14" x14ac:dyDescent="0.3">
      <c r="L324" s="37"/>
      <c r="M324" s="37"/>
      <c r="N324" s="37"/>
    </row>
    <row r="325" spans="12:14" x14ac:dyDescent="0.3">
      <c r="L325" s="37"/>
      <c r="M325" s="37"/>
      <c r="N325" s="37"/>
    </row>
    <row r="326" spans="12:14" x14ac:dyDescent="0.3">
      <c r="L326" s="37"/>
      <c r="M326" s="37"/>
      <c r="N326" s="37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6"/>
  <sheetViews>
    <sheetView zoomScale="85" zoomScaleNormal="85" workbookViewId="0">
      <pane ySplit="9" topLeftCell="A74" activePane="bottomLeft" state="frozen"/>
      <selection pane="bottomLeft" activeCell="A74" sqref="A74"/>
    </sheetView>
  </sheetViews>
  <sheetFormatPr defaultRowHeight="16.5" x14ac:dyDescent="0.3"/>
  <cols>
    <col min="1" max="1" width="11.625" style="31" bestFit="1" customWidth="1"/>
    <col min="2" max="3" width="9.5" style="31" customWidth="1"/>
    <col min="4" max="7" width="9.5" style="41" customWidth="1"/>
    <col min="8" max="8" width="9.5" style="31" customWidth="1"/>
    <col min="9" max="9" width="16" style="31" customWidth="1"/>
    <col min="10" max="10" width="21.375" style="31" customWidth="1"/>
    <col min="11" max="11" width="7" style="31" bestFit="1" customWidth="1"/>
    <col min="12" max="12" width="6.875" style="31" bestFit="1" customWidth="1"/>
    <col min="13" max="14" width="6.25" style="31" bestFit="1" customWidth="1"/>
    <col min="15" max="15" width="13.25" style="31" customWidth="1"/>
    <col min="16" max="22" width="9" style="31"/>
    <col min="23" max="23" width="11.625" style="31" bestFit="1" customWidth="1"/>
    <col min="24" max="16384" width="9" style="31"/>
  </cols>
  <sheetData>
    <row r="1" spans="1:25" x14ac:dyDescent="0.3">
      <c r="A1" s="31" t="s">
        <v>164</v>
      </c>
    </row>
    <row r="2" spans="1:25" ht="17.25" thickBot="1" x14ac:dyDescent="0.35">
      <c r="A2" s="31" t="s">
        <v>282</v>
      </c>
      <c r="R2" s="31" t="s">
        <v>13</v>
      </c>
      <c r="S2" s="31" t="s">
        <v>14</v>
      </c>
    </row>
    <row r="3" spans="1:25" ht="17.25" thickBot="1" x14ac:dyDescent="0.35">
      <c r="A3" s="68">
        <v>41648</v>
      </c>
      <c r="F3" s="43"/>
      <c r="R3" s="15">
        <v>41894</v>
      </c>
      <c r="S3" s="31" t="s">
        <v>278</v>
      </c>
      <c r="W3" s="32">
        <v>41865</v>
      </c>
      <c r="Y3" s="31" t="s">
        <v>166</v>
      </c>
    </row>
    <row r="4" spans="1:25" ht="17.25" thickBot="1" x14ac:dyDescent="0.35">
      <c r="A4" s="15">
        <v>41683</v>
      </c>
      <c r="F4" s="43"/>
      <c r="R4" s="15">
        <v>41956</v>
      </c>
      <c r="S4" s="31" t="s">
        <v>278</v>
      </c>
      <c r="W4" s="32">
        <v>41927</v>
      </c>
      <c r="Y4" s="31" t="s">
        <v>166</v>
      </c>
    </row>
    <row r="5" spans="1:25" ht="17.25" thickBot="1" x14ac:dyDescent="0.35">
      <c r="A5" s="15">
        <v>41711</v>
      </c>
      <c r="F5" s="43"/>
      <c r="R5" s="15">
        <v>42194</v>
      </c>
      <c r="S5" s="31" t="s">
        <v>278</v>
      </c>
      <c r="W5" s="32">
        <v>42166</v>
      </c>
      <c r="Y5" s="31" t="s">
        <v>165</v>
      </c>
    </row>
    <row r="6" spans="1:25" ht="17.25" thickBot="1" x14ac:dyDescent="0.35">
      <c r="A6" s="15">
        <v>41739</v>
      </c>
      <c r="F6" s="43"/>
      <c r="R6" s="15">
        <v>43798</v>
      </c>
      <c r="S6" s="31" t="s">
        <v>278</v>
      </c>
      <c r="W6" s="32">
        <v>43754</v>
      </c>
      <c r="Y6" s="31" t="s">
        <v>165</v>
      </c>
    </row>
    <row r="7" spans="1:25" ht="17.25" thickBot="1" x14ac:dyDescent="0.35">
      <c r="A7" s="15">
        <v>41768</v>
      </c>
    </row>
    <row r="8" spans="1:25" ht="17.25" thickBot="1" x14ac:dyDescent="0.35">
      <c r="A8" s="15">
        <v>41802</v>
      </c>
    </row>
    <row r="9" spans="1:25" ht="27.75" thickBot="1" x14ac:dyDescent="0.35">
      <c r="A9" s="15">
        <v>41830</v>
      </c>
      <c r="I9" s="12" t="s">
        <v>167</v>
      </c>
      <c r="J9" s="12" t="s">
        <v>168</v>
      </c>
      <c r="K9" s="12"/>
      <c r="L9" s="12" t="s">
        <v>169</v>
      </c>
      <c r="M9" s="12" t="s">
        <v>170</v>
      </c>
      <c r="N9" s="12" t="s">
        <v>171</v>
      </c>
      <c r="O9" s="12" t="s">
        <v>172</v>
      </c>
      <c r="P9" s="12" t="s">
        <v>173</v>
      </c>
      <c r="Q9" s="28" t="s">
        <v>299</v>
      </c>
      <c r="R9" s="28" t="s">
        <v>361</v>
      </c>
    </row>
    <row r="10" spans="1:25" ht="17.25" thickBot="1" x14ac:dyDescent="0.35">
      <c r="A10" s="15">
        <v>41865</v>
      </c>
      <c r="I10" s="32">
        <v>41648</v>
      </c>
      <c r="J10" s="12" t="s">
        <v>174</v>
      </c>
      <c r="K10" s="13">
        <v>43474</v>
      </c>
      <c r="L10" s="14">
        <v>2.5000000000000001E-2</v>
      </c>
      <c r="M10" s="14">
        <v>2.5000000000000001E-2</v>
      </c>
      <c r="N10" s="14">
        <v>2.5000000000000001E-2</v>
      </c>
      <c r="O10" s="14">
        <f>+M10-N10</f>
        <v>0</v>
      </c>
      <c r="P10" s="14">
        <f>+M10-L10</f>
        <v>0</v>
      </c>
      <c r="R10" s="31" t="s">
        <v>362</v>
      </c>
    </row>
    <row r="11" spans="1:25" ht="17.25" thickBot="1" x14ac:dyDescent="0.35">
      <c r="A11" s="15">
        <v>41894</v>
      </c>
      <c r="I11" s="15">
        <v>41683</v>
      </c>
      <c r="J11" s="12" t="s">
        <v>174</v>
      </c>
      <c r="K11" s="13">
        <v>43509</v>
      </c>
      <c r="L11" s="14">
        <v>2.5000000000000001E-2</v>
      </c>
      <c r="M11" s="14">
        <v>2.5000000000000001E-2</v>
      </c>
      <c r="N11" s="14">
        <v>2.5000000000000001E-2</v>
      </c>
      <c r="O11" s="14">
        <f t="shared" ref="O11:O69" si="0">+M11-N11</f>
        <v>0</v>
      </c>
      <c r="P11" s="14">
        <f t="shared" ref="P11:P69" si="1">+M11-L11</f>
        <v>0</v>
      </c>
      <c r="Q11" s="29">
        <f>+O10</f>
        <v>0</v>
      </c>
    </row>
    <row r="12" spans="1:25" ht="17.25" thickBot="1" x14ac:dyDescent="0.35">
      <c r="A12" s="16">
        <v>41927</v>
      </c>
      <c r="I12" s="15">
        <v>41711</v>
      </c>
      <c r="J12" s="12" t="s">
        <v>174</v>
      </c>
      <c r="K12" s="13">
        <v>43537</v>
      </c>
      <c r="L12" s="14">
        <v>2.5000000000000001E-2</v>
      </c>
      <c r="M12" s="14">
        <v>2.5000000000000001E-2</v>
      </c>
      <c r="N12" s="14">
        <v>2.5000000000000001E-2</v>
      </c>
      <c r="O12" s="14">
        <f t="shared" si="0"/>
        <v>0</v>
      </c>
      <c r="P12" s="14">
        <f t="shared" si="1"/>
        <v>0</v>
      </c>
      <c r="Q12" s="29">
        <f t="shared" ref="Q12:Q71" si="2">+O11</f>
        <v>0</v>
      </c>
    </row>
    <row r="13" spans="1:25" ht="17.25" thickBot="1" x14ac:dyDescent="0.35">
      <c r="A13" s="15">
        <v>41956</v>
      </c>
      <c r="I13" s="15">
        <v>41739</v>
      </c>
      <c r="J13" s="12" t="s">
        <v>174</v>
      </c>
      <c r="K13" s="13">
        <v>43565</v>
      </c>
      <c r="L13" s="14">
        <v>2.5000000000000001E-2</v>
      </c>
      <c r="M13" s="14">
        <v>2.5000000000000001E-2</v>
      </c>
      <c r="N13" s="14">
        <v>2.5000000000000001E-2</v>
      </c>
      <c r="O13" s="14">
        <f t="shared" si="0"/>
        <v>0</v>
      </c>
      <c r="P13" s="14">
        <f t="shared" si="1"/>
        <v>0</v>
      </c>
      <c r="Q13" s="29">
        <f t="shared" si="2"/>
        <v>0</v>
      </c>
      <c r="R13" s="31" t="s">
        <v>362</v>
      </c>
    </row>
    <row r="14" spans="1:25" ht="17.25" thickBot="1" x14ac:dyDescent="0.35">
      <c r="A14" s="15">
        <v>41984</v>
      </c>
      <c r="I14" s="15">
        <v>41768</v>
      </c>
      <c r="J14" s="12" t="s">
        <v>174</v>
      </c>
      <c r="K14" s="13">
        <v>43594</v>
      </c>
      <c r="L14" s="14">
        <v>2.5000000000000001E-2</v>
      </c>
      <c r="M14" s="14">
        <v>2.5000000000000001E-2</v>
      </c>
      <c r="N14" s="14">
        <v>2.5000000000000001E-2</v>
      </c>
      <c r="O14" s="14">
        <f t="shared" si="0"/>
        <v>0</v>
      </c>
      <c r="P14" s="14">
        <f t="shared" si="1"/>
        <v>0</v>
      </c>
      <c r="Q14" s="29">
        <f t="shared" si="2"/>
        <v>0</v>
      </c>
    </row>
    <row r="15" spans="1:25" ht="17.25" thickBot="1" x14ac:dyDescent="0.35">
      <c r="A15" s="15">
        <v>42019</v>
      </c>
      <c r="I15" s="15">
        <v>41802</v>
      </c>
      <c r="J15" s="12" t="s">
        <v>174</v>
      </c>
      <c r="K15" s="13">
        <v>43628</v>
      </c>
      <c r="L15" s="14">
        <v>2.5000000000000001E-2</v>
      </c>
      <c r="M15" s="14">
        <v>2.5000000000000001E-2</v>
      </c>
      <c r="N15" s="14">
        <v>2.5000000000000001E-2</v>
      </c>
      <c r="O15" s="14">
        <f t="shared" si="0"/>
        <v>0</v>
      </c>
      <c r="P15" s="14">
        <f t="shared" si="1"/>
        <v>0</v>
      </c>
      <c r="Q15" s="29">
        <f t="shared" si="2"/>
        <v>0</v>
      </c>
    </row>
    <row r="16" spans="1:25" ht="17.25" thickBot="1" x14ac:dyDescent="0.35">
      <c r="A16" s="15">
        <v>42052</v>
      </c>
      <c r="I16" s="15">
        <v>41830</v>
      </c>
      <c r="J16" s="12" t="s">
        <v>174</v>
      </c>
      <c r="K16" s="13">
        <v>43656</v>
      </c>
      <c r="L16" s="14">
        <v>2.5000000000000001E-2</v>
      </c>
      <c r="M16" s="14">
        <v>2.5000000000000001E-2</v>
      </c>
      <c r="N16" s="14">
        <v>2.5000000000000001E-2</v>
      </c>
      <c r="O16" s="14">
        <f t="shared" si="0"/>
        <v>0</v>
      </c>
      <c r="P16" s="14">
        <f t="shared" si="1"/>
        <v>0</v>
      </c>
      <c r="Q16" s="29">
        <f t="shared" si="2"/>
        <v>0</v>
      </c>
      <c r="R16" s="31" t="s">
        <v>362</v>
      </c>
    </row>
    <row r="17" spans="1:18" ht="17.25" thickBot="1" x14ac:dyDescent="0.35">
      <c r="A17" s="15">
        <v>42075</v>
      </c>
      <c r="I17" s="15">
        <v>41865</v>
      </c>
      <c r="J17" s="12" t="s">
        <v>174</v>
      </c>
      <c r="K17" s="13">
        <v>43691</v>
      </c>
      <c r="L17" s="14">
        <v>2.2499999999999999E-2</v>
      </c>
      <c r="M17" s="14">
        <v>2.2499999999999999E-2</v>
      </c>
      <c r="N17" s="14">
        <v>2.5000000000000001E-2</v>
      </c>
      <c r="O17" s="14">
        <f t="shared" si="0"/>
        <v>-2.5000000000000022E-3</v>
      </c>
      <c r="P17" s="14">
        <f t="shared" si="1"/>
        <v>0</v>
      </c>
      <c r="Q17" s="29">
        <f t="shared" si="2"/>
        <v>0</v>
      </c>
    </row>
    <row r="18" spans="1:18" ht="17.25" thickBot="1" x14ac:dyDescent="0.35">
      <c r="A18" s="15">
        <v>42103</v>
      </c>
      <c r="I18" s="15">
        <v>41894</v>
      </c>
      <c r="J18" s="12" t="s">
        <v>174</v>
      </c>
      <c r="K18" s="13">
        <v>43720</v>
      </c>
      <c r="L18" s="14">
        <v>2.2499999999999999E-2</v>
      </c>
      <c r="M18" s="14">
        <v>2.2499999999999999E-2</v>
      </c>
      <c r="N18" s="14">
        <v>2.2499999999999999E-2</v>
      </c>
      <c r="O18" s="14">
        <f t="shared" si="0"/>
        <v>0</v>
      </c>
      <c r="P18" s="14">
        <f t="shared" si="1"/>
        <v>0</v>
      </c>
      <c r="Q18" s="29">
        <f t="shared" si="2"/>
        <v>-2.5000000000000022E-3</v>
      </c>
    </row>
    <row r="19" spans="1:18" ht="17.25" thickBot="1" x14ac:dyDescent="0.35">
      <c r="A19" s="15">
        <v>42139</v>
      </c>
      <c r="I19" s="16">
        <v>41927</v>
      </c>
      <c r="J19" s="17" t="s">
        <v>174</v>
      </c>
      <c r="K19" s="18">
        <v>43753</v>
      </c>
      <c r="L19" s="19">
        <v>0.02</v>
      </c>
      <c r="M19" s="19">
        <v>0.02</v>
      </c>
      <c r="N19" s="19">
        <v>2.2499999999999999E-2</v>
      </c>
      <c r="O19" s="19">
        <f t="shared" si="0"/>
        <v>-2.4999999999999988E-3</v>
      </c>
      <c r="P19" s="19">
        <f t="shared" si="1"/>
        <v>0</v>
      </c>
      <c r="Q19" s="29">
        <f t="shared" si="2"/>
        <v>0</v>
      </c>
    </row>
    <row r="20" spans="1:18" ht="17.25" thickBot="1" x14ac:dyDescent="0.35">
      <c r="A20" s="16">
        <v>42166</v>
      </c>
      <c r="I20" s="15">
        <v>41956</v>
      </c>
      <c r="J20" s="12" t="s">
        <v>174</v>
      </c>
      <c r="K20" s="13">
        <v>43782</v>
      </c>
      <c r="L20" s="14">
        <v>0.02</v>
      </c>
      <c r="M20" s="14">
        <v>0.02</v>
      </c>
      <c r="N20" s="14">
        <v>0.02</v>
      </c>
      <c r="O20" s="14">
        <f t="shared" si="0"/>
        <v>0</v>
      </c>
      <c r="P20" s="14">
        <f t="shared" si="1"/>
        <v>0</v>
      </c>
      <c r="Q20" s="29">
        <f t="shared" si="2"/>
        <v>-2.4999999999999988E-3</v>
      </c>
    </row>
    <row r="21" spans="1:18" ht="17.25" thickBot="1" x14ac:dyDescent="0.35">
      <c r="A21" s="15">
        <v>42194</v>
      </c>
      <c r="I21" s="15">
        <v>41984</v>
      </c>
      <c r="J21" s="12" t="s">
        <v>174</v>
      </c>
      <c r="K21" s="13">
        <v>43810</v>
      </c>
      <c r="L21" s="14">
        <v>0.02</v>
      </c>
      <c r="M21" s="14">
        <v>0.02</v>
      </c>
      <c r="N21" s="14">
        <v>0.02</v>
      </c>
      <c r="O21" s="14">
        <f t="shared" si="0"/>
        <v>0</v>
      </c>
      <c r="P21" s="14">
        <f t="shared" si="1"/>
        <v>0</v>
      </c>
      <c r="Q21" s="29">
        <f t="shared" si="2"/>
        <v>0</v>
      </c>
      <c r="R21" s="31" t="s">
        <v>362</v>
      </c>
    </row>
    <row r="22" spans="1:18" ht="17.25" thickBot="1" x14ac:dyDescent="0.35">
      <c r="A22" s="15">
        <v>42229</v>
      </c>
      <c r="I22" s="15">
        <v>42019</v>
      </c>
      <c r="J22" s="12" t="s">
        <v>174</v>
      </c>
      <c r="K22" s="13">
        <v>43480</v>
      </c>
      <c r="L22" s="14">
        <v>0.02</v>
      </c>
      <c r="M22" s="14">
        <v>0.02</v>
      </c>
      <c r="N22" s="14">
        <v>0.02</v>
      </c>
      <c r="O22" s="14">
        <f t="shared" si="0"/>
        <v>0</v>
      </c>
      <c r="P22" s="14">
        <f t="shared" si="1"/>
        <v>0</v>
      </c>
      <c r="Q22" s="29">
        <f t="shared" si="2"/>
        <v>0</v>
      </c>
    </row>
    <row r="23" spans="1:18" ht="17.25" thickBot="1" x14ac:dyDescent="0.35">
      <c r="A23" s="15">
        <v>42258</v>
      </c>
      <c r="I23" s="15">
        <v>42052</v>
      </c>
      <c r="J23" s="12" t="s">
        <v>174</v>
      </c>
      <c r="K23" s="13">
        <v>43513</v>
      </c>
      <c r="L23" s="14">
        <v>0.02</v>
      </c>
      <c r="M23" s="14">
        <v>0.02</v>
      </c>
      <c r="N23" s="14">
        <v>0.02</v>
      </c>
      <c r="O23" s="14">
        <f t="shared" si="0"/>
        <v>0</v>
      </c>
      <c r="P23" s="14">
        <f t="shared" si="1"/>
        <v>0</v>
      </c>
      <c r="Q23" s="29">
        <f t="shared" si="2"/>
        <v>0</v>
      </c>
    </row>
    <row r="24" spans="1:18" ht="17.25" thickBot="1" x14ac:dyDescent="0.35">
      <c r="A24" s="15">
        <v>42292</v>
      </c>
      <c r="I24" s="15">
        <v>42075</v>
      </c>
      <c r="J24" s="12" t="s">
        <v>174</v>
      </c>
      <c r="K24" s="13">
        <v>43536</v>
      </c>
      <c r="L24" s="14">
        <v>0.02</v>
      </c>
      <c r="M24" s="14">
        <v>1.7500000000000002E-2</v>
      </c>
      <c r="N24" s="14">
        <v>0.02</v>
      </c>
      <c r="O24" s="14">
        <f t="shared" si="0"/>
        <v>-2.4999999999999988E-3</v>
      </c>
      <c r="P24" s="14">
        <f t="shared" si="1"/>
        <v>-2.4999999999999988E-3</v>
      </c>
      <c r="Q24" s="29">
        <f t="shared" si="2"/>
        <v>0</v>
      </c>
    </row>
    <row r="25" spans="1:18" ht="17.25" thickBot="1" x14ac:dyDescent="0.35">
      <c r="A25" s="15">
        <v>42320</v>
      </c>
      <c r="I25" s="15">
        <v>42103</v>
      </c>
      <c r="J25" s="12" t="s">
        <v>174</v>
      </c>
      <c r="K25" s="13">
        <v>43564</v>
      </c>
      <c r="L25" s="14">
        <v>1.7500000000000002E-2</v>
      </c>
      <c r="M25" s="14">
        <v>1.7500000000000002E-2</v>
      </c>
      <c r="N25" s="14">
        <v>1.7500000000000002E-2</v>
      </c>
      <c r="O25" s="14">
        <f t="shared" si="0"/>
        <v>0</v>
      </c>
      <c r="P25" s="14">
        <f t="shared" si="1"/>
        <v>0</v>
      </c>
      <c r="Q25" s="29">
        <f t="shared" si="2"/>
        <v>-2.4999999999999988E-3</v>
      </c>
    </row>
    <row r="26" spans="1:18" ht="17.25" thickBot="1" x14ac:dyDescent="0.35">
      <c r="A26" s="15">
        <v>42348</v>
      </c>
      <c r="I26" s="15">
        <v>42139</v>
      </c>
      <c r="J26" s="12" t="s">
        <v>174</v>
      </c>
      <c r="K26" s="13">
        <v>43600</v>
      </c>
      <c r="L26" s="14">
        <v>1.7500000000000002E-2</v>
      </c>
      <c r="M26" s="14">
        <v>1.7500000000000002E-2</v>
      </c>
      <c r="N26" s="14">
        <v>1.7500000000000002E-2</v>
      </c>
      <c r="O26" s="14">
        <f t="shared" si="0"/>
        <v>0</v>
      </c>
      <c r="P26" s="14">
        <f t="shared" si="1"/>
        <v>0</v>
      </c>
      <c r="Q26" s="29">
        <f t="shared" si="2"/>
        <v>0</v>
      </c>
    </row>
    <row r="27" spans="1:18" ht="17.25" thickBot="1" x14ac:dyDescent="0.35">
      <c r="A27" s="15">
        <v>42383</v>
      </c>
      <c r="I27" s="16">
        <v>42166</v>
      </c>
      <c r="J27" s="17" t="s">
        <v>174</v>
      </c>
      <c r="K27" s="18">
        <v>43627</v>
      </c>
      <c r="L27" s="19">
        <v>1.4999999999999999E-2</v>
      </c>
      <c r="M27" s="19">
        <v>1.4999999999999999E-2</v>
      </c>
      <c r="N27" s="19">
        <v>1.7500000000000002E-2</v>
      </c>
      <c r="O27" s="19">
        <f t="shared" si="0"/>
        <v>-2.5000000000000022E-3</v>
      </c>
      <c r="P27" s="19">
        <f t="shared" si="1"/>
        <v>0</v>
      </c>
      <c r="Q27" s="29">
        <f t="shared" si="2"/>
        <v>0</v>
      </c>
    </row>
    <row r="28" spans="1:18" ht="17.25" thickBot="1" x14ac:dyDescent="0.35">
      <c r="A28" s="15">
        <v>42416</v>
      </c>
      <c r="I28" s="15">
        <v>42194</v>
      </c>
      <c r="J28" s="12" t="s">
        <v>174</v>
      </c>
      <c r="K28" s="13">
        <v>43655</v>
      </c>
      <c r="L28" s="14">
        <v>1.4999999999999999E-2</v>
      </c>
      <c r="M28" s="14">
        <v>1.4999999999999999E-2</v>
      </c>
      <c r="N28" s="14">
        <v>1.4999999999999999E-2</v>
      </c>
      <c r="O28" s="14">
        <f t="shared" si="0"/>
        <v>0</v>
      </c>
      <c r="P28" s="14">
        <f t="shared" si="1"/>
        <v>0</v>
      </c>
      <c r="Q28" s="29">
        <f t="shared" si="2"/>
        <v>-2.5000000000000022E-3</v>
      </c>
    </row>
    <row r="29" spans="1:18" ht="17.25" thickBot="1" x14ac:dyDescent="0.35">
      <c r="A29" s="15">
        <v>42439</v>
      </c>
      <c r="I29" s="15">
        <v>42229</v>
      </c>
      <c r="J29" s="12" t="s">
        <v>174</v>
      </c>
      <c r="K29" s="13">
        <v>43690</v>
      </c>
      <c r="L29" s="14">
        <v>1.4999999999999999E-2</v>
      </c>
      <c r="M29" s="14">
        <v>1.4999999999999999E-2</v>
      </c>
      <c r="N29" s="14">
        <v>1.4999999999999999E-2</v>
      </c>
      <c r="O29" s="14">
        <f t="shared" si="0"/>
        <v>0</v>
      </c>
      <c r="P29" s="14">
        <f t="shared" si="1"/>
        <v>0</v>
      </c>
      <c r="Q29" s="29">
        <f t="shared" si="2"/>
        <v>0</v>
      </c>
    </row>
    <row r="30" spans="1:18" ht="17.25" thickBot="1" x14ac:dyDescent="0.35">
      <c r="A30" s="15">
        <v>42479</v>
      </c>
      <c r="I30" s="15">
        <v>42258</v>
      </c>
      <c r="J30" s="12" t="s">
        <v>174</v>
      </c>
      <c r="K30" s="13">
        <v>43719</v>
      </c>
      <c r="L30" s="14">
        <v>1.4999999999999999E-2</v>
      </c>
      <c r="M30" s="14">
        <v>1.4999999999999999E-2</v>
      </c>
      <c r="N30" s="14">
        <v>1.4999999999999999E-2</v>
      </c>
      <c r="O30" s="14">
        <f t="shared" si="0"/>
        <v>0</v>
      </c>
      <c r="P30" s="14">
        <f t="shared" si="1"/>
        <v>0</v>
      </c>
      <c r="Q30" s="29">
        <f t="shared" si="2"/>
        <v>0</v>
      </c>
    </row>
    <row r="31" spans="1:18" ht="17.25" thickBot="1" x14ac:dyDescent="0.35">
      <c r="A31" s="15">
        <v>42503</v>
      </c>
      <c r="I31" s="15">
        <v>42292</v>
      </c>
      <c r="J31" s="12" t="s">
        <v>174</v>
      </c>
      <c r="K31" s="13">
        <v>43753</v>
      </c>
      <c r="L31" s="14">
        <v>1.4999999999999999E-2</v>
      </c>
      <c r="M31" s="14">
        <v>1.4999999999999999E-2</v>
      </c>
      <c r="N31" s="14">
        <v>1.4999999999999999E-2</v>
      </c>
      <c r="O31" s="14">
        <f t="shared" si="0"/>
        <v>0</v>
      </c>
      <c r="P31" s="14">
        <f t="shared" si="1"/>
        <v>0</v>
      </c>
      <c r="Q31" s="29">
        <f t="shared" si="2"/>
        <v>0</v>
      </c>
    </row>
    <row r="32" spans="1:18" ht="17.25" thickBot="1" x14ac:dyDescent="0.35">
      <c r="A32" s="16">
        <v>42530</v>
      </c>
      <c r="I32" s="15">
        <v>42320</v>
      </c>
      <c r="J32" s="12" t="s">
        <v>174</v>
      </c>
      <c r="K32" s="13">
        <v>43781</v>
      </c>
      <c r="L32" s="14">
        <v>1.4999999999999999E-2</v>
      </c>
      <c r="M32" s="14">
        <v>1.4999999999999999E-2</v>
      </c>
      <c r="N32" s="14">
        <v>1.4999999999999999E-2</v>
      </c>
      <c r="O32" s="14">
        <f t="shared" si="0"/>
        <v>0</v>
      </c>
      <c r="P32" s="14">
        <f t="shared" si="1"/>
        <v>0</v>
      </c>
      <c r="Q32" s="29">
        <f t="shared" si="2"/>
        <v>0</v>
      </c>
    </row>
    <row r="33" spans="1:17" ht="17.25" thickBot="1" x14ac:dyDescent="0.35">
      <c r="A33" s="15">
        <v>42565</v>
      </c>
      <c r="I33" s="15">
        <v>42348</v>
      </c>
      <c r="J33" s="12" t="s">
        <v>174</v>
      </c>
      <c r="K33" s="13">
        <v>43809</v>
      </c>
      <c r="L33" s="14">
        <v>1.4999999999999999E-2</v>
      </c>
      <c r="M33" s="14">
        <v>1.4999999999999999E-2</v>
      </c>
      <c r="N33" s="14">
        <v>1.4999999999999999E-2</v>
      </c>
      <c r="O33" s="14">
        <f t="shared" si="0"/>
        <v>0</v>
      </c>
      <c r="P33" s="14">
        <f t="shared" si="1"/>
        <v>0</v>
      </c>
      <c r="Q33" s="29">
        <f t="shared" si="2"/>
        <v>0</v>
      </c>
    </row>
    <row r="34" spans="1:17" ht="17.25" thickBot="1" x14ac:dyDescent="0.35">
      <c r="A34" s="15">
        <v>42593</v>
      </c>
      <c r="I34" s="15">
        <v>42383</v>
      </c>
      <c r="J34" s="12" t="s">
        <v>174</v>
      </c>
      <c r="K34" s="13">
        <v>43479</v>
      </c>
      <c r="L34" s="14">
        <v>1.4999999999999999E-2</v>
      </c>
      <c r="M34" s="14">
        <v>1.4999999999999999E-2</v>
      </c>
      <c r="N34" s="14">
        <v>1.4999999999999999E-2</v>
      </c>
      <c r="O34" s="14">
        <f t="shared" si="0"/>
        <v>0</v>
      </c>
      <c r="P34" s="14">
        <f t="shared" si="1"/>
        <v>0</v>
      </c>
      <c r="Q34" s="29">
        <f t="shared" si="2"/>
        <v>0</v>
      </c>
    </row>
    <row r="35" spans="1:17" ht="17.25" thickBot="1" x14ac:dyDescent="0.35">
      <c r="A35" s="15">
        <v>42622</v>
      </c>
      <c r="I35" s="15">
        <v>42416</v>
      </c>
      <c r="J35" s="12" t="s">
        <v>174</v>
      </c>
      <c r="K35" s="13">
        <v>43512</v>
      </c>
      <c r="L35" s="14">
        <v>1.4999999999999999E-2</v>
      </c>
      <c r="M35" s="14">
        <v>1.4999999999999999E-2</v>
      </c>
      <c r="N35" s="14">
        <v>1.4999999999999999E-2</v>
      </c>
      <c r="O35" s="14">
        <f t="shared" si="0"/>
        <v>0</v>
      </c>
      <c r="P35" s="14">
        <f t="shared" si="1"/>
        <v>0</v>
      </c>
      <c r="Q35" s="29">
        <f t="shared" si="2"/>
        <v>0</v>
      </c>
    </row>
    <row r="36" spans="1:17" ht="17.25" thickBot="1" x14ac:dyDescent="0.35">
      <c r="A36" s="15">
        <v>42656</v>
      </c>
      <c r="I36" s="15">
        <v>42439</v>
      </c>
      <c r="J36" s="12" t="s">
        <v>174</v>
      </c>
      <c r="K36" s="13">
        <v>43534</v>
      </c>
      <c r="L36" s="14">
        <v>1.4999999999999999E-2</v>
      </c>
      <c r="M36" s="14">
        <v>1.4999999999999999E-2</v>
      </c>
      <c r="N36" s="14">
        <v>1.4999999999999999E-2</v>
      </c>
      <c r="O36" s="14">
        <f t="shared" si="0"/>
        <v>0</v>
      </c>
      <c r="P36" s="14">
        <f t="shared" si="1"/>
        <v>0</v>
      </c>
      <c r="Q36" s="29">
        <f t="shared" si="2"/>
        <v>0</v>
      </c>
    </row>
    <row r="37" spans="1:17" ht="17.25" thickBot="1" x14ac:dyDescent="0.35">
      <c r="A37" s="15">
        <v>42685</v>
      </c>
      <c r="I37" s="15">
        <v>42479</v>
      </c>
      <c r="J37" s="12" t="s">
        <v>174</v>
      </c>
      <c r="K37" s="13">
        <v>43574</v>
      </c>
      <c r="L37" s="14">
        <v>1.4999999999999999E-2</v>
      </c>
      <c r="M37" s="14">
        <v>1.4999999999999999E-2</v>
      </c>
      <c r="N37" s="14">
        <v>1.4999999999999999E-2</v>
      </c>
      <c r="O37" s="14">
        <f t="shared" si="0"/>
        <v>0</v>
      </c>
      <c r="P37" s="14">
        <f t="shared" si="1"/>
        <v>0</v>
      </c>
      <c r="Q37" s="29">
        <f t="shared" si="2"/>
        <v>0</v>
      </c>
    </row>
    <row r="38" spans="1:17" ht="17.25" thickBot="1" x14ac:dyDescent="0.35">
      <c r="A38" s="15">
        <v>42719</v>
      </c>
      <c r="I38" s="15">
        <v>42503</v>
      </c>
      <c r="J38" s="12" t="s">
        <v>174</v>
      </c>
      <c r="K38" s="13">
        <v>43598</v>
      </c>
      <c r="L38" s="14">
        <v>1.4999999999999999E-2</v>
      </c>
      <c r="M38" s="14">
        <v>1.4999999999999999E-2</v>
      </c>
      <c r="N38" s="14">
        <v>1.4999999999999999E-2</v>
      </c>
      <c r="O38" s="14">
        <f t="shared" si="0"/>
        <v>0</v>
      </c>
      <c r="P38" s="14">
        <f t="shared" si="1"/>
        <v>0</v>
      </c>
      <c r="Q38" s="29">
        <f t="shared" si="2"/>
        <v>0</v>
      </c>
    </row>
    <row r="39" spans="1:17" ht="17.25" thickBot="1" x14ac:dyDescent="0.35">
      <c r="A39" s="15">
        <v>42748</v>
      </c>
      <c r="I39" s="16">
        <v>42530</v>
      </c>
      <c r="J39" s="17" t="s">
        <v>174</v>
      </c>
      <c r="K39" s="18">
        <v>43625</v>
      </c>
      <c r="L39" s="19">
        <v>1.4999999999999999E-2</v>
      </c>
      <c r="M39" s="19">
        <v>1.2500000000000001E-2</v>
      </c>
      <c r="N39" s="19">
        <v>1.4999999999999999E-2</v>
      </c>
      <c r="O39" s="19">
        <f t="shared" si="0"/>
        <v>-2.4999999999999988E-3</v>
      </c>
      <c r="P39" s="19">
        <f t="shared" si="1"/>
        <v>-2.4999999999999988E-3</v>
      </c>
      <c r="Q39" s="29">
        <f t="shared" si="2"/>
        <v>0</v>
      </c>
    </row>
    <row r="40" spans="1:17" ht="17.25" thickBot="1" x14ac:dyDescent="0.35">
      <c r="A40" s="15">
        <v>42789</v>
      </c>
      <c r="I40" s="15">
        <v>42565</v>
      </c>
      <c r="J40" s="12" t="s">
        <v>174</v>
      </c>
      <c r="K40" s="13">
        <v>43660</v>
      </c>
      <c r="L40" s="14">
        <v>1.2500000000000001E-2</v>
      </c>
      <c r="M40" s="14">
        <v>1.2500000000000001E-2</v>
      </c>
      <c r="N40" s="14">
        <v>1.2500000000000001E-2</v>
      </c>
      <c r="O40" s="14">
        <f t="shared" si="0"/>
        <v>0</v>
      </c>
      <c r="P40" s="14">
        <f t="shared" si="1"/>
        <v>0</v>
      </c>
      <c r="Q40" s="29">
        <f t="shared" si="2"/>
        <v>-2.4999999999999988E-3</v>
      </c>
    </row>
    <row r="41" spans="1:17" ht="17.25" thickBot="1" x14ac:dyDescent="0.35">
      <c r="A41" s="15">
        <v>42838</v>
      </c>
      <c r="I41" s="15">
        <v>42593</v>
      </c>
      <c r="J41" s="12" t="s">
        <v>174</v>
      </c>
      <c r="K41" s="13">
        <v>43688</v>
      </c>
      <c r="L41" s="14">
        <v>1.2500000000000001E-2</v>
      </c>
      <c r="M41" s="14">
        <v>1.2500000000000001E-2</v>
      </c>
      <c r="N41" s="14">
        <v>1.2500000000000001E-2</v>
      </c>
      <c r="O41" s="14">
        <f t="shared" si="0"/>
        <v>0</v>
      </c>
      <c r="P41" s="14">
        <f t="shared" si="1"/>
        <v>0</v>
      </c>
      <c r="Q41" s="29">
        <f t="shared" si="2"/>
        <v>0</v>
      </c>
    </row>
    <row r="42" spans="1:17" ht="17.25" thickBot="1" x14ac:dyDescent="0.35">
      <c r="A42" s="15">
        <v>42880</v>
      </c>
      <c r="I42" s="15">
        <v>42622</v>
      </c>
      <c r="J42" s="12" t="s">
        <v>174</v>
      </c>
      <c r="K42" s="13">
        <v>43717</v>
      </c>
      <c r="L42" s="14">
        <v>1.2500000000000001E-2</v>
      </c>
      <c r="M42" s="14">
        <v>1.2500000000000001E-2</v>
      </c>
      <c r="N42" s="14">
        <v>1.2500000000000001E-2</v>
      </c>
      <c r="O42" s="14">
        <f t="shared" si="0"/>
        <v>0</v>
      </c>
      <c r="P42" s="14">
        <f t="shared" si="1"/>
        <v>0</v>
      </c>
      <c r="Q42" s="29">
        <f t="shared" si="2"/>
        <v>0</v>
      </c>
    </row>
    <row r="43" spans="1:17" ht="17.25" thickBot="1" x14ac:dyDescent="0.35">
      <c r="A43" s="15">
        <v>42929</v>
      </c>
      <c r="I43" s="15">
        <v>42656</v>
      </c>
      <c r="J43" s="12" t="s">
        <v>174</v>
      </c>
      <c r="K43" s="13">
        <v>43751</v>
      </c>
      <c r="L43" s="14">
        <v>1.2500000000000001E-2</v>
      </c>
      <c r="M43" s="14">
        <v>1.2500000000000001E-2</v>
      </c>
      <c r="N43" s="14">
        <v>1.2500000000000001E-2</v>
      </c>
      <c r="O43" s="14">
        <f t="shared" si="0"/>
        <v>0</v>
      </c>
      <c r="P43" s="14">
        <f t="shared" si="1"/>
        <v>0</v>
      </c>
      <c r="Q43" s="29">
        <f t="shared" si="2"/>
        <v>0</v>
      </c>
    </row>
    <row r="44" spans="1:17" ht="17.25" thickBot="1" x14ac:dyDescent="0.35">
      <c r="A44" s="15">
        <v>42978</v>
      </c>
      <c r="I44" s="15">
        <v>42685</v>
      </c>
      <c r="J44" s="12" t="s">
        <v>174</v>
      </c>
      <c r="K44" s="13">
        <v>43780</v>
      </c>
      <c r="L44" s="14">
        <v>1.2500000000000001E-2</v>
      </c>
      <c r="M44" s="14">
        <v>1.2500000000000001E-2</v>
      </c>
      <c r="N44" s="14">
        <v>1.2500000000000001E-2</v>
      </c>
      <c r="O44" s="14">
        <f t="shared" si="0"/>
        <v>0</v>
      </c>
      <c r="P44" s="14">
        <f t="shared" si="1"/>
        <v>0</v>
      </c>
      <c r="Q44" s="29">
        <f t="shared" si="2"/>
        <v>0</v>
      </c>
    </row>
    <row r="45" spans="1:17" ht="17.25" thickBot="1" x14ac:dyDescent="0.35">
      <c r="A45" s="15">
        <v>43027</v>
      </c>
      <c r="I45" s="15">
        <v>42719</v>
      </c>
      <c r="J45" s="12" t="s">
        <v>174</v>
      </c>
      <c r="K45" s="13">
        <v>43814</v>
      </c>
      <c r="L45" s="14">
        <v>1.2500000000000001E-2</v>
      </c>
      <c r="M45" s="14">
        <v>1.2500000000000001E-2</v>
      </c>
      <c r="N45" s="14">
        <v>1.2500000000000001E-2</v>
      </c>
      <c r="O45" s="14">
        <f t="shared" si="0"/>
        <v>0</v>
      </c>
      <c r="P45" s="14">
        <f t="shared" si="1"/>
        <v>0</v>
      </c>
      <c r="Q45" s="29">
        <f t="shared" si="2"/>
        <v>0</v>
      </c>
    </row>
    <row r="46" spans="1:17" ht="17.25" thickBot="1" x14ac:dyDescent="0.35">
      <c r="A46" s="15">
        <v>43069</v>
      </c>
      <c r="I46" s="15">
        <v>42748</v>
      </c>
      <c r="J46" s="12" t="s">
        <v>174</v>
      </c>
      <c r="K46" s="13">
        <v>43478</v>
      </c>
      <c r="L46" s="14">
        <v>1.2500000000000001E-2</v>
      </c>
      <c r="M46" s="14">
        <v>1.2500000000000001E-2</v>
      </c>
      <c r="N46" s="14">
        <v>1.2500000000000001E-2</v>
      </c>
      <c r="O46" s="14">
        <f t="shared" si="0"/>
        <v>0</v>
      </c>
      <c r="P46" s="14">
        <f t="shared" si="1"/>
        <v>0</v>
      </c>
      <c r="Q46" s="29">
        <f t="shared" si="2"/>
        <v>0</v>
      </c>
    </row>
    <row r="47" spans="1:17" ht="17.25" thickBot="1" x14ac:dyDescent="0.35">
      <c r="A47" s="15">
        <v>43118</v>
      </c>
      <c r="I47" s="15">
        <v>42789</v>
      </c>
      <c r="J47" s="12" t="s">
        <v>174</v>
      </c>
      <c r="K47" s="13">
        <v>43519</v>
      </c>
      <c r="L47" s="14">
        <v>1.2500000000000001E-2</v>
      </c>
      <c r="M47" s="14">
        <v>1.2500000000000001E-2</v>
      </c>
      <c r="N47" s="14">
        <v>1.2500000000000001E-2</v>
      </c>
      <c r="O47" s="14">
        <f t="shared" si="0"/>
        <v>0</v>
      </c>
      <c r="P47" s="14">
        <f t="shared" si="1"/>
        <v>0</v>
      </c>
      <c r="Q47" s="29">
        <f t="shared" si="2"/>
        <v>0</v>
      </c>
    </row>
    <row r="48" spans="1:17" ht="17.25" thickBot="1" x14ac:dyDescent="0.35">
      <c r="A48" s="15">
        <v>43158</v>
      </c>
      <c r="I48" s="15">
        <v>42838</v>
      </c>
      <c r="J48" s="12" t="s">
        <v>174</v>
      </c>
      <c r="K48" s="13">
        <v>43568</v>
      </c>
      <c r="L48" s="14">
        <v>1.2500000000000001E-2</v>
      </c>
      <c r="M48" s="14">
        <v>1.2500000000000001E-2</v>
      </c>
      <c r="N48" s="14">
        <v>1.2500000000000001E-2</v>
      </c>
      <c r="O48" s="14">
        <f t="shared" si="0"/>
        <v>0</v>
      </c>
      <c r="P48" s="14">
        <f t="shared" si="1"/>
        <v>0</v>
      </c>
      <c r="Q48" s="29">
        <f t="shared" si="2"/>
        <v>0</v>
      </c>
    </row>
    <row r="49" spans="1:17" ht="17.25" thickBot="1" x14ac:dyDescent="0.35">
      <c r="A49" s="15">
        <v>43202</v>
      </c>
      <c r="I49" s="15">
        <v>42880</v>
      </c>
      <c r="J49" s="12" t="s">
        <v>174</v>
      </c>
      <c r="K49" s="13">
        <v>43610</v>
      </c>
      <c r="L49" s="14">
        <v>1.2500000000000001E-2</v>
      </c>
      <c r="M49" s="14">
        <v>1.2500000000000001E-2</v>
      </c>
      <c r="N49" s="14">
        <v>1.2500000000000001E-2</v>
      </c>
      <c r="O49" s="14">
        <f t="shared" si="0"/>
        <v>0</v>
      </c>
      <c r="P49" s="14">
        <f t="shared" si="1"/>
        <v>0</v>
      </c>
      <c r="Q49" s="29">
        <f t="shared" si="2"/>
        <v>0</v>
      </c>
    </row>
    <row r="50" spans="1:17" ht="17.25" thickBot="1" x14ac:dyDescent="0.35">
      <c r="A50" s="15">
        <v>43244</v>
      </c>
      <c r="I50" s="15">
        <v>42929</v>
      </c>
      <c r="J50" s="12" t="s">
        <v>174</v>
      </c>
      <c r="K50" s="13">
        <v>43659</v>
      </c>
      <c r="L50" s="14">
        <v>1.2500000000000001E-2</v>
      </c>
      <c r="M50" s="14">
        <v>1.2500000000000001E-2</v>
      </c>
      <c r="N50" s="14">
        <v>1.2500000000000001E-2</v>
      </c>
      <c r="O50" s="14">
        <f t="shared" si="0"/>
        <v>0</v>
      </c>
      <c r="P50" s="14">
        <f t="shared" si="1"/>
        <v>0</v>
      </c>
      <c r="Q50" s="29">
        <f t="shared" si="2"/>
        <v>0</v>
      </c>
    </row>
    <row r="51" spans="1:17" ht="17.25" thickBot="1" x14ac:dyDescent="0.35">
      <c r="A51" s="15">
        <v>43293</v>
      </c>
      <c r="I51" s="15">
        <v>42978</v>
      </c>
      <c r="J51" s="12" t="s">
        <v>174</v>
      </c>
      <c r="K51" s="13">
        <v>43708</v>
      </c>
      <c r="L51" s="14">
        <v>1.2500000000000001E-2</v>
      </c>
      <c r="M51" s="14">
        <v>1.2500000000000001E-2</v>
      </c>
      <c r="N51" s="14">
        <v>1.2500000000000001E-2</v>
      </c>
      <c r="O51" s="14">
        <f t="shared" si="0"/>
        <v>0</v>
      </c>
      <c r="P51" s="14">
        <f t="shared" si="1"/>
        <v>0</v>
      </c>
      <c r="Q51" s="29">
        <f t="shared" si="2"/>
        <v>0</v>
      </c>
    </row>
    <row r="52" spans="1:17" ht="17.25" thickBot="1" x14ac:dyDescent="0.35">
      <c r="A52" s="15">
        <v>43343</v>
      </c>
      <c r="I52" s="15">
        <v>43027</v>
      </c>
      <c r="J52" s="12" t="s">
        <v>174</v>
      </c>
      <c r="K52" s="13">
        <v>43757</v>
      </c>
      <c r="L52" s="14">
        <v>1.2500000000000001E-2</v>
      </c>
      <c r="M52" s="14">
        <v>1.2500000000000001E-2</v>
      </c>
      <c r="N52" s="14">
        <v>1.2500000000000001E-2</v>
      </c>
      <c r="O52" s="14">
        <f t="shared" si="0"/>
        <v>0</v>
      </c>
      <c r="P52" s="14">
        <f t="shared" si="1"/>
        <v>0</v>
      </c>
      <c r="Q52" s="29">
        <f t="shared" si="2"/>
        <v>0</v>
      </c>
    </row>
    <row r="53" spans="1:17" ht="17.25" thickBot="1" x14ac:dyDescent="0.35">
      <c r="A53" s="15">
        <v>43391</v>
      </c>
      <c r="I53" s="15">
        <v>43069</v>
      </c>
      <c r="J53" s="12" t="s">
        <v>174</v>
      </c>
      <c r="K53" s="13">
        <v>43799</v>
      </c>
      <c r="L53" s="14">
        <v>1.4999999999999999E-2</v>
      </c>
      <c r="M53" s="14">
        <v>1.4999999999999999E-2</v>
      </c>
      <c r="N53" s="14">
        <v>1.2500000000000001E-2</v>
      </c>
      <c r="O53" s="14">
        <f t="shared" si="0"/>
        <v>2.4999999999999988E-3</v>
      </c>
      <c r="P53" s="14">
        <f t="shared" si="1"/>
        <v>0</v>
      </c>
      <c r="Q53" s="29">
        <f t="shared" si="2"/>
        <v>0</v>
      </c>
    </row>
    <row r="54" spans="1:17" ht="17.25" thickBot="1" x14ac:dyDescent="0.35">
      <c r="A54" s="15">
        <v>43434</v>
      </c>
      <c r="I54" s="15">
        <v>43118</v>
      </c>
      <c r="J54" s="12" t="s">
        <v>174</v>
      </c>
      <c r="K54" s="13">
        <v>43483</v>
      </c>
      <c r="L54" s="14">
        <v>1.4999999999999999E-2</v>
      </c>
      <c r="M54" s="14">
        <v>1.4999999999999999E-2</v>
      </c>
      <c r="N54" s="14">
        <v>1.4999999999999999E-2</v>
      </c>
      <c r="O54" s="14">
        <f t="shared" si="0"/>
        <v>0</v>
      </c>
      <c r="P54" s="14">
        <f t="shared" si="1"/>
        <v>0</v>
      </c>
      <c r="Q54" s="29">
        <f t="shared" si="2"/>
        <v>2.4999999999999988E-3</v>
      </c>
    </row>
    <row r="55" spans="1:17" ht="17.25" thickBot="1" x14ac:dyDescent="0.35">
      <c r="A55" s="15">
        <v>43489</v>
      </c>
      <c r="I55" s="15">
        <v>43158</v>
      </c>
      <c r="J55" s="12" t="s">
        <v>174</v>
      </c>
      <c r="K55" s="13">
        <v>43523</v>
      </c>
      <c r="L55" s="14">
        <v>1.4999999999999999E-2</v>
      </c>
      <c r="M55" s="14">
        <v>1.4999999999999999E-2</v>
      </c>
      <c r="N55" s="14">
        <v>1.4999999999999999E-2</v>
      </c>
      <c r="O55" s="14">
        <f t="shared" si="0"/>
        <v>0</v>
      </c>
      <c r="P55" s="14">
        <f t="shared" si="1"/>
        <v>0</v>
      </c>
      <c r="Q55" s="29">
        <f t="shared" si="2"/>
        <v>0</v>
      </c>
    </row>
    <row r="56" spans="1:17" ht="17.25" thickBot="1" x14ac:dyDescent="0.35">
      <c r="A56" s="15">
        <v>43524</v>
      </c>
      <c r="I56" s="15">
        <v>43202</v>
      </c>
      <c r="J56" s="12" t="s">
        <v>174</v>
      </c>
      <c r="K56" s="13">
        <v>43567</v>
      </c>
      <c r="L56" s="14">
        <v>1.4999999999999999E-2</v>
      </c>
      <c r="M56" s="14">
        <v>1.4999999999999999E-2</v>
      </c>
      <c r="N56" s="14">
        <v>1.4999999999999999E-2</v>
      </c>
      <c r="O56" s="14">
        <f t="shared" si="0"/>
        <v>0</v>
      </c>
      <c r="P56" s="14">
        <f t="shared" si="1"/>
        <v>0</v>
      </c>
      <c r="Q56" s="29">
        <f t="shared" si="2"/>
        <v>0</v>
      </c>
    </row>
    <row r="57" spans="1:17" ht="17.25" thickBot="1" x14ac:dyDescent="0.35">
      <c r="A57" s="15">
        <v>43573</v>
      </c>
      <c r="I57" s="15">
        <v>43244</v>
      </c>
      <c r="J57" s="12" t="s">
        <v>174</v>
      </c>
      <c r="K57" s="13">
        <v>43609</v>
      </c>
      <c r="L57" s="14">
        <v>1.4999999999999999E-2</v>
      </c>
      <c r="M57" s="14">
        <v>1.4999999999999999E-2</v>
      </c>
      <c r="N57" s="14">
        <v>1.4999999999999999E-2</v>
      </c>
      <c r="O57" s="14">
        <f t="shared" si="0"/>
        <v>0</v>
      </c>
      <c r="P57" s="14">
        <f t="shared" si="1"/>
        <v>0</v>
      </c>
      <c r="Q57" s="29">
        <f t="shared" si="2"/>
        <v>0</v>
      </c>
    </row>
    <row r="58" spans="1:17" ht="17.25" thickBot="1" x14ac:dyDescent="0.35">
      <c r="A58" s="15">
        <v>43616</v>
      </c>
      <c r="I58" s="15">
        <v>43293</v>
      </c>
      <c r="J58" s="12" t="s">
        <v>174</v>
      </c>
      <c r="K58" s="13">
        <v>43658</v>
      </c>
      <c r="L58" s="14">
        <v>1.4999999999999999E-2</v>
      </c>
      <c r="M58" s="14">
        <v>1.4999999999999999E-2</v>
      </c>
      <c r="N58" s="14">
        <v>1.4999999999999999E-2</v>
      </c>
      <c r="O58" s="14">
        <f t="shared" si="0"/>
        <v>0</v>
      </c>
      <c r="P58" s="14">
        <f t="shared" si="1"/>
        <v>0</v>
      </c>
      <c r="Q58" s="29">
        <f t="shared" si="2"/>
        <v>0</v>
      </c>
    </row>
    <row r="59" spans="1:17" ht="17.25" thickBot="1" x14ac:dyDescent="0.35">
      <c r="A59" s="15">
        <v>43664</v>
      </c>
      <c r="I59" s="15">
        <v>43343</v>
      </c>
      <c r="J59" s="12" t="s">
        <v>174</v>
      </c>
      <c r="K59" s="13">
        <v>43708</v>
      </c>
      <c r="L59" s="14">
        <v>1.4999999999999999E-2</v>
      </c>
      <c r="M59" s="14">
        <v>1.4999999999999999E-2</v>
      </c>
      <c r="N59" s="14">
        <v>1.4999999999999999E-2</v>
      </c>
      <c r="O59" s="14">
        <f t="shared" si="0"/>
        <v>0</v>
      </c>
      <c r="P59" s="14">
        <f t="shared" si="1"/>
        <v>0</v>
      </c>
      <c r="Q59" s="29">
        <f t="shared" si="2"/>
        <v>0</v>
      </c>
    </row>
    <row r="60" spans="1:17" ht="17.25" thickBot="1" x14ac:dyDescent="0.35">
      <c r="A60" s="15">
        <v>43707</v>
      </c>
      <c r="I60" s="15">
        <v>43391</v>
      </c>
      <c r="J60" s="12" t="s">
        <v>174</v>
      </c>
      <c r="K60" s="13">
        <v>43756</v>
      </c>
      <c r="L60" s="14">
        <v>1.4999999999999999E-2</v>
      </c>
      <c r="M60" s="14">
        <v>1.4999999999999999E-2</v>
      </c>
      <c r="N60" s="14">
        <v>1.4999999999999999E-2</v>
      </c>
      <c r="O60" s="14">
        <f t="shared" si="0"/>
        <v>0</v>
      </c>
      <c r="P60" s="14">
        <f t="shared" si="1"/>
        <v>0</v>
      </c>
      <c r="Q60" s="29">
        <f t="shared" si="2"/>
        <v>0</v>
      </c>
    </row>
    <row r="61" spans="1:17" ht="17.25" thickBot="1" x14ac:dyDescent="0.35">
      <c r="A61" s="15">
        <v>43754</v>
      </c>
      <c r="I61" s="15">
        <v>43434</v>
      </c>
      <c r="J61" s="12" t="s">
        <v>174</v>
      </c>
      <c r="K61" s="13">
        <v>43799</v>
      </c>
      <c r="L61" s="14">
        <v>1.7500000000000002E-2</v>
      </c>
      <c r="M61" s="14">
        <v>1.7500000000000002E-2</v>
      </c>
      <c r="N61" s="14">
        <v>1.4999999999999999E-2</v>
      </c>
      <c r="O61" s="14">
        <f t="shared" si="0"/>
        <v>2.5000000000000022E-3</v>
      </c>
      <c r="P61" s="14">
        <f t="shared" si="1"/>
        <v>0</v>
      </c>
      <c r="Q61" s="29">
        <f t="shared" si="2"/>
        <v>0</v>
      </c>
    </row>
    <row r="62" spans="1:17" ht="17.25" thickBot="1" x14ac:dyDescent="0.35">
      <c r="A62" s="15">
        <v>43798</v>
      </c>
      <c r="I62" s="15">
        <v>43489</v>
      </c>
      <c r="J62" s="12" t="s">
        <v>174</v>
      </c>
      <c r="K62" s="13">
        <v>43489</v>
      </c>
      <c r="L62" s="14">
        <v>1.7500000000000002E-2</v>
      </c>
      <c r="M62" s="14">
        <v>1.7500000000000002E-2</v>
      </c>
      <c r="N62" s="14">
        <v>1.7500000000000002E-2</v>
      </c>
      <c r="O62" s="14">
        <f t="shared" si="0"/>
        <v>0</v>
      </c>
      <c r="P62" s="14">
        <f t="shared" si="1"/>
        <v>0</v>
      </c>
      <c r="Q62" s="29">
        <f t="shared" si="2"/>
        <v>2.5000000000000022E-3</v>
      </c>
    </row>
    <row r="63" spans="1:17" ht="17.25" thickBot="1" x14ac:dyDescent="0.35">
      <c r="A63" s="15">
        <v>43847</v>
      </c>
      <c r="I63" s="15">
        <v>43524</v>
      </c>
      <c r="J63" s="12" t="s">
        <v>174</v>
      </c>
      <c r="K63" s="13">
        <v>43524</v>
      </c>
      <c r="L63" s="14">
        <v>1.7500000000000002E-2</v>
      </c>
      <c r="M63" s="14">
        <v>1.7500000000000002E-2</v>
      </c>
      <c r="N63" s="14">
        <v>1.7500000000000002E-2</v>
      </c>
      <c r="O63" s="14">
        <f t="shared" si="0"/>
        <v>0</v>
      </c>
      <c r="P63" s="14">
        <f t="shared" si="1"/>
        <v>0</v>
      </c>
      <c r="Q63" s="29">
        <f t="shared" si="2"/>
        <v>0</v>
      </c>
    </row>
    <row r="64" spans="1:17" ht="17.25" thickBot="1" x14ac:dyDescent="0.35">
      <c r="A64" s="15">
        <v>43888</v>
      </c>
      <c r="I64" s="15">
        <v>43573</v>
      </c>
      <c r="J64" s="12" t="s">
        <v>174</v>
      </c>
      <c r="K64" s="13">
        <v>43573</v>
      </c>
      <c r="L64" s="14">
        <v>1.7500000000000002E-2</v>
      </c>
      <c r="M64" s="14">
        <v>1.7500000000000002E-2</v>
      </c>
      <c r="N64" s="14">
        <v>1.7500000000000002E-2</v>
      </c>
      <c r="O64" s="14">
        <f t="shared" si="0"/>
        <v>0</v>
      </c>
      <c r="P64" s="14">
        <f t="shared" si="1"/>
        <v>0</v>
      </c>
      <c r="Q64" s="29">
        <f t="shared" si="2"/>
        <v>0</v>
      </c>
    </row>
    <row r="65" spans="1:17" ht="17.25" thickBot="1" x14ac:dyDescent="0.35">
      <c r="A65" s="15">
        <v>43930</v>
      </c>
      <c r="I65" s="15">
        <v>43616</v>
      </c>
      <c r="J65" s="12" t="s">
        <v>174</v>
      </c>
      <c r="K65" s="13">
        <v>43616</v>
      </c>
      <c r="L65" s="14">
        <v>1.7500000000000002E-2</v>
      </c>
      <c r="M65" s="14">
        <v>1.7500000000000002E-2</v>
      </c>
      <c r="N65" s="14">
        <v>1.7500000000000002E-2</v>
      </c>
      <c r="O65" s="14">
        <f t="shared" si="0"/>
        <v>0</v>
      </c>
      <c r="P65" s="14">
        <f t="shared" si="1"/>
        <v>0</v>
      </c>
      <c r="Q65" s="29">
        <f t="shared" si="2"/>
        <v>0</v>
      </c>
    </row>
    <row r="66" spans="1:17" ht="17.25" thickBot="1" x14ac:dyDescent="0.35">
      <c r="A66" s="15">
        <v>43979</v>
      </c>
      <c r="I66" s="15">
        <v>43664</v>
      </c>
      <c r="J66" s="12" t="s">
        <v>174</v>
      </c>
      <c r="K66" s="13">
        <v>43664</v>
      </c>
      <c r="L66" s="14">
        <v>1.7500000000000002E-2</v>
      </c>
      <c r="M66" s="14">
        <v>1.4999999999999999E-2</v>
      </c>
      <c r="N66" s="14">
        <v>1.7500000000000002E-2</v>
      </c>
      <c r="O66" s="14">
        <f t="shared" si="0"/>
        <v>-2.5000000000000022E-3</v>
      </c>
      <c r="P66" s="14">
        <f t="shared" si="1"/>
        <v>-2.5000000000000022E-3</v>
      </c>
      <c r="Q66" s="29">
        <f t="shared" si="2"/>
        <v>0</v>
      </c>
    </row>
    <row r="67" spans="1:17" ht="17.25" thickBot="1" x14ac:dyDescent="0.35">
      <c r="A67" s="15">
        <v>44028</v>
      </c>
      <c r="I67" s="15">
        <v>43707</v>
      </c>
      <c r="J67" s="12" t="s">
        <v>174</v>
      </c>
      <c r="K67" s="13">
        <v>43707</v>
      </c>
      <c r="L67" s="14">
        <v>1.4999999999999999E-2</v>
      </c>
      <c r="M67" s="14">
        <v>1.4999999999999999E-2</v>
      </c>
      <c r="N67" s="14">
        <v>1.4999999999999999E-2</v>
      </c>
      <c r="O67" s="14">
        <f t="shared" si="0"/>
        <v>0</v>
      </c>
      <c r="P67" s="14">
        <f t="shared" si="1"/>
        <v>0</v>
      </c>
      <c r="Q67" s="29">
        <f t="shared" si="2"/>
        <v>-2.5000000000000022E-3</v>
      </c>
    </row>
    <row r="68" spans="1:17" ht="17.25" thickBot="1" x14ac:dyDescent="0.35">
      <c r="A68" s="15">
        <v>44070</v>
      </c>
      <c r="I68" s="15">
        <v>43754</v>
      </c>
      <c r="J68" s="12" t="s">
        <v>174</v>
      </c>
      <c r="K68" s="13">
        <v>43754</v>
      </c>
      <c r="L68" s="14">
        <v>1.2500000000000001E-2</v>
      </c>
      <c r="M68" s="14">
        <v>1.2500000000000001E-2</v>
      </c>
      <c r="N68" s="14">
        <v>1.4999999999999999E-2</v>
      </c>
      <c r="O68" s="14">
        <f t="shared" si="0"/>
        <v>-2.4999999999999988E-3</v>
      </c>
      <c r="P68" s="14">
        <f t="shared" si="1"/>
        <v>0</v>
      </c>
      <c r="Q68" s="29">
        <f t="shared" si="2"/>
        <v>0</v>
      </c>
    </row>
    <row r="69" spans="1:17" ht="17.25" thickBot="1" x14ac:dyDescent="0.35">
      <c r="A69" s="15">
        <v>44118</v>
      </c>
      <c r="I69" s="15">
        <v>43798</v>
      </c>
      <c r="J69" s="12" t="s">
        <v>174</v>
      </c>
      <c r="K69" s="13"/>
      <c r="L69" s="14">
        <v>1.2500000000000001E-2</v>
      </c>
      <c r="M69" s="14">
        <v>1.2500000000000001E-2</v>
      </c>
      <c r="N69" s="14">
        <v>1.2500000000000001E-2</v>
      </c>
      <c r="O69" s="14">
        <f t="shared" si="0"/>
        <v>0</v>
      </c>
      <c r="P69" s="14">
        <f t="shared" si="1"/>
        <v>0</v>
      </c>
      <c r="Q69" s="29">
        <f t="shared" si="2"/>
        <v>-2.4999999999999988E-3</v>
      </c>
    </row>
    <row r="70" spans="1:17" ht="17.25" thickBot="1" x14ac:dyDescent="0.35">
      <c r="A70" s="15">
        <v>44161</v>
      </c>
      <c r="D70" s="44"/>
      <c r="I70" s="15">
        <v>43847</v>
      </c>
      <c r="J70" s="12" t="s">
        <v>174</v>
      </c>
      <c r="K70" s="13"/>
      <c r="L70" s="14">
        <v>1.2500000000000001E-2</v>
      </c>
      <c r="M70" s="14">
        <v>1.2500000000000001E-2</v>
      </c>
      <c r="N70" s="14">
        <v>1.2500000000000001E-2</v>
      </c>
      <c r="O70" s="14">
        <f>+M70-N70</f>
        <v>0</v>
      </c>
      <c r="P70" s="14">
        <f>+M70-L70</f>
        <v>0</v>
      </c>
      <c r="Q70" s="29">
        <f t="shared" si="2"/>
        <v>0</v>
      </c>
    </row>
    <row r="71" spans="1:17" ht="17.25" thickBot="1" x14ac:dyDescent="0.35">
      <c r="A71" s="15">
        <v>44211</v>
      </c>
      <c r="D71" s="44"/>
      <c r="I71" s="15">
        <v>43888</v>
      </c>
      <c r="J71" s="12" t="s">
        <v>174</v>
      </c>
      <c r="L71" s="14">
        <v>0.01</v>
      </c>
      <c r="M71" s="14">
        <v>1.2500000000000001E-2</v>
      </c>
      <c r="N71" s="14">
        <v>1.2500000000000001E-2</v>
      </c>
      <c r="O71" s="14">
        <f>+M71-N71</f>
        <v>0</v>
      </c>
      <c r="P71" s="14">
        <f>+M71-L71</f>
        <v>2.5000000000000005E-3</v>
      </c>
      <c r="Q71" s="29">
        <f t="shared" si="2"/>
        <v>0</v>
      </c>
    </row>
    <row r="72" spans="1:17" ht="17.25" thickBot="1" x14ac:dyDescent="0.35">
      <c r="A72" s="15">
        <v>44252</v>
      </c>
      <c r="D72" s="44"/>
      <c r="G72" s="44"/>
      <c r="I72" s="15">
        <v>43930</v>
      </c>
      <c r="J72" s="12" t="s">
        <v>174</v>
      </c>
      <c r="L72" s="14">
        <v>7.4999999999999997E-3</v>
      </c>
      <c r="M72" s="14">
        <v>7.4999999999999997E-3</v>
      </c>
      <c r="N72" s="14">
        <v>7.4999999999999997E-3</v>
      </c>
      <c r="O72" s="14">
        <f>+M72-N72</f>
        <v>0</v>
      </c>
      <c r="P72" s="14">
        <f>+M72-L72</f>
        <v>0</v>
      </c>
      <c r="Q72" s="29" t="e">
        <f>+#REF!</f>
        <v>#REF!</v>
      </c>
    </row>
    <row r="73" spans="1:17" ht="17.25" thickBot="1" x14ac:dyDescent="0.35">
      <c r="A73" s="15">
        <v>44301</v>
      </c>
      <c r="D73" s="44"/>
      <c r="G73" s="44"/>
      <c r="I73" s="15">
        <v>43979</v>
      </c>
      <c r="J73" s="12" t="s">
        <v>174</v>
      </c>
      <c r="L73" s="14">
        <v>7.4999999999999997E-3</v>
      </c>
      <c r="M73" s="14">
        <v>5.0000000000000001E-3</v>
      </c>
      <c r="N73" s="14">
        <v>7.4999999999999997E-3</v>
      </c>
      <c r="O73" s="14">
        <f>+M73-N73</f>
        <v>-2.4999999999999996E-3</v>
      </c>
      <c r="P73" s="14">
        <f>+M73-L73</f>
        <v>-2.4999999999999996E-3</v>
      </c>
      <c r="Q73" s="29">
        <f>+O72</f>
        <v>0</v>
      </c>
    </row>
    <row r="74" spans="1:17" ht="17.25" thickBot="1" x14ac:dyDescent="0.35">
      <c r="A74" s="15">
        <v>44343</v>
      </c>
      <c r="D74" s="44"/>
      <c r="G74" s="44"/>
      <c r="I74" s="15">
        <v>44028</v>
      </c>
      <c r="J74" s="12" t="s">
        <v>174</v>
      </c>
      <c r="L74" s="14">
        <v>5.0000000000000001E-3</v>
      </c>
      <c r="M74" s="14">
        <v>5.0000000000000001E-3</v>
      </c>
      <c r="N74" s="14">
        <v>5.0000000000000001E-3</v>
      </c>
      <c r="O74" s="14">
        <f>+M74-N74</f>
        <v>0</v>
      </c>
      <c r="P74" s="14">
        <f>+M74-L74</f>
        <v>0</v>
      </c>
      <c r="Q74" s="29">
        <f>+O73</f>
        <v>-2.4999999999999996E-3</v>
      </c>
    </row>
    <row r="75" spans="1:17" ht="17.25" thickBot="1" x14ac:dyDescent="0.35">
      <c r="A75" s="15">
        <v>44392</v>
      </c>
      <c r="D75" s="44"/>
      <c r="G75" s="44"/>
      <c r="I75" s="15">
        <v>44070</v>
      </c>
    </row>
    <row r="76" spans="1:17" ht="17.25" thickBot="1" x14ac:dyDescent="0.35">
      <c r="A76" s="15"/>
      <c r="D76" s="44"/>
      <c r="G76" s="44"/>
    </row>
    <row r="77" spans="1:17" ht="17.25" thickBot="1" x14ac:dyDescent="0.35">
      <c r="A77" s="15"/>
      <c r="D77" s="44"/>
      <c r="G77" s="44"/>
    </row>
    <row r="78" spans="1:17" ht="17.25" thickBot="1" x14ac:dyDescent="0.35">
      <c r="A78" s="15"/>
      <c r="D78" s="44"/>
      <c r="G78" s="44"/>
    </row>
    <row r="79" spans="1:17" ht="17.25" thickBot="1" x14ac:dyDescent="0.35">
      <c r="A79" s="15"/>
      <c r="D79" s="44"/>
      <c r="G79" s="44"/>
    </row>
    <row r="80" spans="1:17" ht="17.25" thickBot="1" x14ac:dyDescent="0.35">
      <c r="A80" s="15"/>
      <c r="D80" s="44"/>
      <c r="G80" s="44"/>
    </row>
    <row r="81" spans="4:22" x14ac:dyDescent="0.3">
      <c r="D81" s="44"/>
      <c r="G81" s="44"/>
    </row>
    <row r="82" spans="4:22" x14ac:dyDescent="0.3">
      <c r="D82" s="44"/>
      <c r="G82" s="44"/>
    </row>
    <row r="83" spans="4:22" x14ac:dyDescent="0.3">
      <c r="D83" s="44"/>
      <c r="G83" s="44"/>
      <c r="U83" s="41"/>
      <c r="V83" s="41"/>
    </row>
    <row r="84" spans="4:22" x14ac:dyDescent="0.3">
      <c r="D84" s="44"/>
      <c r="G84" s="44"/>
      <c r="U84" s="41"/>
      <c r="V84" s="41"/>
    </row>
    <row r="85" spans="4:22" x14ac:dyDescent="0.3">
      <c r="D85" s="44"/>
      <c r="G85" s="44"/>
      <c r="U85" s="42"/>
      <c r="V85" s="41"/>
    </row>
    <row r="86" spans="4:22" x14ac:dyDescent="0.3">
      <c r="D86" s="44"/>
      <c r="G86" s="44"/>
      <c r="U86" s="43"/>
      <c r="V86" s="41"/>
    </row>
    <row r="87" spans="4:22" x14ac:dyDescent="0.3">
      <c r="D87" s="44"/>
      <c r="U87" s="44"/>
      <c r="V87" s="41"/>
    </row>
    <row r="88" spans="4:22" x14ac:dyDescent="0.3">
      <c r="D88" s="44"/>
      <c r="U88" s="44"/>
      <c r="V88" s="41"/>
    </row>
    <row r="89" spans="4:22" x14ac:dyDescent="0.3">
      <c r="D89" s="44"/>
      <c r="U89" s="44"/>
      <c r="V89" s="41"/>
    </row>
    <row r="90" spans="4:22" x14ac:dyDescent="0.3">
      <c r="D90" s="44"/>
      <c r="U90" s="44"/>
      <c r="V90" s="41"/>
    </row>
    <row r="91" spans="4:22" x14ac:dyDescent="0.3">
      <c r="D91" s="44"/>
      <c r="U91" s="44"/>
      <c r="V91" s="41"/>
    </row>
    <row r="92" spans="4:22" x14ac:dyDescent="0.3">
      <c r="D92" s="44"/>
      <c r="T92" s="37"/>
      <c r="U92" s="45"/>
      <c r="V92" s="46"/>
    </row>
    <row r="93" spans="4:22" x14ac:dyDescent="0.3">
      <c r="D93" s="44"/>
      <c r="T93" s="37"/>
      <c r="U93" s="45"/>
      <c r="V93" s="46"/>
    </row>
    <row r="94" spans="4:22" x14ac:dyDescent="0.3">
      <c r="D94" s="44"/>
      <c r="T94" s="37"/>
      <c r="U94" s="45"/>
      <c r="V94" s="46"/>
    </row>
    <row r="95" spans="4:22" x14ac:dyDescent="0.3">
      <c r="D95" s="44"/>
      <c r="T95" s="37"/>
      <c r="U95" s="45"/>
      <c r="V95" s="46"/>
    </row>
    <row r="96" spans="4:22" x14ac:dyDescent="0.3">
      <c r="D96" s="44"/>
      <c r="T96" s="37"/>
      <c r="U96" s="45"/>
      <c r="V96" s="46"/>
    </row>
    <row r="97" spans="4:22" x14ac:dyDescent="0.3">
      <c r="D97" s="44"/>
      <c r="T97" s="37"/>
      <c r="U97" s="45"/>
      <c r="V97" s="46"/>
    </row>
    <row r="98" spans="4:22" x14ac:dyDescent="0.3">
      <c r="D98" s="44"/>
      <c r="T98" s="37"/>
      <c r="U98" s="45"/>
      <c r="V98" s="46"/>
    </row>
    <row r="99" spans="4:22" x14ac:dyDescent="0.3">
      <c r="D99" s="44"/>
      <c r="T99" s="37"/>
      <c r="U99" s="45"/>
      <c r="V99" s="46"/>
    </row>
    <row r="100" spans="4:22" x14ac:dyDescent="0.3">
      <c r="T100" s="37"/>
      <c r="U100" s="45"/>
      <c r="V100" s="46"/>
    </row>
    <row r="101" spans="4:22" x14ac:dyDescent="0.3">
      <c r="T101" s="37"/>
      <c r="U101" s="45"/>
      <c r="V101" s="46"/>
    </row>
    <row r="102" spans="4:22" x14ac:dyDescent="0.3">
      <c r="T102" s="37"/>
      <c r="U102" s="45"/>
      <c r="V102" s="46"/>
    </row>
    <row r="103" spans="4:22" x14ac:dyDescent="0.3">
      <c r="T103" s="37"/>
      <c r="U103" s="45"/>
      <c r="V103" s="46"/>
    </row>
    <row r="104" spans="4:22" x14ac:dyDescent="0.3">
      <c r="T104" s="37"/>
      <c r="U104" s="45"/>
      <c r="V104" s="46"/>
    </row>
    <row r="105" spans="4:22" x14ac:dyDescent="0.3">
      <c r="T105" s="37"/>
      <c r="U105" s="45"/>
      <c r="V105" s="46"/>
    </row>
    <row r="106" spans="4:22" x14ac:dyDescent="0.3">
      <c r="T106" s="37"/>
      <c r="U106" s="45"/>
      <c r="V106" s="46"/>
    </row>
    <row r="107" spans="4:22" x14ac:dyDescent="0.3">
      <c r="T107" s="37"/>
      <c r="U107" s="45"/>
      <c r="V107" s="46"/>
    </row>
    <row r="108" spans="4:22" x14ac:dyDescent="0.3">
      <c r="T108" s="37"/>
      <c r="U108" s="45"/>
      <c r="V108" s="46"/>
    </row>
    <row r="109" spans="4:22" x14ac:dyDescent="0.3">
      <c r="T109" s="37"/>
      <c r="U109" s="45"/>
      <c r="V109" s="46"/>
    </row>
    <row r="110" spans="4:22" x14ac:dyDescent="0.3">
      <c r="T110" s="37"/>
      <c r="U110" s="45"/>
      <c r="V110" s="46"/>
    </row>
    <row r="111" spans="4:22" x14ac:dyDescent="0.3">
      <c r="T111" s="37"/>
      <c r="U111" s="45"/>
      <c r="V111" s="46"/>
    </row>
    <row r="112" spans="4:22" x14ac:dyDescent="0.3">
      <c r="T112" s="37"/>
      <c r="U112" s="45"/>
      <c r="V112" s="46"/>
    </row>
    <row r="113" spans="20:22" x14ac:dyDescent="0.3">
      <c r="T113" s="37"/>
      <c r="U113" s="45"/>
      <c r="V113" s="46"/>
    </row>
    <row r="114" spans="20:22" x14ac:dyDescent="0.3">
      <c r="T114" s="37"/>
      <c r="U114" s="45"/>
      <c r="V114" s="46"/>
    </row>
    <row r="115" spans="20:22" x14ac:dyDescent="0.3">
      <c r="T115" s="37"/>
      <c r="U115" s="45"/>
      <c r="V115" s="46"/>
    </row>
    <row r="116" spans="20:22" x14ac:dyDescent="0.3">
      <c r="T116" s="37"/>
      <c r="U116" s="45"/>
      <c r="V116" s="46"/>
    </row>
    <row r="117" spans="20:22" x14ac:dyDescent="0.3">
      <c r="T117" s="37"/>
      <c r="U117" s="45"/>
      <c r="V117" s="46"/>
    </row>
    <row r="118" spans="20:22" x14ac:dyDescent="0.3">
      <c r="T118" s="37"/>
      <c r="U118" s="45"/>
      <c r="V118" s="46"/>
    </row>
    <row r="119" spans="20:22" x14ac:dyDescent="0.3">
      <c r="T119" s="37"/>
      <c r="U119" s="45"/>
      <c r="V119" s="46"/>
    </row>
    <row r="120" spans="20:22" x14ac:dyDescent="0.3">
      <c r="T120" s="37"/>
      <c r="U120" s="46"/>
      <c r="V120" s="46"/>
    </row>
    <row r="121" spans="20:22" x14ac:dyDescent="0.3">
      <c r="T121" s="37"/>
      <c r="U121" s="46"/>
      <c r="V121" s="46"/>
    </row>
    <row r="122" spans="20:22" x14ac:dyDescent="0.3">
      <c r="T122" s="37"/>
      <c r="U122" s="46"/>
      <c r="V122" s="46"/>
    </row>
    <row r="123" spans="20:22" x14ac:dyDescent="0.3">
      <c r="T123" s="37"/>
      <c r="U123" s="46"/>
      <c r="V123" s="46"/>
    </row>
    <row r="124" spans="20:22" x14ac:dyDescent="0.3">
      <c r="T124" s="37"/>
      <c r="U124" s="46"/>
      <c r="V124" s="46"/>
    </row>
    <row r="125" spans="20:22" x14ac:dyDescent="0.3">
      <c r="T125" s="37"/>
      <c r="U125" s="46"/>
      <c r="V125" s="46"/>
    </row>
    <row r="126" spans="20:22" x14ac:dyDescent="0.3">
      <c r="T126" s="37"/>
      <c r="U126" s="37"/>
      <c r="V126" s="37"/>
    </row>
    <row r="127" spans="20:22" x14ac:dyDescent="0.3">
      <c r="T127" s="37"/>
      <c r="U127" s="37"/>
      <c r="V127" s="37"/>
    </row>
    <row r="128" spans="20:22" x14ac:dyDescent="0.3">
      <c r="T128" s="37"/>
      <c r="U128" s="37"/>
      <c r="V128" s="37"/>
    </row>
    <row r="129" spans="20:22" x14ac:dyDescent="0.3">
      <c r="T129" s="37"/>
      <c r="U129" s="37"/>
      <c r="V129" s="37"/>
    </row>
    <row r="130" spans="20:22" x14ac:dyDescent="0.3">
      <c r="T130" s="37"/>
      <c r="U130" s="37"/>
      <c r="V130" s="37"/>
    </row>
    <row r="131" spans="20:22" x14ac:dyDescent="0.3">
      <c r="T131" s="37"/>
      <c r="U131" s="37"/>
      <c r="V131" s="37"/>
    </row>
    <row r="132" spans="20:22" x14ac:dyDescent="0.3">
      <c r="T132" s="37"/>
      <c r="U132" s="37"/>
      <c r="V132" s="37"/>
    </row>
    <row r="133" spans="20:22" x14ac:dyDescent="0.3">
      <c r="T133" s="37"/>
      <c r="U133" s="37"/>
      <c r="V133" s="37"/>
    </row>
    <row r="134" spans="20:22" x14ac:dyDescent="0.3">
      <c r="T134" s="37"/>
      <c r="U134" s="37"/>
      <c r="V134" s="37"/>
    </row>
    <row r="135" spans="20:22" x14ac:dyDescent="0.3">
      <c r="T135" s="37"/>
      <c r="U135" s="37"/>
      <c r="V135" s="37"/>
    </row>
    <row r="136" spans="20:22" x14ac:dyDescent="0.3">
      <c r="T136" s="37"/>
      <c r="U136" s="37"/>
      <c r="V136" s="37"/>
    </row>
    <row r="137" spans="20:22" x14ac:dyDescent="0.3">
      <c r="T137" s="37"/>
      <c r="U137" s="37"/>
      <c r="V137" s="37"/>
    </row>
    <row r="138" spans="20:22" x14ac:dyDescent="0.3">
      <c r="T138" s="37"/>
      <c r="U138" s="37"/>
      <c r="V138" s="37"/>
    </row>
    <row r="139" spans="20:22" x14ac:dyDescent="0.3">
      <c r="T139" s="37"/>
      <c r="U139" s="37"/>
      <c r="V139" s="37"/>
    </row>
    <row r="140" spans="20:22" x14ac:dyDescent="0.3">
      <c r="T140" s="37"/>
      <c r="U140" s="37"/>
      <c r="V140" s="37"/>
    </row>
    <row r="141" spans="20:22" x14ac:dyDescent="0.3">
      <c r="T141" s="37"/>
      <c r="U141" s="37"/>
      <c r="V141" s="37"/>
    </row>
    <row r="142" spans="20:22" x14ac:dyDescent="0.3">
      <c r="T142" s="37"/>
      <c r="U142" s="37"/>
      <c r="V142" s="37"/>
    </row>
    <row r="143" spans="20:22" x14ac:dyDescent="0.3">
      <c r="T143" s="37"/>
      <c r="U143" s="37"/>
      <c r="V143" s="37"/>
    </row>
    <row r="144" spans="20:22" x14ac:dyDescent="0.3">
      <c r="T144" s="37"/>
      <c r="U144" s="37"/>
      <c r="V144" s="37"/>
    </row>
    <row r="145" spans="20:22" x14ac:dyDescent="0.3">
      <c r="T145" s="37"/>
      <c r="U145" s="37"/>
      <c r="V145" s="37"/>
    </row>
    <row r="146" spans="20:22" x14ac:dyDescent="0.3">
      <c r="T146" s="37"/>
      <c r="U146" s="37"/>
      <c r="V146" s="37"/>
    </row>
    <row r="147" spans="20:22" x14ac:dyDescent="0.3">
      <c r="T147" s="37"/>
      <c r="U147" s="37"/>
      <c r="V147" s="37"/>
    </row>
    <row r="148" spans="20:22" x14ac:dyDescent="0.3">
      <c r="T148" s="37"/>
      <c r="U148" s="37"/>
      <c r="V148" s="37"/>
    </row>
    <row r="149" spans="20:22" x14ac:dyDescent="0.3">
      <c r="T149" s="37"/>
      <c r="U149" s="37"/>
      <c r="V149" s="37"/>
    </row>
    <row r="150" spans="20:22" x14ac:dyDescent="0.3">
      <c r="T150" s="37"/>
      <c r="U150" s="37"/>
      <c r="V150" s="37"/>
    </row>
    <row r="151" spans="20:22" x14ac:dyDescent="0.3">
      <c r="T151" s="37"/>
      <c r="U151" s="37"/>
      <c r="V151" s="37"/>
    </row>
    <row r="152" spans="20:22" x14ac:dyDescent="0.3">
      <c r="T152" s="37"/>
      <c r="U152" s="37"/>
      <c r="V152" s="37"/>
    </row>
    <row r="153" spans="20:22" x14ac:dyDescent="0.3">
      <c r="T153" s="37"/>
      <c r="U153" s="37"/>
      <c r="V153" s="37"/>
    </row>
    <row r="154" spans="20:22" x14ac:dyDescent="0.3">
      <c r="T154" s="37"/>
      <c r="U154" s="37"/>
      <c r="V154" s="37"/>
    </row>
    <row r="155" spans="20:22" x14ac:dyDescent="0.3">
      <c r="T155" s="37"/>
      <c r="U155" s="37"/>
      <c r="V155" s="37"/>
    </row>
    <row r="156" spans="20:22" x14ac:dyDescent="0.3">
      <c r="T156" s="37"/>
      <c r="U156" s="37"/>
      <c r="V156" s="37"/>
    </row>
    <row r="157" spans="20:22" x14ac:dyDescent="0.3">
      <c r="T157" s="37"/>
      <c r="U157" s="37"/>
      <c r="V157" s="37"/>
    </row>
    <row r="158" spans="20:22" x14ac:dyDescent="0.3">
      <c r="T158" s="37"/>
      <c r="U158" s="37"/>
      <c r="V158" s="37"/>
    </row>
    <row r="159" spans="20:22" x14ac:dyDescent="0.3">
      <c r="T159" s="37"/>
      <c r="U159" s="37"/>
      <c r="V159" s="37"/>
    </row>
    <row r="160" spans="20:22" x14ac:dyDescent="0.3">
      <c r="T160" s="37"/>
      <c r="U160" s="37"/>
      <c r="V160" s="37"/>
    </row>
    <row r="161" spans="20:22" x14ac:dyDescent="0.3">
      <c r="T161" s="37"/>
      <c r="U161" s="37"/>
      <c r="V161" s="37"/>
    </row>
    <row r="162" spans="20:22" x14ac:dyDescent="0.3">
      <c r="T162" s="37"/>
      <c r="U162" s="37"/>
      <c r="V162" s="37"/>
    </row>
    <row r="163" spans="20:22" x14ac:dyDescent="0.3">
      <c r="T163" s="37"/>
      <c r="U163" s="37"/>
      <c r="V163" s="37"/>
    </row>
    <row r="164" spans="20:22" x14ac:dyDescent="0.3">
      <c r="T164" s="37"/>
      <c r="U164" s="37"/>
      <c r="V164" s="37"/>
    </row>
    <row r="165" spans="20:22" x14ac:dyDescent="0.3">
      <c r="T165" s="37"/>
      <c r="U165" s="37"/>
      <c r="V165" s="37"/>
    </row>
    <row r="166" spans="20:22" x14ac:dyDescent="0.3">
      <c r="T166" s="37"/>
      <c r="U166" s="37"/>
      <c r="V166" s="37"/>
    </row>
    <row r="167" spans="20:22" x14ac:dyDescent="0.3">
      <c r="T167" s="37"/>
      <c r="U167" s="37"/>
      <c r="V167" s="37"/>
    </row>
    <row r="168" spans="20:22" x14ac:dyDescent="0.3">
      <c r="T168" s="37"/>
      <c r="U168" s="37"/>
      <c r="V168" s="37"/>
    </row>
    <row r="169" spans="20:22" x14ac:dyDescent="0.3">
      <c r="T169" s="37"/>
      <c r="U169" s="37"/>
      <c r="V169" s="37"/>
    </row>
    <row r="170" spans="20:22" x14ac:dyDescent="0.3">
      <c r="T170" s="37"/>
      <c r="U170" s="37"/>
      <c r="V170" s="37"/>
    </row>
    <row r="171" spans="20:22" x14ac:dyDescent="0.3">
      <c r="T171" s="37"/>
      <c r="U171" s="37"/>
      <c r="V171" s="37"/>
    </row>
    <row r="172" spans="20:22" x14ac:dyDescent="0.3">
      <c r="T172" s="37"/>
      <c r="U172" s="37"/>
      <c r="V172" s="37"/>
    </row>
    <row r="173" spans="20:22" x14ac:dyDescent="0.3">
      <c r="T173" s="37"/>
      <c r="U173" s="37"/>
      <c r="V173" s="37"/>
    </row>
    <row r="174" spans="20:22" x14ac:dyDescent="0.3">
      <c r="T174" s="37"/>
      <c r="U174" s="37"/>
      <c r="V174" s="37"/>
    </row>
    <row r="175" spans="20:22" x14ac:dyDescent="0.3">
      <c r="T175" s="37"/>
      <c r="U175" s="37"/>
      <c r="V175" s="37"/>
    </row>
    <row r="176" spans="20:22" x14ac:dyDescent="0.3">
      <c r="T176" s="37"/>
      <c r="U176" s="37"/>
      <c r="V176" s="37"/>
    </row>
    <row r="177" spans="20:22" x14ac:dyDescent="0.3">
      <c r="T177" s="37"/>
      <c r="U177" s="37"/>
      <c r="V177" s="37"/>
    </row>
    <row r="178" spans="20:22" x14ac:dyDescent="0.3">
      <c r="T178" s="37"/>
      <c r="U178" s="37"/>
      <c r="V178" s="37"/>
    </row>
    <row r="179" spans="20:22" x14ac:dyDescent="0.3">
      <c r="T179" s="37"/>
      <c r="U179" s="37"/>
      <c r="V179" s="37"/>
    </row>
    <row r="180" spans="20:22" x14ac:dyDescent="0.3">
      <c r="T180" s="37"/>
      <c r="U180" s="37"/>
      <c r="V180" s="37"/>
    </row>
    <row r="181" spans="20:22" x14ac:dyDescent="0.3">
      <c r="T181" s="37"/>
      <c r="U181" s="37"/>
      <c r="V181" s="37"/>
    </row>
    <row r="182" spans="20:22" x14ac:dyDescent="0.3">
      <c r="T182" s="37"/>
      <c r="U182" s="37"/>
      <c r="V182" s="37"/>
    </row>
    <row r="183" spans="20:22" x14ac:dyDescent="0.3">
      <c r="T183" s="37"/>
      <c r="U183" s="37"/>
      <c r="V183" s="37"/>
    </row>
    <row r="184" spans="20:22" x14ac:dyDescent="0.3">
      <c r="T184" s="37"/>
      <c r="U184" s="37"/>
      <c r="V184" s="37"/>
    </row>
    <row r="185" spans="20:22" x14ac:dyDescent="0.3">
      <c r="T185" s="37"/>
      <c r="U185" s="37"/>
      <c r="V185" s="37"/>
    </row>
    <row r="186" spans="20:22" x14ac:dyDescent="0.3">
      <c r="T186" s="37"/>
      <c r="U186" s="37"/>
      <c r="V186" s="37"/>
    </row>
    <row r="187" spans="20:22" x14ac:dyDescent="0.3">
      <c r="T187" s="37"/>
      <c r="U187" s="37"/>
      <c r="V187" s="37"/>
    </row>
    <row r="188" spans="20:22" x14ac:dyDescent="0.3">
      <c r="T188" s="37"/>
      <c r="U188" s="37"/>
      <c r="V188" s="37"/>
    </row>
    <row r="189" spans="20:22" x14ac:dyDescent="0.3">
      <c r="T189" s="37"/>
      <c r="U189" s="37"/>
      <c r="V189" s="37"/>
    </row>
    <row r="190" spans="20:22" x14ac:dyDescent="0.3">
      <c r="T190" s="37"/>
      <c r="U190" s="37"/>
      <c r="V190" s="37"/>
    </row>
    <row r="191" spans="20:22" x14ac:dyDescent="0.3">
      <c r="T191" s="37"/>
      <c r="U191" s="37"/>
      <c r="V191" s="37"/>
    </row>
    <row r="192" spans="20:22" x14ac:dyDescent="0.3">
      <c r="T192" s="37"/>
      <c r="U192" s="37"/>
      <c r="V192" s="37"/>
    </row>
    <row r="193" spans="20:22" x14ac:dyDescent="0.3">
      <c r="T193" s="37"/>
      <c r="U193" s="37"/>
      <c r="V193" s="37"/>
    </row>
    <row r="194" spans="20:22" x14ac:dyDescent="0.3">
      <c r="T194" s="37"/>
      <c r="U194" s="37"/>
      <c r="V194" s="37"/>
    </row>
    <row r="195" spans="20:22" x14ac:dyDescent="0.3">
      <c r="T195" s="37"/>
      <c r="U195" s="37"/>
      <c r="V195" s="37"/>
    </row>
    <row r="196" spans="20:22" x14ac:dyDescent="0.3">
      <c r="T196" s="37"/>
      <c r="U196" s="37"/>
      <c r="V196" s="37"/>
    </row>
    <row r="197" spans="20:22" x14ac:dyDescent="0.3">
      <c r="T197" s="37"/>
      <c r="U197" s="37"/>
      <c r="V197" s="37"/>
    </row>
    <row r="198" spans="20:22" x14ac:dyDescent="0.3">
      <c r="T198" s="37"/>
      <c r="U198" s="37"/>
      <c r="V198" s="37"/>
    </row>
    <row r="199" spans="20:22" x14ac:dyDescent="0.3">
      <c r="T199" s="37"/>
      <c r="U199" s="37"/>
      <c r="V199" s="37"/>
    </row>
    <row r="200" spans="20:22" x14ac:dyDescent="0.3">
      <c r="T200" s="37"/>
      <c r="U200" s="37"/>
      <c r="V200" s="37"/>
    </row>
    <row r="201" spans="20:22" x14ac:dyDescent="0.3">
      <c r="T201" s="37"/>
      <c r="U201" s="37"/>
      <c r="V201" s="37"/>
    </row>
    <row r="202" spans="20:22" x14ac:dyDescent="0.3">
      <c r="T202" s="37"/>
      <c r="U202" s="37"/>
      <c r="V202" s="37"/>
    </row>
    <row r="203" spans="20:22" x14ac:dyDescent="0.3">
      <c r="T203" s="37"/>
      <c r="U203" s="37"/>
      <c r="V203" s="37"/>
    </row>
    <row r="204" spans="20:22" x14ac:dyDescent="0.3">
      <c r="T204" s="37"/>
      <c r="U204" s="37"/>
      <c r="V204" s="37"/>
    </row>
    <row r="205" spans="20:22" x14ac:dyDescent="0.3">
      <c r="T205" s="37"/>
      <c r="U205" s="37"/>
      <c r="V205" s="37"/>
    </row>
    <row r="206" spans="20:22" x14ac:dyDescent="0.3">
      <c r="T206" s="37"/>
      <c r="U206" s="37"/>
      <c r="V206" s="37"/>
    </row>
    <row r="207" spans="20:22" x14ac:dyDescent="0.3">
      <c r="T207" s="37"/>
      <c r="U207" s="37"/>
      <c r="V207" s="37"/>
    </row>
    <row r="208" spans="20:22" x14ac:dyDescent="0.3">
      <c r="T208" s="37"/>
      <c r="U208" s="37"/>
      <c r="V208" s="37"/>
    </row>
    <row r="209" spans="20:22" x14ac:dyDescent="0.3">
      <c r="T209" s="37"/>
      <c r="U209" s="37"/>
      <c r="V209" s="37"/>
    </row>
    <row r="210" spans="20:22" x14ac:dyDescent="0.3">
      <c r="T210" s="37"/>
      <c r="U210" s="37"/>
      <c r="V210" s="37"/>
    </row>
    <row r="211" spans="20:22" x14ac:dyDescent="0.3">
      <c r="T211" s="37"/>
      <c r="U211" s="37"/>
      <c r="V211" s="37"/>
    </row>
    <row r="212" spans="20:22" x14ac:dyDescent="0.3">
      <c r="T212" s="37"/>
      <c r="U212" s="37"/>
      <c r="V212" s="37"/>
    </row>
    <row r="213" spans="20:22" x14ac:dyDescent="0.3">
      <c r="T213" s="37"/>
      <c r="U213" s="37"/>
      <c r="V213" s="37"/>
    </row>
    <row r="214" spans="20:22" x14ac:dyDescent="0.3">
      <c r="T214" s="37"/>
      <c r="U214" s="37"/>
      <c r="V214" s="37"/>
    </row>
    <row r="215" spans="20:22" x14ac:dyDescent="0.3">
      <c r="T215" s="37"/>
      <c r="U215" s="37"/>
      <c r="V215" s="37"/>
    </row>
    <row r="216" spans="20:22" x14ac:dyDescent="0.3">
      <c r="T216" s="37"/>
      <c r="U216" s="37"/>
      <c r="V216" s="37"/>
    </row>
    <row r="217" spans="20:22" x14ac:dyDescent="0.3">
      <c r="T217" s="37"/>
      <c r="U217" s="37"/>
      <c r="V217" s="37"/>
    </row>
    <row r="218" spans="20:22" x14ac:dyDescent="0.3">
      <c r="T218" s="37"/>
      <c r="U218" s="37"/>
      <c r="V218" s="37"/>
    </row>
    <row r="219" spans="20:22" x14ac:dyDescent="0.3">
      <c r="T219" s="37"/>
      <c r="U219" s="37"/>
      <c r="V219" s="37"/>
    </row>
    <row r="220" spans="20:22" x14ac:dyDescent="0.3">
      <c r="T220" s="37"/>
      <c r="U220" s="37"/>
      <c r="V220" s="37"/>
    </row>
    <row r="221" spans="20:22" x14ac:dyDescent="0.3">
      <c r="T221" s="37"/>
      <c r="U221" s="37"/>
      <c r="V221" s="37"/>
    </row>
    <row r="222" spans="20:22" x14ac:dyDescent="0.3">
      <c r="T222" s="37"/>
      <c r="U222" s="37"/>
      <c r="V222" s="37"/>
    </row>
    <row r="223" spans="20:22" x14ac:dyDescent="0.3">
      <c r="T223" s="37"/>
      <c r="U223" s="37"/>
      <c r="V223" s="37"/>
    </row>
    <row r="224" spans="20:22" x14ac:dyDescent="0.3">
      <c r="T224" s="37"/>
      <c r="U224" s="37"/>
      <c r="V224" s="37"/>
    </row>
    <row r="225" spans="20:22" x14ac:dyDescent="0.3">
      <c r="T225" s="37"/>
      <c r="U225" s="37"/>
      <c r="V225" s="37"/>
    </row>
    <row r="226" spans="20:22" x14ac:dyDescent="0.3">
      <c r="T226" s="37"/>
      <c r="U226" s="37"/>
      <c r="V226" s="37"/>
    </row>
    <row r="227" spans="20:22" x14ac:dyDescent="0.3">
      <c r="T227" s="37"/>
      <c r="U227" s="37"/>
      <c r="V227" s="37"/>
    </row>
    <row r="228" spans="20:22" x14ac:dyDescent="0.3">
      <c r="T228" s="37"/>
      <c r="U228" s="37"/>
      <c r="V228" s="37"/>
    </row>
    <row r="229" spans="20:22" x14ac:dyDescent="0.3">
      <c r="T229" s="37"/>
      <c r="U229" s="37"/>
      <c r="V229" s="37"/>
    </row>
    <row r="230" spans="20:22" x14ac:dyDescent="0.3">
      <c r="T230" s="37"/>
      <c r="U230" s="37"/>
      <c r="V230" s="37"/>
    </row>
    <row r="231" spans="20:22" x14ac:dyDescent="0.3">
      <c r="T231" s="37"/>
      <c r="U231" s="37"/>
      <c r="V231" s="37"/>
    </row>
    <row r="232" spans="20:22" x14ac:dyDescent="0.3">
      <c r="T232" s="37"/>
      <c r="U232" s="37"/>
      <c r="V232" s="37"/>
    </row>
    <row r="233" spans="20:22" x14ac:dyDescent="0.3">
      <c r="T233" s="37"/>
      <c r="U233" s="37"/>
      <c r="V233" s="37"/>
    </row>
    <row r="234" spans="20:22" x14ac:dyDescent="0.3">
      <c r="T234" s="37"/>
      <c r="U234" s="37"/>
      <c r="V234" s="37"/>
    </row>
    <row r="235" spans="20:22" x14ac:dyDescent="0.3">
      <c r="T235" s="37"/>
      <c r="U235" s="37"/>
      <c r="V235" s="37"/>
    </row>
    <row r="236" spans="20:22" x14ac:dyDescent="0.3">
      <c r="T236" s="37"/>
      <c r="U236" s="37"/>
      <c r="V236" s="37"/>
    </row>
    <row r="237" spans="20:22" x14ac:dyDescent="0.3">
      <c r="T237" s="37"/>
      <c r="U237" s="37"/>
      <c r="V237" s="37"/>
    </row>
    <row r="238" spans="20:22" x14ac:dyDescent="0.3">
      <c r="T238" s="37"/>
      <c r="U238" s="37"/>
      <c r="V238" s="37"/>
    </row>
    <row r="239" spans="20:22" x14ac:dyDescent="0.3">
      <c r="T239" s="37"/>
      <c r="U239" s="37"/>
      <c r="V239" s="37"/>
    </row>
    <row r="240" spans="20:22" x14ac:dyDescent="0.3">
      <c r="T240" s="37"/>
      <c r="U240" s="37"/>
      <c r="V240" s="37"/>
    </row>
    <row r="241" spans="20:22" x14ac:dyDescent="0.3">
      <c r="T241" s="37"/>
      <c r="U241" s="37"/>
      <c r="V241" s="37"/>
    </row>
    <row r="242" spans="20:22" x14ac:dyDescent="0.3">
      <c r="T242" s="37"/>
      <c r="U242" s="37"/>
      <c r="V242" s="37"/>
    </row>
    <row r="243" spans="20:22" x14ac:dyDescent="0.3">
      <c r="T243" s="37"/>
      <c r="U243" s="37"/>
      <c r="V243" s="37"/>
    </row>
    <row r="244" spans="20:22" x14ac:dyDescent="0.3">
      <c r="T244" s="37"/>
      <c r="U244" s="37"/>
      <c r="V244" s="37"/>
    </row>
    <row r="245" spans="20:22" x14ac:dyDescent="0.3">
      <c r="T245" s="37"/>
      <c r="U245" s="37"/>
      <c r="V245" s="37"/>
    </row>
    <row r="246" spans="20:22" x14ac:dyDescent="0.3">
      <c r="T246" s="37"/>
      <c r="U246" s="37"/>
      <c r="V246" s="37"/>
    </row>
    <row r="247" spans="20:22" x14ac:dyDescent="0.3">
      <c r="T247" s="37"/>
      <c r="U247" s="37"/>
      <c r="V247" s="37"/>
    </row>
    <row r="248" spans="20:22" x14ac:dyDescent="0.3">
      <c r="T248" s="37"/>
      <c r="U248" s="37"/>
      <c r="V248" s="37"/>
    </row>
    <row r="249" spans="20:22" x14ac:dyDescent="0.3">
      <c r="T249" s="37"/>
      <c r="U249" s="37"/>
      <c r="V249" s="37"/>
    </row>
    <row r="250" spans="20:22" x14ac:dyDescent="0.3">
      <c r="T250" s="37"/>
      <c r="U250" s="37"/>
      <c r="V250" s="37"/>
    </row>
    <row r="251" spans="20:22" x14ac:dyDescent="0.3">
      <c r="T251" s="37"/>
      <c r="U251" s="37"/>
      <c r="V251" s="37"/>
    </row>
    <row r="252" spans="20:22" x14ac:dyDescent="0.3">
      <c r="T252" s="37"/>
      <c r="U252" s="37"/>
      <c r="V252" s="37"/>
    </row>
    <row r="253" spans="20:22" x14ac:dyDescent="0.3">
      <c r="T253" s="37"/>
      <c r="U253" s="37"/>
      <c r="V253" s="37"/>
    </row>
    <row r="254" spans="20:22" x14ac:dyDescent="0.3">
      <c r="T254" s="37"/>
      <c r="U254" s="37"/>
      <c r="V254" s="37"/>
    </row>
    <row r="255" spans="20:22" x14ac:dyDescent="0.3">
      <c r="T255" s="37"/>
      <c r="U255" s="37"/>
      <c r="V255" s="37"/>
    </row>
    <row r="256" spans="20:22" x14ac:dyDescent="0.3">
      <c r="T256" s="37"/>
      <c r="U256" s="37"/>
      <c r="V256" s="37"/>
    </row>
    <row r="257" spans="20:22" x14ac:dyDescent="0.3">
      <c r="T257" s="37"/>
      <c r="U257" s="37"/>
      <c r="V257" s="37"/>
    </row>
    <row r="258" spans="20:22" x14ac:dyDescent="0.3">
      <c r="T258" s="37"/>
      <c r="U258" s="37"/>
      <c r="V258" s="37"/>
    </row>
    <row r="259" spans="20:22" x14ac:dyDescent="0.3">
      <c r="T259" s="37"/>
      <c r="U259" s="37"/>
      <c r="V259" s="37"/>
    </row>
    <row r="260" spans="20:22" x14ac:dyDescent="0.3">
      <c r="T260" s="37"/>
      <c r="U260" s="37"/>
      <c r="V260" s="37"/>
    </row>
    <row r="261" spans="20:22" x14ac:dyDescent="0.3">
      <c r="T261" s="37"/>
      <c r="U261" s="37"/>
      <c r="V261" s="37"/>
    </row>
    <row r="262" spans="20:22" x14ac:dyDescent="0.3">
      <c r="T262" s="37"/>
      <c r="U262" s="37"/>
      <c r="V262" s="37"/>
    </row>
    <row r="263" spans="20:22" x14ac:dyDescent="0.3">
      <c r="T263" s="37"/>
      <c r="U263" s="37"/>
      <c r="V263" s="37"/>
    </row>
    <row r="264" spans="20:22" x14ac:dyDescent="0.3">
      <c r="T264" s="37"/>
      <c r="U264" s="37"/>
      <c r="V264" s="37"/>
    </row>
    <row r="265" spans="20:22" x14ac:dyDescent="0.3">
      <c r="T265" s="37"/>
      <c r="U265" s="37"/>
      <c r="V265" s="37"/>
    </row>
    <row r="266" spans="20:22" x14ac:dyDescent="0.3">
      <c r="T266" s="37"/>
      <c r="U266" s="37"/>
      <c r="V266" s="37"/>
    </row>
    <row r="267" spans="20:22" x14ac:dyDescent="0.3">
      <c r="T267" s="37"/>
      <c r="U267" s="37"/>
      <c r="V267" s="37"/>
    </row>
    <row r="268" spans="20:22" x14ac:dyDescent="0.3">
      <c r="T268" s="37"/>
      <c r="U268" s="37"/>
      <c r="V268" s="37"/>
    </row>
    <row r="269" spans="20:22" x14ac:dyDescent="0.3">
      <c r="T269" s="37"/>
      <c r="U269" s="37"/>
      <c r="V269" s="37"/>
    </row>
    <row r="270" spans="20:22" x14ac:dyDescent="0.3">
      <c r="T270" s="37"/>
      <c r="U270" s="37"/>
      <c r="V270" s="37"/>
    </row>
    <row r="271" spans="20:22" x14ac:dyDescent="0.3">
      <c r="T271" s="37"/>
      <c r="U271" s="37"/>
      <c r="V271" s="37"/>
    </row>
    <row r="272" spans="20:22" x14ac:dyDescent="0.3">
      <c r="T272" s="37"/>
      <c r="U272" s="37"/>
      <c r="V272" s="37"/>
    </row>
    <row r="273" spans="20:22" x14ac:dyDescent="0.3">
      <c r="T273" s="37"/>
      <c r="U273" s="37"/>
      <c r="V273" s="37"/>
    </row>
    <row r="274" spans="20:22" x14ac:dyDescent="0.3">
      <c r="T274" s="37"/>
      <c r="U274" s="37"/>
      <c r="V274" s="37"/>
    </row>
    <row r="275" spans="20:22" x14ac:dyDescent="0.3">
      <c r="T275" s="37"/>
      <c r="U275" s="37"/>
      <c r="V275" s="37"/>
    </row>
    <row r="276" spans="20:22" x14ac:dyDescent="0.3">
      <c r="T276" s="37"/>
      <c r="U276" s="37"/>
      <c r="V276" s="37"/>
    </row>
    <row r="277" spans="20:22" x14ac:dyDescent="0.3">
      <c r="T277" s="37"/>
      <c r="U277" s="37"/>
      <c r="V277" s="37"/>
    </row>
    <row r="278" spans="20:22" x14ac:dyDescent="0.3">
      <c r="T278" s="37"/>
      <c r="U278" s="37"/>
      <c r="V278" s="37"/>
    </row>
    <row r="279" spans="20:22" x14ac:dyDescent="0.3">
      <c r="T279" s="37"/>
      <c r="U279" s="37"/>
      <c r="V279" s="37"/>
    </row>
    <row r="280" spans="20:22" x14ac:dyDescent="0.3">
      <c r="T280" s="37"/>
      <c r="U280" s="37"/>
      <c r="V280" s="37"/>
    </row>
    <row r="281" spans="20:22" x14ac:dyDescent="0.3">
      <c r="T281" s="37"/>
      <c r="U281" s="37"/>
      <c r="V281" s="37"/>
    </row>
    <row r="282" spans="20:22" x14ac:dyDescent="0.3">
      <c r="T282" s="37"/>
      <c r="U282" s="37"/>
      <c r="V282" s="37"/>
    </row>
    <row r="283" spans="20:22" x14ac:dyDescent="0.3">
      <c r="T283" s="37"/>
      <c r="U283" s="37"/>
      <c r="V283" s="37"/>
    </row>
    <row r="284" spans="20:22" x14ac:dyDescent="0.3">
      <c r="T284" s="37"/>
      <c r="U284" s="37"/>
      <c r="V284" s="37"/>
    </row>
    <row r="285" spans="20:22" x14ac:dyDescent="0.3">
      <c r="T285" s="37"/>
      <c r="U285" s="37"/>
      <c r="V285" s="37"/>
    </row>
    <row r="286" spans="20:22" x14ac:dyDescent="0.3">
      <c r="T286" s="37"/>
      <c r="U286" s="37"/>
      <c r="V286" s="37"/>
    </row>
    <row r="287" spans="20:22" x14ac:dyDescent="0.3">
      <c r="T287" s="37"/>
      <c r="U287" s="37"/>
      <c r="V287" s="37"/>
    </row>
    <row r="288" spans="20:22" x14ac:dyDescent="0.3">
      <c r="T288" s="37"/>
      <c r="U288" s="37"/>
      <c r="V288" s="37"/>
    </row>
    <row r="289" spans="20:22" x14ac:dyDescent="0.3">
      <c r="T289" s="37"/>
      <c r="U289" s="37"/>
      <c r="V289" s="37"/>
    </row>
    <row r="290" spans="20:22" x14ac:dyDescent="0.3">
      <c r="T290" s="37"/>
      <c r="U290" s="37"/>
      <c r="V290" s="37"/>
    </row>
    <row r="291" spans="20:22" x14ac:dyDescent="0.3">
      <c r="T291" s="37"/>
      <c r="U291" s="37"/>
      <c r="V291" s="37"/>
    </row>
    <row r="292" spans="20:22" x14ac:dyDescent="0.3">
      <c r="T292" s="37"/>
      <c r="U292" s="37"/>
      <c r="V292" s="37"/>
    </row>
    <row r="293" spans="20:22" x14ac:dyDescent="0.3">
      <c r="T293" s="37"/>
      <c r="U293" s="37"/>
      <c r="V293" s="37"/>
    </row>
    <row r="294" spans="20:22" x14ac:dyDescent="0.3">
      <c r="T294" s="37"/>
      <c r="U294" s="37"/>
      <c r="V294" s="37"/>
    </row>
    <row r="295" spans="20:22" x14ac:dyDescent="0.3">
      <c r="T295" s="37"/>
      <c r="U295" s="37"/>
      <c r="V295" s="37"/>
    </row>
    <row r="296" spans="20:22" x14ac:dyDescent="0.3">
      <c r="T296" s="37"/>
      <c r="U296" s="37"/>
      <c r="V296" s="37"/>
    </row>
    <row r="297" spans="20:22" x14ac:dyDescent="0.3">
      <c r="T297" s="37"/>
      <c r="U297" s="37"/>
      <c r="V297" s="37"/>
    </row>
    <row r="298" spans="20:22" x14ac:dyDescent="0.3">
      <c r="T298" s="37"/>
      <c r="U298" s="37"/>
      <c r="V298" s="37"/>
    </row>
    <row r="299" spans="20:22" x14ac:dyDescent="0.3">
      <c r="T299" s="37"/>
      <c r="U299" s="37"/>
      <c r="V299" s="37"/>
    </row>
    <row r="300" spans="20:22" x14ac:dyDescent="0.3">
      <c r="T300" s="37"/>
      <c r="U300" s="37"/>
      <c r="V300" s="37"/>
    </row>
    <row r="301" spans="20:22" x14ac:dyDescent="0.3">
      <c r="T301" s="37"/>
      <c r="U301" s="37"/>
      <c r="V301" s="37"/>
    </row>
    <row r="302" spans="20:22" x14ac:dyDescent="0.3">
      <c r="T302" s="37"/>
      <c r="U302" s="37"/>
      <c r="V302" s="37"/>
    </row>
    <row r="303" spans="20:22" x14ac:dyDescent="0.3">
      <c r="T303" s="37"/>
      <c r="U303" s="37"/>
      <c r="V303" s="37"/>
    </row>
    <row r="304" spans="20:22" x14ac:dyDescent="0.3">
      <c r="T304" s="37"/>
      <c r="U304" s="37"/>
      <c r="V304" s="37"/>
    </row>
    <row r="305" spans="20:22" x14ac:dyDescent="0.3">
      <c r="T305" s="37"/>
      <c r="U305" s="37"/>
      <c r="V305" s="37"/>
    </row>
    <row r="306" spans="20:22" x14ac:dyDescent="0.3">
      <c r="T306" s="37"/>
      <c r="U306" s="37"/>
      <c r="V306" s="37"/>
    </row>
    <row r="307" spans="20:22" x14ac:dyDescent="0.3">
      <c r="T307" s="37"/>
      <c r="U307" s="37"/>
      <c r="V307" s="37"/>
    </row>
    <row r="308" spans="20:22" x14ac:dyDescent="0.3">
      <c r="T308" s="37"/>
      <c r="U308" s="37"/>
      <c r="V308" s="37"/>
    </row>
    <row r="309" spans="20:22" x14ac:dyDescent="0.3">
      <c r="T309" s="37"/>
      <c r="U309" s="37"/>
      <c r="V309" s="37"/>
    </row>
    <row r="310" spans="20:22" x14ac:dyDescent="0.3">
      <c r="T310" s="37"/>
      <c r="U310" s="37"/>
      <c r="V310" s="37"/>
    </row>
    <row r="311" spans="20:22" x14ac:dyDescent="0.3">
      <c r="T311" s="37"/>
      <c r="U311" s="37"/>
      <c r="V311" s="37"/>
    </row>
    <row r="312" spans="20:22" x14ac:dyDescent="0.3">
      <c r="T312" s="37"/>
      <c r="U312" s="37"/>
      <c r="V312" s="37"/>
    </row>
    <row r="313" spans="20:22" x14ac:dyDescent="0.3">
      <c r="T313" s="37"/>
      <c r="U313" s="37"/>
      <c r="V313" s="37"/>
    </row>
    <row r="314" spans="20:22" x14ac:dyDescent="0.3">
      <c r="T314" s="37"/>
      <c r="U314" s="37"/>
      <c r="V314" s="37"/>
    </row>
    <row r="315" spans="20:22" x14ac:dyDescent="0.3">
      <c r="T315" s="37"/>
      <c r="U315" s="37"/>
      <c r="V315" s="37"/>
    </row>
    <row r="316" spans="20:22" x14ac:dyDescent="0.3">
      <c r="T316" s="37"/>
      <c r="U316" s="37"/>
      <c r="V316" s="37"/>
    </row>
    <row r="317" spans="20:22" x14ac:dyDescent="0.3">
      <c r="T317" s="37"/>
      <c r="U317" s="37"/>
      <c r="V317" s="37"/>
    </row>
    <row r="318" spans="20:22" x14ac:dyDescent="0.3">
      <c r="T318" s="37"/>
      <c r="U318" s="37"/>
      <c r="V318" s="37"/>
    </row>
    <row r="319" spans="20:22" x14ac:dyDescent="0.3">
      <c r="T319" s="37"/>
      <c r="U319" s="37"/>
      <c r="V319" s="37"/>
    </row>
    <row r="320" spans="20:22" x14ac:dyDescent="0.3">
      <c r="T320" s="37"/>
      <c r="U320" s="37"/>
      <c r="V320" s="37"/>
    </row>
    <row r="321" spans="20:22" x14ac:dyDescent="0.3">
      <c r="T321" s="37"/>
      <c r="U321" s="37"/>
      <c r="V321" s="37"/>
    </row>
    <row r="322" spans="20:22" x14ac:dyDescent="0.3">
      <c r="T322" s="37"/>
      <c r="U322" s="37"/>
      <c r="V322" s="37"/>
    </row>
    <row r="323" spans="20:22" x14ac:dyDescent="0.3">
      <c r="T323" s="37"/>
      <c r="U323" s="37"/>
      <c r="V323" s="37"/>
    </row>
    <row r="324" spans="20:22" x14ac:dyDescent="0.3">
      <c r="T324" s="37"/>
      <c r="U324" s="37"/>
      <c r="V324" s="37"/>
    </row>
    <row r="325" spans="20:22" x14ac:dyDescent="0.3">
      <c r="T325" s="37"/>
      <c r="U325" s="37"/>
      <c r="V325" s="37"/>
    </row>
    <row r="326" spans="20:22" x14ac:dyDescent="0.3">
      <c r="T326" s="37"/>
      <c r="U326" s="37"/>
      <c r="V326" s="37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6" sqref="B16"/>
    </sheetView>
  </sheetViews>
  <sheetFormatPr defaultRowHeight="16.5" x14ac:dyDescent="0.3"/>
  <cols>
    <col min="1" max="1" width="21.5" customWidth="1"/>
    <col min="3" max="3" width="11.125" bestFit="1" customWidth="1"/>
    <col min="6" max="6" width="38.75" bestFit="1" customWidth="1"/>
    <col min="8" max="8" width="11.125" bestFit="1" customWidth="1"/>
  </cols>
  <sheetData>
    <row r="1" spans="1:6" x14ac:dyDescent="0.3">
      <c r="A1" t="s">
        <v>177</v>
      </c>
      <c r="F1" t="s">
        <v>32</v>
      </c>
    </row>
    <row r="2" spans="1:6" x14ac:dyDescent="0.3">
      <c r="A2" s="8" t="s">
        <v>175</v>
      </c>
      <c r="F2" s="8" t="s">
        <v>175</v>
      </c>
    </row>
    <row r="3" spans="1:6" x14ac:dyDescent="0.3">
      <c r="A3" s="1">
        <v>42706</v>
      </c>
      <c r="F3" s="7">
        <v>43759</v>
      </c>
    </row>
    <row r="4" spans="1:6" x14ac:dyDescent="0.3">
      <c r="A4" s="1">
        <v>42688</v>
      </c>
      <c r="F4" s="7">
        <v>42923</v>
      </c>
    </row>
    <row r="5" spans="1:6" x14ac:dyDescent="0.3">
      <c r="A5" s="1">
        <v>42625</v>
      </c>
      <c r="F5" s="7">
        <v>41956</v>
      </c>
    </row>
    <row r="6" spans="1:6" x14ac:dyDescent="0.3">
      <c r="A6" s="1">
        <v>42136</v>
      </c>
      <c r="F6" s="7">
        <v>43229</v>
      </c>
    </row>
    <row r="7" spans="1:6" x14ac:dyDescent="0.3">
      <c r="A7" s="1">
        <v>42130</v>
      </c>
      <c r="F7" s="7">
        <v>43572</v>
      </c>
    </row>
    <row r="8" spans="1:6" x14ac:dyDescent="0.3">
      <c r="A8" s="1">
        <v>43774</v>
      </c>
      <c r="F8" s="7">
        <v>43363</v>
      </c>
    </row>
    <row r="9" spans="1:6" x14ac:dyDescent="0.3">
      <c r="A9" s="1"/>
    </row>
    <row r="10" spans="1:6" x14ac:dyDescent="0.3">
      <c r="A10" s="1"/>
    </row>
    <row r="14" spans="1:6" x14ac:dyDescent="0.3">
      <c r="C14" s="7"/>
      <c r="F14" s="7">
        <v>43724</v>
      </c>
    </row>
    <row r="15" spans="1:6" x14ac:dyDescent="0.3">
      <c r="F15" s="7">
        <v>43698</v>
      </c>
    </row>
    <row r="16" spans="1:6" x14ac:dyDescent="0.3">
      <c r="F16" s="7">
        <v>42741</v>
      </c>
    </row>
    <row r="20" spans="6:9" x14ac:dyDescent="0.3">
      <c r="F20" s="7">
        <v>42135</v>
      </c>
      <c r="H20" s="7">
        <v>42696</v>
      </c>
      <c r="I20" t="s">
        <v>176</v>
      </c>
    </row>
    <row r="21" spans="6:9" x14ac:dyDescent="0.3">
      <c r="F21" s="7">
        <v>42130</v>
      </c>
      <c r="H21" s="7">
        <v>42690</v>
      </c>
      <c r="I21" t="s">
        <v>176</v>
      </c>
    </row>
    <row r="22" spans="6:9" x14ac:dyDescent="0.3">
      <c r="F22" s="7">
        <v>42075</v>
      </c>
      <c r="H22" s="7">
        <v>42688</v>
      </c>
      <c r="I22" t="s">
        <v>176</v>
      </c>
    </row>
    <row r="23" spans="6:9" x14ac:dyDescent="0.3">
      <c r="F23" s="7">
        <v>42019</v>
      </c>
    </row>
    <row r="24" spans="6:9" x14ac:dyDescent="0.3">
      <c r="F24" s="20">
        <v>43766</v>
      </c>
      <c r="H24" s="7"/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9" sqref="E19"/>
    </sheetView>
  </sheetViews>
  <sheetFormatPr defaultRowHeight="16.5" x14ac:dyDescent="0.3"/>
  <cols>
    <col min="1" max="1" width="21.5" style="67" customWidth="1"/>
    <col min="2" max="2" width="9" style="67"/>
    <col min="3" max="3" width="11.125" style="67" bestFit="1" customWidth="1"/>
    <col min="4" max="5" width="9" style="67"/>
    <col min="6" max="6" width="38.75" style="67" bestFit="1" customWidth="1"/>
    <col min="7" max="7" width="9" style="67"/>
    <col min="8" max="8" width="11.125" style="67" bestFit="1" customWidth="1"/>
    <col min="9" max="16384" width="9" style="67"/>
  </cols>
  <sheetData>
    <row r="1" spans="1:6" x14ac:dyDescent="0.3">
      <c r="A1" s="67" t="s">
        <v>461</v>
      </c>
      <c r="F1" s="67" t="s">
        <v>32</v>
      </c>
    </row>
    <row r="2" spans="1:6" x14ac:dyDescent="0.3">
      <c r="A2" s="8" t="s">
        <v>175</v>
      </c>
      <c r="F2" s="8" t="s">
        <v>175</v>
      </c>
    </row>
    <row r="3" spans="1:6" x14ac:dyDescent="0.3">
      <c r="A3" s="68">
        <v>44362</v>
      </c>
      <c r="F3" s="7">
        <v>43759</v>
      </c>
    </row>
    <row r="4" spans="1:6" x14ac:dyDescent="0.3">
      <c r="A4" s="68">
        <v>43028</v>
      </c>
      <c r="F4" s="7">
        <v>42923</v>
      </c>
    </row>
    <row r="5" spans="1:6" x14ac:dyDescent="0.3">
      <c r="A5" s="68">
        <v>42688</v>
      </c>
      <c r="F5" s="7">
        <v>41956</v>
      </c>
    </row>
    <row r="6" spans="1:6" x14ac:dyDescent="0.3">
      <c r="A6" s="68"/>
      <c r="F6" s="7">
        <v>43229</v>
      </c>
    </row>
    <row r="7" spans="1:6" x14ac:dyDescent="0.3">
      <c r="A7" s="68"/>
      <c r="F7" s="7">
        <v>43572</v>
      </c>
    </row>
    <row r="8" spans="1:6" x14ac:dyDescent="0.3">
      <c r="A8" s="68"/>
      <c r="F8" s="7">
        <v>43363</v>
      </c>
    </row>
    <row r="9" spans="1:6" x14ac:dyDescent="0.3">
      <c r="A9" s="68"/>
    </row>
    <row r="10" spans="1:6" x14ac:dyDescent="0.3">
      <c r="A10" s="68"/>
    </row>
    <row r="14" spans="1:6" x14ac:dyDescent="0.3">
      <c r="C14" s="7"/>
      <c r="F14" s="7">
        <v>43724</v>
      </c>
    </row>
    <row r="15" spans="1:6" x14ac:dyDescent="0.3">
      <c r="F15" s="7">
        <v>43698</v>
      </c>
    </row>
    <row r="16" spans="1:6" x14ac:dyDescent="0.3">
      <c r="F16" s="7">
        <v>42741</v>
      </c>
    </row>
    <row r="20" spans="6:9" x14ac:dyDescent="0.3">
      <c r="F20" s="7">
        <v>42135</v>
      </c>
      <c r="H20" s="7">
        <v>42696</v>
      </c>
      <c r="I20" s="67" t="s">
        <v>176</v>
      </c>
    </row>
    <row r="21" spans="6:9" x14ac:dyDescent="0.3">
      <c r="F21" s="7">
        <v>42130</v>
      </c>
      <c r="H21" s="7">
        <v>42690</v>
      </c>
      <c r="I21" s="67" t="s">
        <v>176</v>
      </c>
    </row>
    <row r="22" spans="6:9" x14ac:dyDescent="0.3">
      <c r="F22" s="7">
        <v>42075</v>
      </c>
      <c r="H22" s="7">
        <v>42688</v>
      </c>
      <c r="I22" s="67" t="s">
        <v>176</v>
      </c>
    </row>
    <row r="23" spans="6:9" x14ac:dyDescent="0.3">
      <c r="F23" s="7">
        <v>42019</v>
      </c>
    </row>
    <row r="24" spans="6:9" x14ac:dyDescent="0.3">
      <c r="F24" s="20">
        <v>43766</v>
      </c>
      <c r="H24" s="7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23" sqref="H23"/>
    </sheetView>
  </sheetViews>
  <sheetFormatPr defaultRowHeight="16.5" x14ac:dyDescent="0.3"/>
  <cols>
    <col min="1" max="1" width="11.125" style="31" bestFit="1" customWidth="1"/>
    <col min="2" max="2" width="11.125" style="31" customWidth="1"/>
    <col min="3" max="3" width="14.5" customWidth="1"/>
  </cols>
  <sheetData>
    <row r="1" spans="1:8" s="31" customFormat="1" x14ac:dyDescent="0.3">
      <c r="A1" s="31" t="s">
        <v>368</v>
      </c>
    </row>
    <row r="2" spans="1:8" s="31" customFormat="1" x14ac:dyDescent="0.3">
      <c r="A2" s="31" t="s">
        <v>369</v>
      </c>
      <c r="B2" s="31" t="s">
        <v>370</v>
      </c>
      <c r="C2" s="31" t="s">
        <v>371</v>
      </c>
    </row>
    <row r="3" spans="1:8" s="31" customFormat="1" x14ac:dyDescent="0.3">
      <c r="A3" s="39">
        <v>44555</v>
      </c>
      <c r="B3" s="39" t="str">
        <f t="shared" ref="B3:B34" si="0">TEXT(A3,"DDD")</f>
        <v>Sat</v>
      </c>
      <c r="C3" s="38" t="s">
        <v>349</v>
      </c>
    </row>
    <row r="4" spans="1:8" s="31" customFormat="1" x14ac:dyDescent="0.3">
      <c r="A4" s="39">
        <v>44491</v>
      </c>
      <c r="B4" s="39" t="str">
        <f t="shared" si="0"/>
        <v>Fri</v>
      </c>
      <c r="C4" s="38" t="s">
        <v>346</v>
      </c>
    </row>
    <row r="5" spans="1:8" s="31" customFormat="1" x14ac:dyDescent="0.3">
      <c r="A5" s="39">
        <v>44490</v>
      </c>
      <c r="B5" s="39" t="str">
        <f t="shared" si="0"/>
        <v>Thu</v>
      </c>
      <c r="C5" s="38" t="s">
        <v>346</v>
      </c>
    </row>
    <row r="6" spans="1:8" s="31" customFormat="1" x14ac:dyDescent="0.3">
      <c r="A6" s="39">
        <v>44489</v>
      </c>
      <c r="B6" s="39" t="str">
        <f t="shared" si="0"/>
        <v>Wed</v>
      </c>
      <c r="C6" s="38" t="s">
        <v>346</v>
      </c>
    </row>
    <row r="7" spans="1:8" s="31" customFormat="1" x14ac:dyDescent="0.3">
      <c r="A7" s="39">
        <v>44478</v>
      </c>
      <c r="B7" s="39" t="str">
        <f t="shared" si="0"/>
        <v>Sat</v>
      </c>
      <c r="C7" s="38" t="s">
        <v>348</v>
      </c>
    </row>
    <row r="8" spans="1:8" s="31" customFormat="1" x14ac:dyDescent="0.3">
      <c r="A8" s="39">
        <v>44472</v>
      </c>
      <c r="B8" s="39" t="str">
        <f t="shared" si="0"/>
        <v>Sun</v>
      </c>
      <c r="C8" s="38" t="s">
        <v>347</v>
      </c>
    </row>
    <row r="9" spans="1:8" x14ac:dyDescent="0.3">
      <c r="A9" s="39">
        <v>44423</v>
      </c>
      <c r="B9" s="39" t="str">
        <f t="shared" si="0"/>
        <v>Sun</v>
      </c>
      <c r="C9" s="38" t="s">
        <v>345</v>
      </c>
      <c r="F9" s="32"/>
      <c r="G9" s="39"/>
      <c r="H9" s="38"/>
    </row>
    <row r="10" spans="1:8" x14ac:dyDescent="0.3">
      <c r="A10" s="39">
        <v>44353</v>
      </c>
      <c r="B10" s="39" t="str">
        <f t="shared" si="0"/>
        <v>Sun</v>
      </c>
      <c r="C10" s="38" t="s">
        <v>343</v>
      </c>
      <c r="F10" s="32"/>
      <c r="G10" s="39"/>
      <c r="H10" s="38"/>
    </row>
    <row r="11" spans="1:8" x14ac:dyDescent="0.3">
      <c r="A11" s="39">
        <v>44335</v>
      </c>
      <c r="B11" s="39" t="str">
        <f t="shared" si="0"/>
        <v>Wed</v>
      </c>
      <c r="C11" s="38" t="s">
        <v>353</v>
      </c>
      <c r="F11" s="32"/>
      <c r="G11" s="39"/>
      <c r="H11" s="38"/>
    </row>
    <row r="12" spans="1:8" x14ac:dyDescent="0.3">
      <c r="A12" s="39">
        <v>44321</v>
      </c>
      <c r="B12" s="39" t="str">
        <f t="shared" si="0"/>
        <v>Wed</v>
      </c>
      <c r="C12" s="38" t="s">
        <v>340</v>
      </c>
      <c r="F12" s="32"/>
      <c r="G12" s="39"/>
      <c r="H12" s="38"/>
    </row>
    <row r="13" spans="1:8" x14ac:dyDescent="0.3">
      <c r="A13" s="39">
        <v>44256</v>
      </c>
      <c r="B13" s="39" t="str">
        <f t="shared" si="0"/>
        <v>Mon</v>
      </c>
      <c r="C13" s="38" t="s">
        <v>339</v>
      </c>
      <c r="F13" s="32"/>
      <c r="G13" s="39"/>
      <c r="H13" s="38"/>
    </row>
    <row r="14" spans="1:8" x14ac:dyDescent="0.3">
      <c r="A14" s="39">
        <v>44240</v>
      </c>
      <c r="B14" s="39" t="str">
        <f t="shared" si="0"/>
        <v>Sat</v>
      </c>
      <c r="C14" s="38" t="s">
        <v>338</v>
      </c>
      <c r="F14" s="32"/>
      <c r="G14" s="39"/>
      <c r="H14" s="38"/>
    </row>
    <row r="15" spans="1:8" x14ac:dyDescent="0.3">
      <c r="A15" s="39">
        <v>44239</v>
      </c>
      <c r="B15" s="39" t="str">
        <f t="shared" si="0"/>
        <v>Fri</v>
      </c>
      <c r="C15" s="38" t="s">
        <v>338</v>
      </c>
    </row>
    <row r="16" spans="1:8" x14ac:dyDescent="0.3">
      <c r="A16" s="39">
        <v>44238</v>
      </c>
      <c r="B16" s="39" t="str">
        <f t="shared" si="0"/>
        <v>Thu</v>
      </c>
      <c r="C16" s="38" t="s">
        <v>338</v>
      </c>
    </row>
    <row r="17" spans="1:3" x14ac:dyDescent="0.3">
      <c r="A17" s="39">
        <v>44197</v>
      </c>
      <c r="B17" s="39" t="str">
        <f t="shared" si="0"/>
        <v>Fri</v>
      </c>
      <c r="C17" s="38" t="s">
        <v>337</v>
      </c>
    </row>
    <row r="18" spans="1:3" x14ac:dyDescent="0.3">
      <c r="A18" s="39">
        <v>44190</v>
      </c>
      <c r="B18" s="39" t="str">
        <f t="shared" si="0"/>
        <v>Fri</v>
      </c>
      <c r="C18" s="38" t="s">
        <v>349</v>
      </c>
    </row>
    <row r="19" spans="1:3" x14ac:dyDescent="0.3">
      <c r="A19" s="39">
        <v>44113</v>
      </c>
      <c r="B19" s="39" t="str">
        <f t="shared" si="0"/>
        <v>Fri</v>
      </c>
      <c r="C19" s="38" t="s">
        <v>348</v>
      </c>
    </row>
    <row r="20" spans="1:3" x14ac:dyDescent="0.3">
      <c r="A20" s="39">
        <v>44107</v>
      </c>
      <c r="B20" s="39" t="str">
        <f t="shared" si="0"/>
        <v>Sat</v>
      </c>
      <c r="C20" s="38" t="s">
        <v>347</v>
      </c>
    </row>
    <row r="21" spans="1:3" x14ac:dyDescent="0.3">
      <c r="A21" s="39">
        <v>44106</v>
      </c>
      <c r="B21" s="39" t="str">
        <f t="shared" si="0"/>
        <v>Fri</v>
      </c>
      <c r="C21" s="38" t="s">
        <v>346</v>
      </c>
    </row>
    <row r="22" spans="1:3" x14ac:dyDescent="0.3">
      <c r="A22" s="39">
        <v>44105</v>
      </c>
      <c r="B22" s="39" t="str">
        <f t="shared" si="0"/>
        <v>Thu</v>
      </c>
      <c r="C22" s="38" t="s">
        <v>346</v>
      </c>
    </row>
    <row r="23" spans="1:3" x14ac:dyDescent="0.3">
      <c r="A23" s="39">
        <v>44104</v>
      </c>
      <c r="B23" s="39" t="str">
        <f t="shared" si="0"/>
        <v>Wed</v>
      </c>
      <c r="C23" s="38" t="s">
        <v>346</v>
      </c>
    </row>
    <row r="24" spans="1:3" x14ac:dyDescent="0.3">
      <c r="A24" s="39">
        <v>44060</v>
      </c>
      <c r="B24" s="39" t="str">
        <f t="shared" si="0"/>
        <v>Mon</v>
      </c>
      <c r="C24" s="38" t="s">
        <v>359</v>
      </c>
    </row>
    <row r="25" spans="1:3" x14ac:dyDescent="0.3">
      <c r="A25" s="39">
        <v>43956</v>
      </c>
      <c r="B25" s="39" t="str">
        <f t="shared" si="0"/>
        <v>Tue</v>
      </c>
      <c r="C25" s="38" t="s">
        <v>340</v>
      </c>
    </row>
    <row r="26" spans="1:3" x14ac:dyDescent="0.3">
      <c r="A26" s="39">
        <v>43951</v>
      </c>
      <c r="B26" s="39" t="str">
        <f t="shared" si="0"/>
        <v>Thu</v>
      </c>
      <c r="C26" s="38" t="s">
        <v>342</v>
      </c>
    </row>
    <row r="27" spans="1:3" x14ac:dyDescent="0.3">
      <c r="A27" s="39">
        <v>43936</v>
      </c>
      <c r="B27" s="39" t="str">
        <f t="shared" si="0"/>
        <v>Wed</v>
      </c>
      <c r="C27" s="38" t="s">
        <v>352</v>
      </c>
    </row>
    <row r="28" spans="1:3" x14ac:dyDescent="0.3">
      <c r="A28" s="39">
        <v>43891</v>
      </c>
      <c r="B28" s="39" t="str">
        <f t="shared" si="0"/>
        <v>Sun</v>
      </c>
      <c r="C28" s="38" t="s">
        <v>339</v>
      </c>
    </row>
    <row r="29" spans="1:3" x14ac:dyDescent="0.3">
      <c r="A29" s="39">
        <v>43857</v>
      </c>
      <c r="B29" s="39" t="str">
        <f t="shared" si="0"/>
        <v>Mon</v>
      </c>
      <c r="C29" s="38" t="s">
        <v>351</v>
      </c>
    </row>
    <row r="30" spans="1:3" x14ac:dyDescent="0.3">
      <c r="A30" s="39">
        <v>43856</v>
      </c>
      <c r="B30" s="39" t="str">
        <f t="shared" si="0"/>
        <v>Sun</v>
      </c>
      <c r="C30" s="38" t="s">
        <v>338</v>
      </c>
    </row>
    <row r="31" spans="1:3" x14ac:dyDescent="0.3">
      <c r="A31" s="39">
        <v>43855</v>
      </c>
      <c r="B31" s="39" t="str">
        <f t="shared" si="0"/>
        <v>Sat</v>
      </c>
      <c r="C31" s="38" t="s">
        <v>338</v>
      </c>
    </row>
    <row r="32" spans="1:3" x14ac:dyDescent="0.3">
      <c r="A32" s="39">
        <v>43854</v>
      </c>
      <c r="B32" s="39" t="str">
        <f t="shared" si="0"/>
        <v>Fri</v>
      </c>
      <c r="C32" s="38" t="s">
        <v>338</v>
      </c>
    </row>
    <row r="33" spans="1:3" x14ac:dyDescent="0.3">
      <c r="A33" s="39">
        <v>43831</v>
      </c>
      <c r="B33" s="39" t="str">
        <f t="shared" si="0"/>
        <v>Wed</v>
      </c>
      <c r="C33" s="38" t="s">
        <v>337</v>
      </c>
    </row>
    <row r="34" spans="1:3" x14ac:dyDescent="0.3">
      <c r="A34" s="39">
        <v>43824</v>
      </c>
      <c r="B34" s="39" t="str">
        <f t="shared" si="0"/>
        <v>Wed</v>
      </c>
      <c r="C34" s="38" t="s">
        <v>349</v>
      </c>
    </row>
    <row r="35" spans="1:3" x14ac:dyDescent="0.3">
      <c r="A35" s="39">
        <v>43747</v>
      </c>
      <c r="B35" s="39" t="str">
        <f t="shared" ref="B35:B66" si="1">TEXT(A35,"DDD")</f>
        <v>Wed</v>
      </c>
      <c r="C35" s="38" t="s">
        <v>348</v>
      </c>
    </row>
    <row r="36" spans="1:3" x14ac:dyDescent="0.3">
      <c r="A36" s="39">
        <v>43741</v>
      </c>
      <c r="B36" s="39" t="str">
        <f t="shared" si="1"/>
        <v>Thu</v>
      </c>
      <c r="C36" s="38" t="s">
        <v>347</v>
      </c>
    </row>
    <row r="37" spans="1:3" x14ac:dyDescent="0.3">
      <c r="A37" s="39">
        <v>43722</v>
      </c>
      <c r="B37" s="39" t="str">
        <f t="shared" si="1"/>
        <v>Sat</v>
      </c>
      <c r="C37" s="38" t="s">
        <v>346</v>
      </c>
    </row>
    <row r="38" spans="1:3" x14ac:dyDescent="0.3">
      <c r="A38" s="39">
        <v>43721</v>
      </c>
      <c r="B38" s="39" t="str">
        <f t="shared" si="1"/>
        <v>Fri</v>
      </c>
      <c r="C38" s="38" t="s">
        <v>346</v>
      </c>
    </row>
    <row r="39" spans="1:3" x14ac:dyDescent="0.3">
      <c r="A39" s="39">
        <v>43720</v>
      </c>
      <c r="B39" s="39" t="str">
        <f t="shared" si="1"/>
        <v>Thu</v>
      </c>
      <c r="C39" s="38" t="s">
        <v>346</v>
      </c>
    </row>
    <row r="40" spans="1:3" x14ac:dyDescent="0.3">
      <c r="A40" s="39">
        <v>43692</v>
      </c>
      <c r="B40" s="39" t="str">
        <f t="shared" si="1"/>
        <v>Thu</v>
      </c>
      <c r="C40" s="38" t="s">
        <v>345</v>
      </c>
    </row>
    <row r="41" spans="1:3" x14ac:dyDescent="0.3">
      <c r="A41" s="39">
        <v>43622</v>
      </c>
      <c r="B41" s="39" t="str">
        <f t="shared" si="1"/>
        <v>Thu</v>
      </c>
      <c r="C41" s="38" t="s">
        <v>343</v>
      </c>
    </row>
    <row r="42" spans="1:3" x14ac:dyDescent="0.3">
      <c r="A42" s="39">
        <v>43597</v>
      </c>
      <c r="B42" s="39" t="str">
        <f t="shared" si="1"/>
        <v>Sun</v>
      </c>
      <c r="C42" s="38" t="s">
        <v>342</v>
      </c>
    </row>
    <row r="43" spans="1:3" x14ac:dyDescent="0.3">
      <c r="A43" s="39">
        <v>43591</v>
      </c>
      <c r="B43" s="39" t="str">
        <f t="shared" si="1"/>
        <v>Mon</v>
      </c>
      <c r="C43" s="38" t="s">
        <v>350</v>
      </c>
    </row>
    <row r="44" spans="1:3" x14ac:dyDescent="0.3">
      <c r="A44" s="39">
        <v>43590</v>
      </c>
      <c r="B44" s="39" t="str">
        <f t="shared" si="1"/>
        <v>Sun</v>
      </c>
      <c r="C44" s="38" t="s">
        <v>340</v>
      </c>
    </row>
    <row r="45" spans="1:3" x14ac:dyDescent="0.3">
      <c r="A45" s="39">
        <v>43525</v>
      </c>
      <c r="B45" s="39" t="str">
        <f t="shared" si="1"/>
        <v>Fri</v>
      </c>
      <c r="C45" s="38" t="s">
        <v>339</v>
      </c>
    </row>
    <row r="46" spans="1:3" x14ac:dyDescent="0.3">
      <c r="A46" s="39">
        <v>43502</v>
      </c>
      <c r="B46" s="39" t="str">
        <f t="shared" si="1"/>
        <v>Wed</v>
      </c>
      <c r="C46" s="38" t="s">
        <v>338</v>
      </c>
    </row>
    <row r="47" spans="1:3" x14ac:dyDescent="0.3">
      <c r="A47" s="39">
        <v>43501</v>
      </c>
      <c r="B47" s="39" t="str">
        <f t="shared" si="1"/>
        <v>Tue</v>
      </c>
      <c r="C47" s="38" t="s">
        <v>338</v>
      </c>
    </row>
    <row r="48" spans="1:3" x14ac:dyDescent="0.3">
      <c r="A48" s="39">
        <v>43500</v>
      </c>
      <c r="B48" s="39" t="str">
        <f t="shared" si="1"/>
        <v>Mon</v>
      </c>
      <c r="C48" s="38" t="s">
        <v>338</v>
      </c>
    </row>
    <row r="49" spans="1:3" x14ac:dyDescent="0.3">
      <c r="A49" s="39">
        <v>43466</v>
      </c>
      <c r="B49" s="39" t="str">
        <f t="shared" si="1"/>
        <v>Tue</v>
      </c>
      <c r="C49" s="38" t="s">
        <v>337</v>
      </c>
    </row>
    <row r="50" spans="1:3" x14ac:dyDescent="0.3">
      <c r="A50" s="39">
        <v>43459</v>
      </c>
      <c r="B50" s="39" t="str">
        <f t="shared" si="1"/>
        <v>Tue</v>
      </c>
      <c r="C50" s="38" t="s">
        <v>349</v>
      </c>
    </row>
    <row r="51" spans="1:3" x14ac:dyDescent="0.3">
      <c r="A51" s="39">
        <v>43382</v>
      </c>
      <c r="B51" s="39" t="str">
        <f t="shared" si="1"/>
        <v>Tue</v>
      </c>
      <c r="C51" s="38" t="s">
        <v>348</v>
      </c>
    </row>
    <row r="52" spans="1:3" s="31" customFormat="1" x14ac:dyDescent="0.3">
      <c r="A52" s="39">
        <v>43376</v>
      </c>
      <c r="B52" s="39" t="str">
        <f t="shared" si="1"/>
        <v>Wed</v>
      </c>
      <c r="C52" s="38" t="s">
        <v>347</v>
      </c>
    </row>
    <row r="53" spans="1:3" x14ac:dyDescent="0.3">
      <c r="A53" s="39">
        <v>43369</v>
      </c>
      <c r="B53" s="39" t="str">
        <f t="shared" si="1"/>
        <v>Wed</v>
      </c>
      <c r="C53" s="38" t="s">
        <v>341</v>
      </c>
    </row>
    <row r="54" spans="1:3" x14ac:dyDescent="0.3">
      <c r="A54" s="39">
        <v>43368</v>
      </c>
      <c r="B54" s="39" t="str">
        <f t="shared" si="1"/>
        <v>Tue</v>
      </c>
      <c r="C54" s="38" t="s">
        <v>346</v>
      </c>
    </row>
    <row r="55" spans="1:3" x14ac:dyDescent="0.3">
      <c r="A55" s="39">
        <v>43367</v>
      </c>
      <c r="B55" s="39" t="str">
        <f t="shared" si="1"/>
        <v>Mon</v>
      </c>
      <c r="C55" s="38" t="s">
        <v>346</v>
      </c>
    </row>
    <row r="56" spans="1:3" x14ac:dyDescent="0.3">
      <c r="A56" s="39">
        <v>43366</v>
      </c>
      <c r="B56" s="39" t="str">
        <f t="shared" si="1"/>
        <v>Sun</v>
      </c>
      <c r="C56" s="38" t="s">
        <v>346</v>
      </c>
    </row>
    <row r="57" spans="1:3" x14ac:dyDescent="0.3">
      <c r="A57" s="39">
        <v>43327</v>
      </c>
      <c r="B57" s="39" t="str">
        <f t="shared" si="1"/>
        <v>Wed</v>
      </c>
      <c r="C57" s="38" t="s">
        <v>345</v>
      </c>
    </row>
    <row r="58" spans="1:3" x14ac:dyDescent="0.3">
      <c r="A58" s="39">
        <v>43264</v>
      </c>
      <c r="B58" s="39" t="str">
        <f t="shared" si="1"/>
        <v>Wed</v>
      </c>
      <c r="C58" s="38" t="s">
        <v>344</v>
      </c>
    </row>
    <row r="59" spans="1:3" x14ac:dyDescent="0.3">
      <c r="A59" s="39">
        <v>43257</v>
      </c>
      <c r="B59" s="39" t="str">
        <f t="shared" si="1"/>
        <v>Wed</v>
      </c>
      <c r="C59" s="38" t="s">
        <v>343</v>
      </c>
    </row>
    <row r="60" spans="1:3" x14ac:dyDescent="0.3">
      <c r="A60" s="39">
        <v>43242</v>
      </c>
      <c r="B60" s="39" t="str">
        <f t="shared" si="1"/>
        <v>Tue</v>
      </c>
      <c r="C60" s="38" t="s">
        <v>342</v>
      </c>
    </row>
    <row r="61" spans="1:3" x14ac:dyDescent="0.3">
      <c r="A61" s="39">
        <v>43227</v>
      </c>
      <c r="B61" s="39" t="str">
        <f t="shared" si="1"/>
        <v>Mon</v>
      </c>
      <c r="C61" s="38" t="s">
        <v>341</v>
      </c>
    </row>
    <row r="62" spans="1:3" x14ac:dyDescent="0.3">
      <c r="A62" s="39">
        <v>43225</v>
      </c>
      <c r="B62" s="39" t="str">
        <f t="shared" si="1"/>
        <v>Sat</v>
      </c>
      <c r="C62" s="38" t="s">
        <v>340</v>
      </c>
    </row>
    <row r="63" spans="1:3" x14ac:dyDescent="0.3">
      <c r="A63" s="39">
        <v>43160</v>
      </c>
      <c r="B63" s="39" t="str">
        <f t="shared" si="1"/>
        <v>Thu</v>
      </c>
      <c r="C63" s="38" t="s">
        <v>339</v>
      </c>
    </row>
    <row r="64" spans="1:3" x14ac:dyDescent="0.3">
      <c r="A64" s="39">
        <v>43148</v>
      </c>
      <c r="B64" s="39" t="str">
        <f t="shared" si="1"/>
        <v>Sat</v>
      </c>
      <c r="C64" s="38" t="s">
        <v>338</v>
      </c>
    </row>
    <row r="65" spans="1:3" x14ac:dyDescent="0.3">
      <c r="A65" s="39">
        <v>43147</v>
      </c>
      <c r="B65" s="39" t="str">
        <f t="shared" si="1"/>
        <v>Fri</v>
      </c>
      <c r="C65" s="38" t="s">
        <v>338</v>
      </c>
    </row>
    <row r="66" spans="1:3" x14ac:dyDescent="0.3">
      <c r="A66" s="39">
        <v>43146</v>
      </c>
      <c r="B66" s="39" t="str">
        <f t="shared" si="1"/>
        <v>Thu</v>
      </c>
      <c r="C66" s="38" t="s">
        <v>338</v>
      </c>
    </row>
    <row r="67" spans="1:3" x14ac:dyDescent="0.3">
      <c r="A67" s="39">
        <v>43101</v>
      </c>
      <c r="B67" s="39" t="str">
        <f t="shared" ref="B67:B74" si="2">TEXT(A67,"DDD")</f>
        <v>Mon</v>
      </c>
      <c r="C67" s="38" t="s">
        <v>337</v>
      </c>
    </row>
    <row r="68" spans="1:3" x14ac:dyDescent="0.3">
      <c r="A68" s="32">
        <v>43017</v>
      </c>
      <c r="B68" s="39" t="str">
        <f t="shared" si="2"/>
        <v>Mon</v>
      </c>
      <c r="C68" s="38" t="s">
        <v>373</v>
      </c>
    </row>
    <row r="69" spans="1:3" x14ac:dyDescent="0.3">
      <c r="A69" s="32">
        <v>43014</v>
      </c>
      <c r="B69" s="39" t="str">
        <f t="shared" si="2"/>
        <v>Fri</v>
      </c>
      <c r="C69" s="38" t="s">
        <v>346</v>
      </c>
    </row>
    <row r="70" spans="1:3" x14ac:dyDescent="0.3">
      <c r="A70" s="32">
        <v>43013</v>
      </c>
      <c r="B70" s="39" t="str">
        <f t="shared" si="2"/>
        <v>Thu</v>
      </c>
      <c r="C70" s="38" t="s">
        <v>346</v>
      </c>
    </row>
    <row r="71" spans="1:3" x14ac:dyDescent="0.3">
      <c r="A71" s="32">
        <v>43012</v>
      </c>
      <c r="B71" s="39" t="str">
        <f t="shared" si="2"/>
        <v>Wed</v>
      </c>
      <c r="C71" s="38" t="s">
        <v>346</v>
      </c>
    </row>
    <row r="72" spans="1:3" x14ac:dyDescent="0.3">
      <c r="A72" s="32">
        <v>43011</v>
      </c>
      <c r="B72" s="39" t="str">
        <f t="shared" si="2"/>
        <v>Tue</v>
      </c>
      <c r="C72" s="38" t="s">
        <v>346</v>
      </c>
    </row>
    <row r="73" spans="1:3" x14ac:dyDescent="0.3">
      <c r="A73" s="32">
        <v>43010</v>
      </c>
      <c r="B73" s="39" t="str">
        <f t="shared" si="2"/>
        <v>Mon</v>
      </c>
      <c r="C73" s="38" t="s">
        <v>346</v>
      </c>
    </row>
    <row r="74" spans="1:3" x14ac:dyDescent="0.3">
      <c r="A74" s="32">
        <v>42646</v>
      </c>
      <c r="B74" s="39" t="str">
        <f t="shared" si="2"/>
        <v>Mon</v>
      </c>
      <c r="C74" s="38" t="s">
        <v>374</v>
      </c>
    </row>
  </sheetData>
  <sortState ref="A3:C73">
    <sortCondition descending="1" ref="A2"/>
  </sortState>
  <phoneticPr fontId="1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0" workbookViewId="0">
      <selection activeCell="E61" sqref="E61"/>
    </sheetView>
  </sheetViews>
  <sheetFormatPr defaultRowHeight="16.5" x14ac:dyDescent="0.3"/>
  <cols>
    <col min="1" max="1" width="11.125" style="31" bestFit="1" customWidth="1"/>
    <col min="2" max="2" width="11.375" style="31" bestFit="1" customWidth="1"/>
    <col min="3" max="3" width="26.75" style="31" bestFit="1" customWidth="1"/>
    <col min="4" max="4" width="9" style="31"/>
    <col min="5" max="5" width="11.125" style="31" bestFit="1" customWidth="1"/>
    <col min="6" max="16384" width="9" style="31"/>
  </cols>
  <sheetData>
    <row r="1" spans="1:8" x14ac:dyDescent="0.3">
      <c r="A1" s="31" t="s">
        <v>396</v>
      </c>
    </row>
    <row r="2" spans="1:8" x14ac:dyDescent="0.3">
      <c r="A2" s="31" t="s">
        <v>369</v>
      </c>
      <c r="B2" s="31" t="s">
        <v>370</v>
      </c>
      <c r="C2" s="31" t="s">
        <v>371</v>
      </c>
    </row>
    <row r="3" spans="1:8" x14ac:dyDescent="0.3">
      <c r="A3" s="53">
        <v>42736</v>
      </c>
      <c r="B3" s="39" t="str">
        <f t="shared" ref="B3:B66" si="0">TEXT(A3,"DDD")</f>
        <v>Sun</v>
      </c>
      <c r="C3" s="54" t="s">
        <v>379</v>
      </c>
      <c r="E3" s="53"/>
      <c r="F3" s="54"/>
    </row>
    <row r="4" spans="1:8" x14ac:dyDescent="0.3">
      <c r="A4" s="53">
        <v>42737</v>
      </c>
      <c r="B4" s="39" t="str">
        <f t="shared" si="0"/>
        <v>Mon</v>
      </c>
      <c r="C4" s="54" t="s">
        <v>380</v>
      </c>
      <c r="E4" s="53"/>
      <c r="F4" s="54"/>
    </row>
    <row r="5" spans="1:8" x14ac:dyDescent="0.3">
      <c r="A5" s="53">
        <v>42751</v>
      </c>
      <c r="B5" s="39" t="str">
        <f t="shared" si="0"/>
        <v>Mon</v>
      </c>
      <c r="C5" s="54" t="s">
        <v>381</v>
      </c>
      <c r="E5" s="53"/>
      <c r="F5" s="54"/>
    </row>
    <row r="6" spans="1:8" x14ac:dyDescent="0.3">
      <c r="A6" s="53">
        <v>42786</v>
      </c>
      <c r="B6" s="39" t="str">
        <f t="shared" si="0"/>
        <v>Mon</v>
      </c>
      <c r="C6" s="54" t="s">
        <v>382</v>
      </c>
      <c r="E6" s="53"/>
      <c r="F6" s="54"/>
    </row>
    <row r="7" spans="1:8" x14ac:dyDescent="0.3">
      <c r="A7" s="53">
        <v>42806</v>
      </c>
      <c r="B7" s="39" t="str">
        <f t="shared" si="0"/>
        <v>Sun</v>
      </c>
      <c r="C7" s="54" t="s">
        <v>383</v>
      </c>
      <c r="E7" s="53"/>
      <c r="F7" s="54"/>
    </row>
    <row r="8" spans="1:8" x14ac:dyDescent="0.3">
      <c r="A8" s="53">
        <v>42839</v>
      </c>
      <c r="B8" s="39" t="str">
        <f t="shared" si="0"/>
        <v>Fri</v>
      </c>
      <c r="C8" s="54" t="s">
        <v>384</v>
      </c>
      <c r="E8" s="53"/>
      <c r="F8" s="54"/>
    </row>
    <row r="9" spans="1:8" x14ac:dyDescent="0.3">
      <c r="A9" s="53">
        <v>42884</v>
      </c>
      <c r="B9" s="39" t="str">
        <f t="shared" si="0"/>
        <v>Mon</v>
      </c>
      <c r="C9" s="54" t="s">
        <v>385</v>
      </c>
      <c r="E9" s="53"/>
      <c r="F9" s="54"/>
      <c r="G9" s="39"/>
      <c r="H9" s="38"/>
    </row>
    <row r="10" spans="1:8" x14ac:dyDescent="0.3">
      <c r="A10" s="53">
        <v>42920</v>
      </c>
      <c r="B10" s="39" t="str">
        <f t="shared" si="0"/>
        <v>Tue</v>
      </c>
      <c r="C10" s="54" t="s">
        <v>386</v>
      </c>
      <c r="E10" s="53"/>
      <c r="F10" s="54"/>
      <c r="G10" s="39"/>
      <c r="H10" s="38"/>
    </row>
    <row r="11" spans="1:8" x14ac:dyDescent="0.3">
      <c r="A11" s="53">
        <v>42982</v>
      </c>
      <c r="B11" s="39" t="str">
        <f t="shared" si="0"/>
        <v>Mon</v>
      </c>
      <c r="C11" s="54" t="s">
        <v>387</v>
      </c>
      <c r="E11" s="53"/>
      <c r="F11" s="54"/>
      <c r="G11" s="39"/>
      <c r="H11" s="38"/>
    </row>
    <row r="12" spans="1:8" x14ac:dyDescent="0.3">
      <c r="A12" s="53">
        <v>43017</v>
      </c>
      <c r="B12" s="39" t="str">
        <f t="shared" si="0"/>
        <v>Mon</v>
      </c>
      <c r="C12" s="54" t="s">
        <v>388</v>
      </c>
      <c r="E12" s="53"/>
      <c r="F12" s="54"/>
      <c r="G12" s="39"/>
      <c r="H12" s="38"/>
    </row>
    <row r="13" spans="1:8" x14ac:dyDescent="0.3">
      <c r="A13" s="53">
        <v>43044</v>
      </c>
      <c r="B13" s="39" t="str">
        <f t="shared" si="0"/>
        <v>Sun</v>
      </c>
      <c r="C13" s="54" t="s">
        <v>389</v>
      </c>
      <c r="E13" s="53"/>
      <c r="F13" s="54"/>
      <c r="G13" s="39"/>
      <c r="H13" s="38"/>
    </row>
    <row r="14" spans="1:8" x14ac:dyDescent="0.3">
      <c r="A14" s="53">
        <v>43050</v>
      </c>
      <c r="B14" s="39" t="str">
        <f t="shared" si="0"/>
        <v>Sat</v>
      </c>
      <c r="C14" s="54" t="s">
        <v>390</v>
      </c>
      <c r="E14" s="53"/>
      <c r="F14" s="54"/>
      <c r="G14" s="39"/>
      <c r="H14" s="38"/>
    </row>
    <row r="15" spans="1:8" x14ac:dyDescent="0.3">
      <c r="A15" s="53">
        <v>43062</v>
      </c>
      <c r="B15" s="39" t="str">
        <f t="shared" si="0"/>
        <v>Thu</v>
      </c>
      <c r="C15" s="54" t="s">
        <v>391</v>
      </c>
      <c r="E15" s="53"/>
      <c r="F15" s="54"/>
    </row>
    <row r="16" spans="1:8" x14ac:dyDescent="0.3">
      <c r="A16" s="53">
        <v>43094</v>
      </c>
      <c r="B16" s="39" t="str">
        <f t="shared" si="0"/>
        <v>Mon</v>
      </c>
      <c r="C16" s="54" t="s">
        <v>392</v>
      </c>
      <c r="E16" s="53"/>
      <c r="F16" s="54"/>
    </row>
    <row r="17" spans="1:6" x14ac:dyDescent="0.3">
      <c r="A17" s="53">
        <v>43101</v>
      </c>
      <c r="B17" s="39" t="str">
        <f t="shared" si="0"/>
        <v>Mon</v>
      </c>
      <c r="C17" s="54" t="s">
        <v>379</v>
      </c>
      <c r="E17" s="53"/>
      <c r="F17" s="54"/>
    </row>
    <row r="18" spans="1:6" x14ac:dyDescent="0.3">
      <c r="A18" s="53">
        <v>43115</v>
      </c>
      <c r="B18" s="39" t="str">
        <f t="shared" si="0"/>
        <v>Mon</v>
      </c>
      <c r="C18" s="54" t="s">
        <v>381</v>
      </c>
      <c r="E18" s="53"/>
      <c r="F18" s="54"/>
    </row>
    <row r="19" spans="1:6" x14ac:dyDescent="0.3">
      <c r="A19" s="53">
        <v>43150</v>
      </c>
      <c r="B19" s="39" t="str">
        <f t="shared" si="0"/>
        <v>Mon</v>
      </c>
      <c r="C19" s="54" t="s">
        <v>382</v>
      </c>
      <c r="E19" s="53"/>
      <c r="F19" s="54"/>
    </row>
    <row r="20" spans="1:6" x14ac:dyDescent="0.3">
      <c r="A20" s="53">
        <v>43170</v>
      </c>
      <c r="B20" s="39" t="str">
        <f t="shared" si="0"/>
        <v>Sun</v>
      </c>
      <c r="C20" s="54" t="s">
        <v>383</v>
      </c>
      <c r="E20" s="53"/>
      <c r="F20" s="54"/>
    </row>
    <row r="21" spans="1:6" x14ac:dyDescent="0.3">
      <c r="A21" s="53">
        <v>43189</v>
      </c>
      <c r="B21" s="39" t="str">
        <f t="shared" si="0"/>
        <v>Fri</v>
      </c>
      <c r="C21" s="54" t="s">
        <v>384</v>
      </c>
      <c r="E21" s="53"/>
      <c r="F21" s="54"/>
    </row>
    <row r="22" spans="1:6" x14ac:dyDescent="0.3">
      <c r="A22" s="53">
        <v>43248</v>
      </c>
      <c r="B22" s="39" t="str">
        <f t="shared" si="0"/>
        <v>Mon</v>
      </c>
      <c r="C22" s="54" t="s">
        <v>385</v>
      </c>
      <c r="E22" s="53"/>
      <c r="F22" s="54"/>
    </row>
    <row r="23" spans="1:6" x14ac:dyDescent="0.3">
      <c r="A23" s="53">
        <v>43285</v>
      </c>
      <c r="B23" s="39" t="str">
        <f t="shared" si="0"/>
        <v>Wed</v>
      </c>
      <c r="C23" s="54" t="s">
        <v>386</v>
      </c>
      <c r="E23" s="53"/>
      <c r="F23" s="54"/>
    </row>
    <row r="24" spans="1:6" x14ac:dyDescent="0.3">
      <c r="A24" s="53">
        <v>43346</v>
      </c>
      <c r="B24" s="39" t="str">
        <f t="shared" si="0"/>
        <v>Mon</v>
      </c>
      <c r="C24" s="54" t="s">
        <v>387</v>
      </c>
      <c r="E24" s="53"/>
      <c r="F24" s="54"/>
    </row>
    <row r="25" spans="1:6" x14ac:dyDescent="0.3">
      <c r="A25" s="53">
        <v>43381</v>
      </c>
      <c r="B25" s="39" t="str">
        <f t="shared" si="0"/>
        <v>Mon</v>
      </c>
      <c r="C25" s="54" t="s">
        <v>388</v>
      </c>
      <c r="E25" s="53"/>
      <c r="F25" s="54"/>
    </row>
    <row r="26" spans="1:6" x14ac:dyDescent="0.3">
      <c r="A26" s="53">
        <v>43408</v>
      </c>
      <c r="B26" s="39" t="str">
        <f t="shared" si="0"/>
        <v>Sun</v>
      </c>
      <c r="C26" s="54" t="s">
        <v>389</v>
      </c>
      <c r="E26" s="53"/>
      <c r="F26" s="54"/>
    </row>
    <row r="27" spans="1:6" x14ac:dyDescent="0.3">
      <c r="A27" s="53">
        <v>43416</v>
      </c>
      <c r="B27" s="39" t="str">
        <f t="shared" si="0"/>
        <v>Mon</v>
      </c>
      <c r="C27" s="54" t="s">
        <v>393</v>
      </c>
      <c r="E27" s="53"/>
      <c r="F27" s="54"/>
    </row>
    <row r="28" spans="1:6" x14ac:dyDescent="0.3">
      <c r="A28" s="53">
        <v>43426</v>
      </c>
      <c r="B28" s="39" t="str">
        <f t="shared" si="0"/>
        <v>Thu</v>
      </c>
      <c r="C28" s="54" t="s">
        <v>391</v>
      </c>
      <c r="E28" s="53"/>
      <c r="F28" s="54"/>
    </row>
    <row r="29" spans="1:6" x14ac:dyDescent="0.3">
      <c r="A29" s="53">
        <v>43459</v>
      </c>
      <c r="B29" s="39" t="str">
        <f t="shared" si="0"/>
        <v>Tue</v>
      </c>
      <c r="C29" s="54" t="s">
        <v>392</v>
      </c>
      <c r="E29" s="53"/>
      <c r="F29" s="54"/>
    </row>
    <row r="30" spans="1:6" x14ac:dyDescent="0.3">
      <c r="A30" s="53">
        <v>43466</v>
      </c>
      <c r="B30" s="39" t="str">
        <f t="shared" si="0"/>
        <v>Tue</v>
      </c>
      <c r="C30" s="54" t="s">
        <v>379</v>
      </c>
      <c r="E30" s="53"/>
      <c r="F30" s="54"/>
    </row>
    <row r="31" spans="1:6" x14ac:dyDescent="0.3">
      <c r="A31" s="53">
        <v>43486</v>
      </c>
      <c r="B31" s="39" t="str">
        <f t="shared" si="0"/>
        <v>Mon</v>
      </c>
      <c r="C31" s="54" t="s">
        <v>381</v>
      </c>
      <c r="E31" s="53"/>
      <c r="F31" s="54"/>
    </row>
    <row r="32" spans="1:6" x14ac:dyDescent="0.3">
      <c r="A32" s="53">
        <v>43514</v>
      </c>
      <c r="B32" s="39" t="str">
        <f t="shared" si="0"/>
        <v>Mon</v>
      </c>
      <c r="C32" s="54" t="s">
        <v>382</v>
      </c>
      <c r="E32" s="53"/>
      <c r="F32" s="54"/>
    </row>
    <row r="33" spans="1:6" x14ac:dyDescent="0.3">
      <c r="A33" s="53">
        <v>43534</v>
      </c>
      <c r="B33" s="39" t="str">
        <f t="shared" si="0"/>
        <v>Sun</v>
      </c>
      <c r="C33" s="54" t="s">
        <v>383</v>
      </c>
      <c r="E33" s="53"/>
      <c r="F33" s="54"/>
    </row>
    <row r="34" spans="1:6" x14ac:dyDescent="0.3">
      <c r="A34" s="53">
        <v>43574</v>
      </c>
      <c r="B34" s="39" t="str">
        <f t="shared" si="0"/>
        <v>Fri</v>
      </c>
      <c r="C34" s="54" t="s">
        <v>384</v>
      </c>
      <c r="E34" s="53"/>
      <c r="F34" s="54"/>
    </row>
    <row r="35" spans="1:6" x14ac:dyDescent="0.3">
      <c r="A35" s="53">
        <v>43612</v>
      </c>
      <c r="B35" s="39" t="str">
        <f t="shared" si="0"/>
        <v>Mon</v>
      </c>
      <c r="C35" s="54" t="s">
        <v>385</v>
      </c>
      <c r="E35" s="53"/>
      <c r="F35" s="54"/>
    </row>
    <row r="36" spans="1:6" x14ac:dyDescent="0.3">
      <c r="A36" s="53">
        <v>43650</v>
      </c>
      <c r="B36" s="39" t="str">
        <f t="shared" si="0"/>
        <v>Thu</v>
      </c>
      <c r="C36" s="54" t="s">
        <v>386</v>
      </c>
      <c r="E36" s="53"/>
      <c r="F36" s="54"/>
    </row>
    <row r="37" spans="1:6" x14ac:dyDescent="0.3">
      <c r="A37" s="53">
        <v>43710</v>
      </c>
      <c r="B37" s="39" t="str">
        <f t="shared" si="0"/>
        <v>Mon</v>
      </c>
      <c r="C37" s="54" t="s">
        <v>387</v>
      </c>
      <c r="E37" s="53"/>
      <c r="F37" s="54"/>
    </row>
    <row r="38" spans="1:6" x14ac:dyDescent="0.3">
      <c r="A38" s="53">
        <v>43752</v>
      </c>
      <c r="B38" s="39" t="str">
        <f t="shared" si="0"/>
        <v>Mon</v>
      </c>
      <c r="C38" s="54" t="s">
        <v>388</v>
      </c>
      <c r="E38" s="53"/>
      <c r="F38" s="54"/>
    </row>
    <row r="39" spans="1:6" x14ac:dyDescent="0.3">
      <c r="A39" s="53">
        <v>43772</v>
      </c>
      <c r="B39" s="39" t="str">
        <f t="shared" si="0"/>
        <v>Sun</v>
      </c>
      <c r="C39" s="54" t="s">
        <v>389</v>
      </c>
      <c r="E39" s="53"/>
      <c r="F39" s="54"/>
    </row>
    <row r="40" spans="1:6" x14ac:dyDescent="0.3">
      <c r="A40" s="53">
        <v>43780</v>
      </c>
      <c r="B40" s="39" t="str">
        <f t="shared" si="0"/>
        <v>Mon</v>
      </c>
      <c r="C40" s="54" t="s">
        <v>393</v>
      </c>
      <c r="E40" s="53"/>
      <c r="F40" s="54"/>
    </row>
    <row r="41" spans="1:6" x14ac:dyDescent="0.3">
      <c r="A41" s="53">
        <v>43797</v>
      </c>
      <c r="B41" s="39" t="str">
        <f t="shared" si="0"/>
        <v>Thu</v>
      </c>
      <c r="C41" s="54" t="s">
        <v>391</v>
      </c>
      <c r="E41" s="53"/>
      <c r="F41" s="54"/>
    </row>
    <row r="42" spans="1:6" x14ac:dyDescent="0.3">
      <c r="A42" s="53">
        <v>43824</v>
      </c>
      <c r="B42" s="39" t="str">
        <f t="shared" si="0"/>
        <v>Wed</v>
      </c>
      <c r="C42" s="54" t="s">
        <v>392</v>
      </c>
      <c r="E42" s="53"/>
      <c r="F42" s="54"/>
    </row>
    <row r="43" spans="1:6" x14ac:dyDescent="0.3">
      <c r="A43" s="53">
        <v>43831</v>
      </c>
      <c r="B43" s="39" t="str">
        <f t="shared" si="0"/>
        <v>Wed</v>
      </c>
      <c r="C43" s="54" t="s">
        <v>379</v>
      </c>
      <c r="E43" s="53"/>
      <c r="F43" s="54"/>
    </row>
    <row r="44" spans="1:6" x14ac:dyDescent="0.3">
      <c r="A44" s="53">
        <v>43850</v>
      </c>
      <c r="B44" s="39" t="str">
        <f t="shared" si="0"/>
        <v>Mon</v>
      </c>
      <c r="C44" s="54" t="s">
        <v>381</v>
      </c>
      <c r="E44" s="53"/>
      <c r="F44" s="54"/>
    </row>
    <row r="45" spans="1:6" x14ac:dyDescent="0.3">
      <c r="A45" s="53">
        <v>43878</v>
      </c>
      <c r="B45" s="39" t="str">
        <f t="shared" si="0"/>
        <v>Mon</v>
      </c>
      <c r="C45" s="54" t="s">
        <v>382</v>
      </c>
      <c r="E45" s="53"/>
      <c r="F45" s="54"/>
    </row>
    <row r="46" spans="1:6" x14ac:dyDescent="0.3">
      <c r="A46" s="53">
        <v>43898</v>
      </c>
      <c r="B46" s="39" t="str">
        <f t="shared" si="0"/>
        <v>Sun</v>
      </c>
      <c r="C46" s="54" t="s">
        <v>383</v>
      </c>
      <c r="E46" s="53"/>
      <c r="F46" s="54"/>
    </row>
    <row r="47" spans="1:6" x14ac:dyDescent="0.3">
      <c r="A47" s="53">
        <v>43931</v>
      </c>
      <c r="B47" s="39" t="str">
        <f t="shared" si="0"/>
        <v>Fri</v>
      </c>
      <c r="C47" s="54" t="s">
        <v>384</v>
      </c>
      <c r="E47" s="53"/>
      <c r="F47" s="54"/>
    </row>
    <row r="48" spans="1:6" x14ac:dyDescent="0.3">
      <c r="A48" s="53">
        <v>43976</v>
      </c>
      <c r="B48" s="39" t="str">
        <f t="shared" si="0"/>
        <v>Mon</v>
      </c>
      <c r="C48" s="54" t="s">
        <v>385</v>
      </c>
      <c r="E48" s="53"/>
      <c r="F48" s="54"/>
    </row>
    <row r="49" spans="1:6" x14ac:dyDescent="0.3">
      <c r="A49" s="53">
        <v>44015</v>
      </c>
      <c r="B49" s="39" t="str">
        <f t="shared" si="0"/>
        <v>Fri</v>
      </c>
      <c r="C49" s="54" t="s">
        <v>394</v>
      </c>
      <c r="E49" s="53"/>
      <c r="F49" s="54"/>
    </row>
    <row r="50" spans="1:6" x14ac:dyDescent="0.3">
      <c r="A50" s="53">
        <v>44016</v>
      </c>
      <c r="B50" s="39" t="str">
        <f t="shared" si="0"/>
        <v>Sat</v>
      </c>
      <c r="C50" s="54" t="s">
        <v>386</v>
      </c>
      <c r="E50" s="53"/>
      <c r="F50" s="54"/>
    </row>
    <row r="51" spans="1:6" x14ac:dyDescent="0.3">
      <c r="A51" s="53">
        <v>44081</v>
      </c>
      <c r="B51" s="39" t="str">
        <f t="shared" si="0"/>
        <v>Mon</v>
      </c>
      <c r="C51" s="54" t="s">
        <v>387</v>
      </c>
      <c r="E51" s="53"/>
      <c r="F51" s="54"/>
    </row>
    <row r="52" spans="1:6" x14ac:dyDescent="0.3">
      <c r="A52" s="53">
        <v>44116</v>
      </c>
      <c r="B52" s="39" t="str">
        <f t="shared" si="0"/>
        <v>Mon</v>
      </c>
      <c r="C52" s="54" t="s">
        <v>388</v>
      </c>
      <c r="E52" s="53"/>
      <c r="F52" s="54"/>
    </row>
    <row r="53" spans="1:6" x14ac:dyDescent="0.3">
      <c r="A53" s="53">
        <v>44136</v>
      </c>
      <c r="B53" s="39" t="str">
        <f t="shared" si="0"/>
        <v>Sun</v>
      </c>
      <c r="C53" s="54" t="s">
        <v>389</v>
      </c>
      <c r="E53" s="53"/>
      <c r="F53" s="54"/>
    </row>
    <row r="54" spans="1:6" x14ac:dyDescent="0.3">
      <c r="A54" s="53">
        <v>44146</v>
      </c>
      <c r="B54" s="39" t="str">
        <f t="shared" si="0"/>
        <v>Wed</v>
      </c>
      <c r="C54" s="54" t="s">
        <v>393</v>
      </c>
      <c r="E54" s="53"/>
      <c r="F54" s="54"/>
    </row>
    <row r="55" spans="1:6" x14ac:dyDescent="0.3">
      <c r="A55" s="53">
        <v>44161</v>
      </c>
      <c r="B55" s="39" t="str">
        <f t="shared" si="0"/>
        <v>Thu</v>
      </c>
      <c r="C55" s="54" t="s">
        <v>391</v>
      </c>
      <c r="E55" s="53"/>
      <c r="F55" s="54"/>
    </row>
    <row r="56" spans="1:6" x14ac:dyDescent="0.3">
      <c r="A56" s="53">
        <v>44190</v>
      </c>
      <c r="B56" s="39" t="str">
        <f t="shared" si="0"/>
        <v>Fri</v>
      </c>
      <c r="C56" s="54" t="s">
        <v>392</v>
      </c>
      <c r="E56" s="53"/>
      <c r="F56" s="54"/>
    </row>
    <row r="57" spans="1:6" x14ac:dyDescent="0.3">
      <c r="A57" s="53">
        <v>44197</v>
      </c>
      <c r="B57" s="39" t="str">
        <f t="shared" si="0"/>
        <v>Fri</v>
      </c>
      <c r="C57" s="54" t="s">
        <v>379</v>
      </c>
      <c r="E57" s="53"/>
      <c r="F57" s="54"/>
    </row>
    <row r="58" spans="1:6" x14ac:dyDescent="0.3">
      <c r="A58" s="53">
        <v>44214</v>
      </c>
      <c r="B58" s="39" t="str">
        <f t="shared" si="0"/>
        <v>Mon</v>
      </c>
      <c r="C58" s="54" t="s">
        <v>381</v>
      </c>
      <c r="E58" s="53"/>
      <c r="F58" s="54"/>
    </row>
    <row r="59" spans="1:6" x14ac:dyDescent="0.3">
      <c r="A59" s="53">
        <v>44242</v>
      </c>
      <c r="B59" s="39" t="str">
        <f t="shared" si="0"/>
        <v>Mon</v>
      </c>
      <c r="C59" s="54" t="s">
        <v>382</v>
      </c>
      <c r="E59" s="53"/>
      <c r="F59" s="54"/>
    </row>
    <row r="60" spans="1:6" x14ac:dyDescent="0.3">
      <c r="A60" s="53">
        <v>44288</v>
      </c>
      <c r="B60" s="39" t="str">
        <f t="shared" si="0"/>
        <v>Fri</v>
      </c>
      <c r="C60" s="54" t="s">
        <v>384</v>
      </c>
      <c r="E60" s="53"/>
      <c r="F60" s="54"/>
    </row>
    <row r="61" spans="1:6" x14ac:dyDescent="0.3">
      <c r="A61" s="53">
        <v>44347</v>
      </c>
      <c r="B61" s="39" t="str">
        <f t="shared" si="0"/>
        <v>Mon</v>
      </c>
      <c r="C61" s="54" t="s">
        <v>385</v>
      </c>
      <c r="E61" s="53"/>
      <c r="F61" s="54"/>
    </row>
    <row r="62" spans="1:6" x14ac:dyDescent="0.3">
      <c r="A62" s="53">
        <v>44381</v>
      </c>
      <c r="B62" s="39" t="str">
        <f t="shared" si="0"/>
        <v>Sun</v>
      </c>
      <c r="C62" s="54" t="s">
        <v>386</v>
      </c>
      <c r="E62" s="53"/>
      <c r="F62" s="54"/>
    </row>
    <row r="63" spans="1:6" x14ac:dyDescent="0.3">
      <c r="A63" s="53">
        <v>44382</v>
      </c>
      <c r="B63" s="39" t="str">
        <f t="shared" si="0"/>
        <v>Mon</v>
      </c>
      <c r="C63" s="54" t="s">
        <v>394</v>
      </c>
      <c r="E63" s="53"/>
      <c r="F63" s="54"/>
    </row>
    <row r="64" spans="1:6" x14ac:dyDescent="0.3">
      <c r="A64" s="53">
        <v>44445</v>
      </c>
      <c r="B64" s="39" t="str">
        <f t="shared" si="0"/>
        <v>Mon</v>
      </c>
      <c r="C64" s="54" t="s">
        <v>387</v>
      </c>
      <c r="E64" s="53"/>
      <c r="F64" s="54"/>
    </row>
    <row r="65" spans="1:6" x14ac:dyDescent="0.3">
      <c r="A65" s="53">
        <v>44480</v>
      </c>
      <c r="B65" s="39" t="str">
        <f t="shared" si="0"/>
        <v>Mon</v>
      </c>
      <c r="C65" s="54" t="s">
        <v>388</v>
      </c>
      <c r="E65" s="53"/>
      <c r="F65" s="54"/>
    </row>
    <row r="66" spans="1:6" x14ac:dyDescent="0.3">
      <c r="A66" s="53">
        <v>44511</v>
      </c>
      <c r="B66" s="39" t="str">
        <f t="shared" si="0"/>
        <v>Thu</v>
      </c>
      <c r="C66" s="54" t="s">
        <v>393</v>
      </c>
      <c r="E66" s="53"/>
      <c r="F66" s="54"/>
    </row>
    <row r="67" spans="1:6" x14ac:dyDescent="0.3">
      <c r="A67" s="53">
        <v>44525</v>
      </c>
      <c r="B67" s="39" t="str">
        <f t="shared" ref="B67:B69" si="1">TEXT(A67,"DDD")</f>
        <v>Thu</v>
      </c>
      <c r="C67" s="54" t="s">
        <v>391</v>
      </c>
      <c r="E67" s="53"/>
      <c r="F67" s="54"/>
    </row>
    <row r="68" spans="1:6" x14ac:dyDescent="0.3">
      <c r="A68" s="53">
        <v>44554</v>
      </c>
      <c r="B68" s="39" t="str">
        <f t="shared" si="1"/>
        <v>Fri</v>
      </c>
      <c r="C68" s="54" t="s">
        <v>395</v>
      </c>
      <c r="E68" s="53"/>
      <c r="F68" s="54"/>
    </row>
    <row r="69" spans="1:6" x14ac:dyDescent="0.3">
      <c r="A69" s="53">
        <v>44555</v>
      </c>
      <c r="B69" s="39" t="str">
        <f t="shared" si="1"/>
        <v>Sat</v>
      </c>
      <c r="C69" s="54" t="s">
        <v>392</v>
      </c>
      <c r="E69" s="53"/>
      <c r="F69" s="54"/>
    </row>
    <row r="70" spans="1:6" x14ac:dyDescent="0.3">
      <c r="A70" s="32"/>
      <c r="B70" s="39"/>
      <c r="C70" s="38"/>
    </row>
    <row r="71" spans="1:6" x14ac:dyDescent="0.3">
      <c r="A71" s="32"/>
      <c r="B71" s="39"/>
      <c r="C71" s="38"/>
    </row>
    <row r="72" spans="1:6" x14ac:dyDescent="0.3">
      <c r="A72" s="32"/>
      <c r="B72" s="39"/>
      <c r="C72" s="38"/>
    </row>
    <row r="73" spans="1:6" x14ac:dyDescent="0.3">
      <c r="A73" s="32"/>
      <c r="B73" s="39"/>
      <c r="C73" s="38"/>
    </row>
    <row r="74" spans="1:6" x14ac:dyDescent="0.3">
      <c r="A74" s="32"/>
      <c r="B74" s="39"/>
      <c r="C74" s="3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70" zoomScaleNormal="70" workbookViewId="0">
      <selection activeCell="C25" sqref="C25"/>
    </sheetView>
  </sheetViews>
  <sheetFormatPr defaultRowHeight="16.5" x14ac:dyDescent="0.3"/>
  <cols>
    <col min="1" max="4" width="18.625" style="67" customWidth="1"/>
    <col min="5" max="6" width="12.25" style="67" bestFit="1" customWidth="1"/>
    <col min="7" max="16384" width="9" style="67"/>
  </cols>
  <sheetData>
    <row r="1" spans="1:5" x14ac:dyDescent="0.3">
      <c r="A1" s="67" t="s">
        <v>277</v>
      </c>
    </row>
    <row r="2" spans="1:5" x14ac:dyDescent="0.3">
      <c r="A2" s="25" t="s">
        <v>308</v>
      </c>
      <c r="C2" s="25"/>
    </row>
    <row r="3" spans="1:5" x14ac:dyDescent="0.3">
      <c r="A3" s="30">
        <v>42033</v>
      </c>
      <c r="B3" s="25" t="str">
        <f t="shared" ref="B3:B31" si="0">TEXT(A3,"ddd")</f>
        <v>Thu</v>
      </c>
      <c r="C3" s="30"/>
      <c r="E3" s="30">
        <v>42027</v>
      </c>
    </row>
    <row r="4" spans="1:5" x14ac:dyDescent="0.3">
      <c r="A4" s="30">
        <v>42037</v>
      </c>
      <c r="B4" s="25" t="str">
        <f t="shared" si="0"/>
        <v>Mon</v>
      </c>
      <c r="C4" s="30"/>
      <c r="E4" s="30">
        <v>42030</v>
      </c>
    </row>
    <row r="5" spans="1:5" x14ac:dyDescent="0.3">
      <c r="A5" s="30">
        <v>42040</v>
      </c>
      <c r="B5" s="25" t="str">
        <f t="shared" si="0"/>
        <v>Thu</v>
      </c>
      <c r="C5" s="30"/>
      <c r="E5" s="30">
        <v>42065</v>
      </c>
    </row>
    <row r="6" spans="1:5" x14ac:dyDescent="0.3">
      <c r="A6" s="30">
        <v>42060</v>
      </c>
      <c r="B6" s="25" t="str">
        <f t="shared" si="0"/>
        <v>Wed</v>
      </c>
      <c r="C6" s="30"/>
      <c r="D6" s="25"/>
      <c r="E6" s="30">
        <v>42075</v>
      </c>
    </row>
    <row r="7" spans="1:5" x14ac:dyDescent="0.3">
      <c r="A7" s="30">
        <v>42135</v>
      </c>
      <c r="B7" s="25" t="str">
        <f t="shared" si="0"/>
        <v>Mon</v>
      </c>
      <c r="C7" s="30"/>
      <c r="D7" s="25"/>
      <c r="E7" s="30">
        <v>42096</v>
      </c>
    </row>
    <row r="8" spans="1:5" x14ac:dyDescent="0.3">
      <c r="A8" s="30">
        <v>42137</v>
      </c>
      <c r="B8" s="25" t="str">
        <f t="shared" si="0"/>
        <v>Wed</v>
      </c>
      <c r="C8" s="30"/>
      <c r="D8" s="25"/>
      <c r="E8" s="30">
        <v>42151</v>
      </c>
    </row>
    <row r="9" spans="1:5" x14ac:dyDescent="0.3">
      <c r="A9" s="30">
        <v>42142</v>
      </c>
      <c r="B9" s="25" t="str">
        <f t="shared" si="0"/>
        <v>Mon</v>
      </c>
      <c r="C9" s="30"/>
      <c r="D9" s="25"/>
      <c r="E9" s="30">
        <v>42153</v>
      </c>
    </row>
    <row r="10" spans="1:5" x14ac:dyDescent="0.3">
      <c r="A10" s="30">
        <v>42167</v>
      </c>
      <c r="B10" s="25" t="str">
        <f t="shared" si="0"/>
        <v>Fri</v>
      </c>
      <c r="C10" s="30"/>
      <c r="D10" s="25"/>
      <c r="E10" s="30">
        <v>42188</v>
      </c>
    </row>
    <row r="11" spans="1:5" x14ac:dyDescent="0.3">
      <c r="A11" s="30">
        <v>42282</v>
      </c>
      <c r="B11" s="25" t="str">
        <f t="shared" si="0"/>
        <v>Mon</v>
      </c>
      <c r="C11" s="30"/>
      <c r="D11" s="25"/>
      <c r="E11" s="30">
        <v>42277</v>
      </c>
    </row>
    <row r="12" spans="1:5" x14ac:dyDescent="0.3">
      <c r="A12" s="30">
        <v>42340</v>
      </c>
      <c r="B12" s="25" t="str">
        <f t="shared" si="0"/>
        <v>Wed</v>
      </c>
      <c r="C12" s="30"/>
      <c r="E12" s="30">
        <v>42352</v>
      </c>
    </row>
    <row r="13" spans="1:5" x14ac:dyDescent="0.3">
      <c r="A13" s="68">
        <v>42387</v>
      </c>
      <c r="B13" s="25" t="str">
        <f t="shared" si="0"/>
        <v>Mon</v>
      </c>
      <c r="C13" s="68"/>
      <c r="E13" s="68">
        <v>42380</v>
      </c>
    </row>
    <row r="14" spans="1:5" x14ac:dyDescent="0.3">
      <c r="A14" s="68">
        <v>42403</v>
      </c>
      <c r="B14" s="25" t="str">
        <f t="shared" si="0"/>
        <v>Wed</v>
      </c>
      <c r="C14" s="68"/>
      <c r="E14" s="68">
        <v>42459</v>
      </c>
    </row>
    <row r="15" spans="1:5" x14ac:dyDescent="0.3">
      <c r="A15" s="68">
        <v>42446</v>
      </c>
      <c r="B15" s="25" t="str">
        <f t="shared" si="0"/>
        <v>Thu</v>
      </c>
      <c r="C15" s="68"/>
      <c r="E15" s="68">
        <v>42468</v>
      </c>
    </row>
    <row r="16" spans="1:5" x14ac:dyDescent="0.3">
      <c r="A16" s="68">
        <v>42522</v>
      </c>
      <c r="B16" s="25" t="str">
        <f t="shared" si="0"/>
        <v>Wed</v>
      </c>
      <c r="C16" s="68"/>
      <c r="E16" s="68">
        <v>42528</v>
      </c>
    </row>
    <row r="17" spans="1:5" x14ac:dyDescent="0.3">
      <c r="A17" s="68">
        <v>42635</v>
      </c>
      <c r="B17" s="25" t="str">
        <f t="shared" si="0"/>
        <v>Thu</v>
      </c>
      <c r="C17" s="68"/>
      <c r="D17" s="25"/>
      <c r="E17" s="68">
        <v>42549</v>
      </c>
    </row>
    <row r="18" spans="1:5" x14ac:dyDescent="0.3">
      <c r="A18" s="68">
        <v>42702</v>
      </c>
      <c r="B18" s="25" t="str">
        <f t="shared" si="0"/>
        <v>Mon</v>
      </c>
      <c r="C18" s="68"/>
      <c r="D18" s="25"/>
      <c r="E18" s="68">
        <v>42557</v>
      </c>
    </row>
    <row r="19" spans="1:5" x14ac:dyDescent="0.3">
      <c r="A19" s="68">
        <v>42724</v>
      </c>
      <c r="B19" s="25" t="str">
        <f t="shared" si="0"/>
        <v>Tue</v>
      </c>
      <c r="C19" s="68"/>
      <c r="D19" s="25"/>
      <c r="E19" s="68">
        <v>42579</v>
      </c>
    </row>
    <row r="20" spans="1:5" x14ac:dyDescent="0.3">
      <c r="A20" s="68">
        <v>42747</v>
      </c>
      <c r="B20" s="25" t="str">
        <f t="shared" si="0"/>
        <v>Thu</v>
      </c>
      <c r="C20" s="68"/>
      <c r="D20" s="25"/>
      <c r="E20" s="68">
        <v>42620</v>
      </c>
    </row>
    <row r="21" spans="1:5" x14ac:dyDescent="0.3">
      <c r="A21" s="68">
        <v>42873</v>
      </c>
      <c r="B21" s="25" t="str">
        <f t="shared" si="0"/>
        <v>Thu</v>
      </c>
      <c r="C21" s="68"/>
      <c r="D21" s="25"/>
      <c r="E21" s="68">
        <v>42662</v>
      </c>
    </row>
    <row r="22" spans="1:5" x14ac:dyDescent="0.3">
      <c r="A22" s="68">
        <v>43182</v>
      </c>
      <c r="B22" s="25" t="str">
        <f t="shared" si="0"/>
        <v>Fri</v>
      </c>
      <c r="C22" s="68"/>
      <c r="D22" s="25"/>
      <c r="E22" s="68">
        <v>42674</v>
      </c>
    </row>
    <row r="23" spans="1:5" x14ac:dyDescent="0.3">
      <c r="A23" s="68">
        <v>43398</v>
      </c>
      <c r="B23" s="25" t="str">
        <f t="shared" si="0"/>
        <v>Thu</v>
      </c>
      <c r="C23" s="68"/>
      <c r="D23" s="25"/>
      <c r="E23" s="68">
        <v>42689</v>
      </c>
    </row>
    <row r="24" spans="1:5" x14ac:dyDescent="0.3">
      <c r="A24" s="68">
        <v>43549</v>
      </c>
      <c r="B24" s="25" t="str">
        <f t="shared" si="0"/>
        <v>Mon</v>
      </c>
      <c r="C24" s="68"/>
      <c r="D24" s="25"/>
      <c r="E24" s="68">
        <v>42696</v>
      </c>
    </row>
    <row r="25" spans="1:5" x14ac:dyDescent="0.3">
      <c r="A25" s="68">
        <v>43683</v>
      </c>
      <c r="B25" s="25" t="str">
        <f t="shared" si="0"/>
        <v>Tue</v>
      </c>
      <c r="C25" s="68"/>
      <c r="D25" s="25"/>
      <c r="E25" s="68">
        <v>42717</v>
      </c>
    </row>
    <row r="26" spans="1:5" x14ac:dyDescent="0.3">
      <c r="A26" s="68">
        <v>43690</v>
      </c>
      <c r="B26" s="25" t="str">
        <f t="shared" si="0"/>
        <v>Tue</v>
      </c>
      <c r="C26" s="68"/>
      <c r="D26" s="25"/>
      <c r="E26" s="68">
        <v>42740</v>
      </c>
    </row>
    <row r="27" spans="1:5" x14ac:dyDescent="0.3">
      <c r="A27" s="68">
        <v>43740</v>
      </c>
      <c r="B27" s="25" t="str">
        <f t="shared" si="0"/>
        <v>Wed</v>
      </c>
      <c r="C27" s="68"/>
      <c r="D27" s="25"/>
      <c r="E27" s="68">
        <v>42775</v>
      </c>
    </row>
    <row r="28" spans="1:5" x14ac:dyDescent="0.3">
      <c r="A28" s="68">
        <v>43742</v>
      </c>
      <c r="B28" s="25" t="str">
        <f t="shared" si="0"/>
        <v>Fri</v>
      </c>
      <c r="C28" s="68"/>
      <c r="D28" s="25"/>
      <c r="E28" s="68">
        <v>42838</v>
      </c>
    </row>
    <row r="29" spans="1:5" x14ac:dyDescent="0.3">
      <c r="A29" s="68">
        <v>43864</v>
      </c>
      <c r="B29" s="25" t="str">
        <f t="shared" si="0"/>
        <v>Mon</v>
      </c>
      <c r="C29" s="68"/>
      <c r="D29" s="25"/>
      <c r="E29" s="68">
        <v>42844</v>
      </c>
    </row>
    <row r="30" spans="1:5" x14ac:dyDescent="0.3">
      <c r="A30" s="68">
        <v>43896</v>
      </c>
      <c r="B30" s="25" t="str">
        <f t="shared" si="0"/>
        <v>Fri</v>
      </c>
      <c r="C30" s="68"/>
      <c r="D30" s="25"/>
      <c r="E30" s="68">
        <v>42870</v>
      </c>
    </row>
    <row r="31" spans="1:5" x14ac:dyDescent="0.3">
      <c r="A31" s="68">
        <v>43993</v>
      </c>
      <c r="B31" s="25" t="str">
        <f t="shared" si="0"/>
        <v>Thu</v>
      </c>
      <c r="C31" s="68"/>
      <c r="D31" s="25"/>
      <c r="E31" s="68">
        <v>42872</v>
      </c>
    </row>
    <row r="32" spans="1:5" x14ac:dyDescent="0.3">
      <c r="A32" s="68"/>
      <c r="B32" s="25"/>
      <c r="C32" s="68"/>
      <c r="D32" s="25"/>
      <c r="E32" s="68">
        <v>42901</v>
      </c>
    </row>
    <row r="33" spans="1:7" x14ac:dyDescent="0.3">
      <c r="A33" s="68"/>
      <c r="B33" s="25"/>
      <c r="C33" s="68"/>
      <c r="D33" s="25"/>
      <c r="E33" s="68">
        <v>43187</v>
      </c>
    </row>
    <row r="34" spans="1:7" x14ac:dyDescent="0.3">
      <c r="A34" s="68"/>
      <c r="B34" s="25"/>
      <c r="C34" s="68"/>
      <c r="D34" s="25"/>
      <c r="E34" s="68">
        <v>43384</v>
      </c>
    </row>
    <row r="35" spans="1:7" x14ac:dyDescent="0.3">
      <c r="A35" s="68"/>
      <c r="B35" s="25"/>
      <c r="C35" s="68"/>
      <c r="D35" s="25"/>
      <c r="E35" s="68">
        <v>43438</v>
      </c>
    </row>
    <row r="36" spans="1:7" x14ac:dyDescent="0.3">
      <c r="A36" s="68"/>
      <c r="B36" s="25"/>
      <c r="C36" s="68"/>
      <c r="D36" s="25"/>
      <c r="E36" s="68">
        <v>43460</v>
      </c>
      <c r="F36" s="34"/>
      <c r="G36" s="35"/>
    </row>
    <row r="37" spans="1:7" x14ac:dyDescent="0.3">
      <c r="A37" s="68"/>
      <c r="B37" s="25"/>
      <c r="C37" s="68"/>
      <c r="D37" s="25"/>
      <c r="E37" s="68">
        <v>43545</v>
      </c>
      <c r="F37" s="34"/>
      <c r="G37" s="35"/>
    </row>
    <row r="38" spans="1:7" x14ac:dyDescent="0.3">
      <c r="A38" s="68"/>
      <c r="B38" s="25"/>
      <c r="C38" s="68"/>
      <c r="D38" s="25"/>
      <c r="E38" s="68">
        <v>43636</v>
      </c>
      <c r="F38" s="34"/>
      <c r="G38" s="35"/>
    </row>
    <row r="39" spans="1:7" x14ac:dyDescent="0.3">
      <c r="A39" s="68"/>
      <c r="B39" s="25"/>
      <c r="C39" s="68"/>
      <c r="D39" s="25"/>
      <c r="E39" s="68">
        <v>43644</v>
      </c>
      <c r="F39" s="34"/>
      <c r="G39" s="35"/>
    </row>
    <row r="40" spans="1:7" x14ac:dyDescent="0.3">
      <c r="A40" s="68"/>
      <c r="B40" s="25"/>
      <c r="C40" s="68"/>
      <c r="D40" s="25"/>
      <c r="E40" s="68">
        <v>43657</v>
      </c>
      <c r="F40" s="34"/>
      <c r="G40" s="35"/>
    </row>
    <row r="41" spans="1:7" x14ac:dyDescent="0.3">
      <c r="A41" s="68"/>
      <c r="B41" s="25"/>
      <c r="C41" s="68"/>
      <c r="D41" s="25"/>
      <c r="E41" s="68">
        <v>43725</v>
      </c>
      <c r="F41" s="34"/>
      <c r="G41" s="35"/>
    </row>
    <row r="42" spans="1:7" x14ac:dyDescent="0.3">
      <c r="A42" s="68"/>
      <c r="B42" s="25"/>
      <c r="C42" s="68"/>
      <c r="D42" s="25"/>
      <c r="E42" s="68">
        <v>43733</v>
      </c>
      <c r="F42" s="34"/>
      <c r="G42" s="35"/>
    </row>
    <row r="43" spans="1:7" x14ac:dyDescent="0.3">
      <c r="A43" s="68"/>
      <c r="B43" s="25"/>
      <c r="C43" s="68"/>
      <c r="D43" s="25"/>
      <c r="E43" s="68">
        <v>43769</v>
      </c>
      <c r="F43" s="34"/>
      <c r="G43" s="35"/>
    </row>
    <row r="44" spans="1:7" x14ac:dyDescent="0.3">
      <c r="A44" s="68"/>
      <c r="B44" s="25"/>
      <c r="C44" s="68"/>
      <c r="D44" s="25"/>
      <c r="E44" s="68">
        <v>43885</v>
      </c>
      <c r="F44" s="34"/>
      <c r="G44" s="35"/>
    </row>
    <row r="45" spans="1:7" x14ac:dyDescent="0.3">
      <c r="A45" s="68"/>
      <c r="B45" s="25"/>
      <c r="C45" s="68"/>
      <c r="D45" s="25"/>
      <c r="E45" s="68">
        <v>43914</v>
      </c>
      <c r="F45" s="34"/>
      <c r="G45" s="35"/>
    </row>
    <row r="46" spans="1:7" x14ac:dyDescent="0.3">
      <c r="A46" s="68"/>
      <c r="B46" s="25"/>
      <c r="C46" s="68"/>
      <c r="D46" s="25"/>
      <c r="E46" s="68">
        <v>44147</v>
      </c>
      <c r="F46" s="34"/>
      <c r="G46" s="35"/>
    </row>
    <row r="47" spans="1:7" x14ac:dyDescent="0.3">
      <c r="A47" s="68"/>
      <c r="B47" s="25"/>
      <c r="C47" s="68"/>
      <c r="D47" s="25"/>
      <c r="E47" s="68">
        <v>44279</v>
      </c>
      <c r="F47" s="34"/>
      <c r="G47" s="35"/>
    </row>
    <row r="48" spans="1:7" x14ac:dyDescent="0.3">
      <c r="A48" s="68"/>
      <c r="B48" s="25"/>
      <c r="C48" s="68"/>
      <c r="D48" s="25"/>
      <c r="E48" s="68">
        <v>44286</v>
      </c>
      <c r="F48" s="34"/>
      <c r="G48" s="35"/>
    </row>
    <row r="49" spans="1:7" x14ac:dyDescent="0.3">
      <c r="A49" s="68"/>
      <c r="B49" s="25"/>
      <c r="C49" s="68"/>
      <c r="D49" s="25"/>
      <c r="E49" s="68">
        <v>44300</v>
      </c>
      <c r="F49" s="34"/>
      <c r="G49" s="35"/>
    </row>
    <row r="50" spans="1:7" x14ac:dyDescent="0.3">
      <c r="A50" s="68"/>
      <c r="B50" s="25"/>
      <c r="C50" s="68"/>
      <c r="D50" s="25"/>
      <c r="E50" s="68">
        <v>44302</v>
      </c>
      <c r="F50" s="34"/>
      <c r="G50" s="35"/>
    </row>
    <row r="51" spans="1:7" x14ac:dyDescent="0.3">
      <c r="A51" s="68"/>
      <c r="B51" s="25"/>
      <c r="C51" s="68"/>
      <c r="D51" s="25"/>
      <c r="F51" s="34"/>
      <c r="G51" s="35"/>
    </row>
    <row r="52" spans="1:7" x14ac:dyDescent="0.3">
      <c r="A52" s="7"/>
      <c r="B52" s="25"/>
      <c r="C52" s="68"/>
      <c r="D52" s="25"/>
      <c r="F52" s="34"/>
      <c r="G52" s="35"/>
    </row>
    <row r="53" spans="1:7" x14ac:dyDescent="0.3">
      <c r="A53" s="7"/>
      <c r="B53" s="25"/>
      <c r="C53" s="68"/>
      <c r="D53" s="25"/>
      <c r="F53" s="34"/>
      <c r="G53" s="35"/>
    </row>
    <row r="54" spans="1:7" x14ac:dyDescent="0.3">
      <c r="A54" s="7"/>
      <c r="B54" s="25"/>
      <c r="C54" s="68"/>
      <c r="D54" s="25"/>
      <c r="F54" s="34"/>
      <c r="G54" s="35"/>
    </row>
    <row r="55" spans="1:7" x14ac:dyDescent="0.3">
      <c r="A55" s="7"/>
      <c r="B55" s="25"/>
      <c r="C55" s="68"/>
      <c r="D55" s="25"/>
      <c r="F55" s="34"/>
      <c r="G55" s="35"/>
    </row>
    <row r="56" spans="1:7" x14ac:dyDescent="0.3">
      <c r="A56" s="7"/>
      <c r="B56" s="25"/>
      <c r="C56" s="68"/>
      <c r="D56" s="25"/>
      <c r="F56" s="34"/>
      <c r="G56" s="35"/>
    </row>
    <row r="57" spans="1:7" x14ac:dyDescent="0.3">
      <c r="A57" s="7"/>
      <c r="B57" s="25"/>
      <c r="C57" s="68"/>
      <c r="D57" s="25"/>
      <c r="F57" s="34"/>
      <c r="G57" s="35"/>
    </row>
    <row r="58" spans="1:7" x14ac:dyDescent="0.3">
      <c r="A58" s="7"/>
      <c r="B58" s="25"/>
      <c r="C58" s="68"/>
      <c r="D58" s="25"/>
      <c r="F58" s="34"/>
      <c r="G58" s="35"/>
    </row>
    <row r="59" spans="1:7" x14ac:dyDescent="0.3">
      <c r="A59" s="7"/>
      <c r="B59" s="25"/>
      <c r="C59" s="68"/>
      <c r="D59" s="25"/>
      <c r="F59" s="34"/>
      <c r="G59" s="35"/>
    </row>
    <row r="60" spans="1:7" x14ac:dyDescent="0.3">
      <c r="A60" s="7"/>
      <c r="B60" s="25"/>
      <c r="C60" s="68"/>
      <c r="D60" s="25"/>
      <c r="F60" s="34"/>
      <c r="G60" s="35"/>
    </row>
    <row r="61" spans="1:7" x14ac:dyDescent="0.3">
      <c r="A61" s="7"/>
      <c r="B61" s="25"/>
      <c r="C61" s="68"/>
      <c r="D61" s="25"/>
      <c r="F61" s="34"/>
      <c r="G61" s="35"/>
    </row>
    <row r="62" spans="1:7" x14ac:dyDescent="0.3">
      <c r="A62" s="7"/>
      <c r="B62" s="25"/>
      <c r="C62" s="68"/>
      <c r="D62" s="25"/>
      <c r="F62" s="34"/>
      <c r="G62" s="35"/>
    </row>
    <row r="63" spans="1:7" x14ac:dyDescent="0.3">
      <c r="A63" s="7"/>
      <c r="B63" s="25"/>
      <c r="F63" s="34"/>
      <c r="G63" s="35"/>
    </row>
    <row r="64" spans="1:7" x14ac:dyDescent="0.3">
      <c r="A64" s="7"/>
      <c r="B64" s="25"/>
      <c r="F64" s="34"/>
      <c r="G64" s="35"/>
    </row>
    <row r="65" spans="1:7" x14ac:dyDescent="0.3">
      <c r="A65" s="7"/>
      <c r="B65" s="25"/>
      <c r="F65" s="34"/>
      <c r="G65" s="35"/>
    </row>
    <row r="66" spans="1:7" x14ac:dyDescent="0.3">
      <c r="A66" s="7"/>
      <c r="B66" s="25"/>
      <c r="F66" s="34"/>
      <c r="G66" s="35"/>
    </row>
    <row r="67" spans="1:7" x14ac:dyDescent="0.3">
      <c r="A67" s="7"/>
      <c r="B67" s="25"/>
      <c r="F67" s="34"/>
      <c r="G67" s="35"/>
    </row>
    <row r="68" spans="1:7" x14ac:dyDescent="0.3">
      <c r="A68" s="7"/>
      <c r="B68" s="25"/>
    </row>
    <row r="69" spans="1:7" x14ac:dyDescent="0.3">
      <c r="A69" s="7"/>
      <c r="B69" s="25"/>
    </row>
    <row r="70" spans="1:7" x14ac:dyDescent="0.3">
      <c r="A70" s="7"/>
      <c r="B70" s="25"/>
    </row>
    <row r="71" spans="1:7" x14ac:dyDescent="0.3">
      <c r="A71" s="7"/>
      <c r="B71" s="25"/>
    </row>
    <row r="72" spans="1:7" x14ac:dyDescent="0.3">
      <c r="A72" s="7"/>
      <c r="B72" s="25"/>
    </row>
    <row r="73" spans="1:7" x14ac:dyDescent="0.3">
      <c r="A73" s="7"/>
      <c r="B73" s="25"/>
    </row>
    <row r="74" spans="1:7" x14ac:dyDescent="0.3">
      <c r="A74" s="7"/>
      <c r="B74" s="25"/>
    </row>
    <row r="75" spans="1:7" x14ac:dyDescent="0.3">
      <c r="B75" s="25"/>
    </row>
    <row r="76" spans="1:7" x14ac:dyDescent="0.3">
      <c r="B76" s="25"/>
    </row>
    <row r="77" spans="1:7" x14ac:dyDescent="0.3">
      <c r="B77" s="25"/>
    </row>
    <row r="78" spans="1:7" x14ac:dyDescent="0.3">
      <c r="B78" s="25"/>
    </row>
    <row r="79" spans="1:7" x14ac:dyDescent="0.3">
      <c r="B79" s="25"/>
    </row>
    <row r="80" spans="1:7" x14ac:dyDescent="0.3">
      <c r="B80" s="25"/>
    </row>
    <row r="81" spans="2:2" x14ac:dyDescent="0.3">
      <c r="B81" s="25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  <row r="87" spans="2:2" x14ac:dyDescent="0.3">
      <c r="B87" s="25"/>
    </row>
    <row r="88" spans="2:2" x14ac:dyDescent="0.3">
      <c r="B88" s="25"/>
    </row>
    <row r="89" spans="2:2" x14ac:dyDescent="0.3">
      <c r="B89" s="25"/>
    </row>
    <row r="90" spans="2:2" x14ac:dyDescent="0.3">
      <c r="B90" s="25"/>
    </row>
    <row r="91" spans="2:2" x14ac:dyDescent="0.3">
      <c r="B91" s="25"/>
    </row>
    <row r="92" spans="2:2" x14ac:dyDescent="0.3">
      <c r="B92" s="25"/>
    </row>
    <row r="93" spans="2:2" x14ac:dyDescent="0.3">
      <c r="B93" s="25"/>
    </row>
    <row r="94" spans="2:2" x14ac:dyDescent="0.3">
      <c r="B94" s="25"/>
    </row>
    <row r="95" spans="2:2" x14ac:dyDescent="0.3">
      <c r="B95" s="25"/>
    </row>
    <row r="96" spans="2:2" x14ac:dyDescent="0.3">
      <c r="B96" s="25"/>
    </row>
    <row r="97" spans="2:2" x14ac:dyDescent="0.3">
      <c r="B97" s="25"/>
    </row>
    <row r="98" spans="2:2" x14ac:dyDescent="0.3">
      <c r="B98" s="25"/>
    </row>
    <row r="99" spans="2:2" x14ac:dyDescent="0.3">
      <c r="B99" s="25"/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6" spans="2:2" x14ac:dyDescent="0.3">
      <c r="B106" s="25"/>
    </row>
    <row r="107" spans="2:2" x14ac:dyDescent="0.3">
      <c r="B107" s="25"/>
    </row>
    <row r="108" spans="2:2" x14ac:dyDescent="0.3">
      <c r="B108" s="25"/>
    </row>
    <row r="109" spans="2:2" x14ac:dyDescent="0.3">
      <c r="B109" s="25"/>
    </row>
    <row r="110" spans="2:2" x14ac:dyDescent="0.3">
      <c r="B110" s="25"/>
    </row>
    <row r="111" spans="2:2" x14ac:dyDescent="0.3">
      <c r="B111" s="25"/>
    </row>
    <row r="112" spans="2:2" x14ac:dyDescent="0.3">
      <c r="B112" s="25"/>
    </row>
    <row r="113" spans="2:2" x14ac:dyDescent="0.3">
      <c r="B113" s="25"/>
    </row>
    <row r="114" spans="2:2" x14ac:dyDescent="0.3">
      <c r="B114" s="25"/>
    </row>
    <row r="115" spans="2:2" x14ac:dyDescent="0.3">
      <c r="B115" s="25"/>
    </row>
    <row r="116" spans="2:2" x14ac:dyDescent="0.3">
      <c r="B116" s="25"/>
    </row>
    <row r="117" spans="2:2" x14ac:dyDescent="0.3">
      <c r="B117" s="2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="85" zoomScaleNormal="85" workbookViewId="0">
      <selection activeCell="B34" sqref="B34"/>
    </sheetView>
  </sheetViews>
  <sheetFormatPr defaultRowHeight="16.5" x14ac:dyDescent="0.3"/>
  <cols>
    <col min="1" max="2" width="18.625" style="31" customWidth="1"/>
    <col min="3" max="3" width="11.625" style="31" customWidth="1"/>
    <col min="4" max="15" width="9" style="31"/>
    <col min="16" max="16" width="11.625" style="31" bestFit="1" customWidth="1"/>
    <col min="17" max="16384" width="9" style="31"/>
  </cols>
  <sheetData>
    <row r="1" spans="1:26" x14ac:dyDescent="0.3">
      <c r="A1" s="31" t="s">
        <v>277</v>
      </c>
    </row>
    <row r="3" spans="1:26" x14ac:dyDescent="0.3">
      <c r="A3" s="58">
        <v>44130</v>
      </c>
    </row>
    <row r="4" spans="1:26" x14ac:dyDescent="0.3">
      <c r="A4" s="58">
        <v>42674</v>
      </c>
    </row>
    <row r="5" spans="1:26" x14ac:dyDescent="0.3">
      <c r="A5" s="58">
        <v>41211</v>
      </c>
      <c r="R5" s="31">
        <v>1</v>
      </c>
      <c r="S5" s="31">
        <v>2</v>
      </c>
      <c r="T5" s="31">
        <v>3</v>
      </c>
      <c r="U5" s="31">
        <v>5</v>
      </c>
      <c r="V5" s="31">
        <v>-1</v>
      </c>
      <c r="W5" s="31">
        <v>-2</v>
      </c>
      <c r="X5" s="31">
        <v>-3</v>
      </c>
    </row>
    <row r="6" spans="1:26" x14ac:dyDescent="0.3">
      <c r="A6" s="58"/>
      <c r="P6" s="58">
        <v>43915</v>
      </c>
      <c r="Q6" s="31">
        <v>0.39200000000000002</v>
      </c>
      <c r="R6" s="31">
        <v>-7.6999999999999499E-2</v>
      </c>
      <c r="S6" s="31">
        <v>-8.8999999999999899E-2</v>
      </c>
      <c r="T6" s="31">
        <v>-2.7999999999999799E-2</v>
      </c>
      <c r="U6" s="31">
        <v>-2.9999999999999801E-2</v>
      </c>
      <c r="V6" s="31">
        <v>6.1000000000000297E-2</v>
      </c>
      <c r="W6" s="31">
        <v>2.6999999999999899E-2</v>
      </c>
      <c r="X6" s="31">
        <v>5.4999999999999903E-2</v>
      </c>
      <c r="Z6" s="31">
        <f>+R6-W6</f>
        <v>-0.1039999999999994</v>
      </c>
    </row>
    <row r="7" spans="1:26" x14ac:dyDescent="0.3">
      <c r="P7" s="58">
        <v>43271</v>
      </c>
      <c r="Q7" s="31">
        <v>0.431999999999999</v>
      </c>
      <c r="R7" s="31">
        <v>-6.7000000000000101E-2</v>
      </c>
      <c r="S7" s="31">
        <v>-4.8999999999999898E-2</v>
      </c>
      <c r="T7" s="31">
        <v>-5.9999999999999602E-2</v>
      </c>
      <c r="U7" s="31">
        <v>-7.3999999999999802E-2</v>
      </c>
      <c r="V7" s="31">
        <v>1.5999999999999501E-2</v>
      </c>
      <c r="W7" s="31">
        <v>-1.6000000000000399E-2</v>
      </c>
      <c r="X7" s="31">
        <v>6.9999999999996697E-3</v>
      </c>
      <c r="Z7" s="57">
        <f t="shared" ref="Z7:Z32" si="0">+R7-W7</f>
        <v>-5.0999999999999698E-2</v>
      </c>
    </row>
    <row r="8" spans="1:26" x14ac:dyDescent="0.3">
      <c r="A8" s="32"/>
      <c r="P8" s="58">
        <v>43937</v>
      </c>
      <c r="Q8" s="31">
        <v>0.25800000000000001</v>
      </c>
      <c r="R8" s="31">
        <v>-6.6999999999999907E-2</v>
      </c>
      <c r="S8" s="31">
        <v>-6.6999999999999907E-2</v>
      </c>
      <c r="T8" s="31">
        <v>-0.106</v>
      </c>
      <c r="U8" s="31">
        <v>-6.6999999999999907E-2</v>
      </c>
      <c r="V8" s="31">
        <v>-2.9999999999999499E-2</v>
      </c>
      <c r="W8" s="31">
        <v>-1.49999999999996E-2</v>
      </c>
      <c r="X8" s="31">
        <v>-4.9999999999998899E-3</v>
      </c>
      <c r="Z8" s="57">
        <f t="shared" si="0"/>
        <v>-5.200000000000031E-2</v>
      </c>
    </row>
    <row r="9" spans="1:26" x14ac:dyDescent="0.3">
      <c r="A9" s="32"/>
      <c r="P9" s="51">
        <v>44123</v>
      </c>
      <c r="Q9" s="49">
        <v>0.33</v>
      </c>
      <c r="R9" s="49">
        <v>-6.4999999999999905E-2</v>
      </c>
      <c r="S9" s="49">
        <v>-7.3999999999999996E-2</v>
      </c>
      <c r="T9" s="49">
        <v>-0.106999999999999</v>
      </c>
      <c r="U9" s="49">
        <v>-0.125</v>
      </c>
      <c r="V9" s="49">
        <v>-1.2999999999999901E-2</v>
      </c>
      <c r="W9" s="49">
        <v>-6.3999999999999599E-2</v>
      </c>
      <c r="X9" s="49">
        <v>-5.3999999999999798E-2</v>
      </c>
      <c r="Y9" s="49"/>
      <c r="Z9" s="57">
        <f t="shared" si="0"/>
        <v>-1.0000000000003062E-3</v>
      </c>
    </row>
    <row r="10" spans="1:26" x14ac:dyDescent="0.3">
      <c r="A10" s="32"/>
      <c r="P10" s="58">
        <v>43930</v>
      </c>
      <c r="Q10" s="31">
        <v>0.32500000000000001</v>
      </c>
      <c r="R10" s="31">
        <v>-6.2999999999999695E-2</v>
      </c>
      <c r="S10" s="31">
        <v>-0.10099999999999899</v>
      </c>
      <c r="T10" s="31">
        <v>-4.6999999999999702E-2</v>
      </c>
      <c r="U10" s="31">
        <v>-1.00000000000011E-3</v>
      </c>
      <c r="V10" s="31">
        <v>-4.4999999999999901E-2</v>
      </c>
      <c r="W10" s="31">
        <v>-3.9000000000000097E-2</v>
      </c>
      <c r="X10" s="31">
        <v>0</v>
      </c>
      <c r="Z10" s="57">
        <f t="shared" si="0"/>
        <v>-2.3999999999999598E-2</v>
      </c>
    </row>
    <row r="11" spans="1:26" x14ac:dyDescent="0.3">
      <c r="A11" s="32"/>
      <c r="P11" s="58">
        <v>42816</v>
      </c>
      <c r="Q11" s="31">
        <v>0.35899999999999899</v>
      </c>
      <c r="R11" s="31">
        <v>-6.2000000000001103E-2</v>
      </c>
      <c r="S11" s="31">
        <v>-7.8000000000000194E-2</v>
      </c>
      <c r="T11" s="31">
        <v>-8.20000000000011E-2</v>
      </c>
      <c r="U11" s="31">
        <v>-0.10199999999999999</v>
      </c>
      <c r="V11" s="31">
        <v>9.9999999999900104E-4</v>
      </c>
      <c r="W11" s="31">
        <v>2.9999999999992199E-3</v>
      </c>
      <c r="X11" s="31">
        <v>6.4999999999999003E-2</v>
      </c>
      <c r="Z11" s="57">
        <f t="shared" si="0"/>
        <v>-6.5000000000000321E-2</v>
      </c>
    </row>
    <row r="12" spans="1:26" x14ac:dyDescent="0.3">
      <c r="A12" s="32"/>
      <c r="P12" s="58">
        <v>42821</v>
      </c>
      <c r="Q12" s="31">
        <v>0.29399999999999998</v>
      </c>
      <c r="R12" s="31">
        <v>-6.1999999999999798E-2</v>
      </c>
      <c r="S12" s="31">
        <v>-6.4000000000000001E-2</v>
      </c>
      <c r="T12" s="31">
        <v>-6.4999999999999003E-2</v>
      </c>
      <c r="U12" s="31">
        <v>-0.14299999999999899</v>
      </c>
      <c r="V12" s="31">
        <v>-1.10000000000001E-2</v>
      </c>
      <c r="W12" s="31">
        <v>-0.02</v>
      </c>
      <c r="X12" s="31">
        <v>-1.40000000000002E-2</v>
      </c>
      <c r="Z12" s="57">
        <f t="shared" si="0"/>
        <v>-4.1999999999999801E-2</v>
      </c>
    </row>
    <row r="13" spans="1:26" x14ac:dyDescent="0.3">
      <c r="A13" s="32"/>
      <c r="P13" s="58">
        <v>43916</v>
      </c>
      <c r="Q13" s="31">
        <v>0.33099999999999902</v>
      </c>
      <c r="R13" s="31">
        <v>-6.1000000000000297E-2</v>
      </c>
      <c r="S13" s="31">
        <v>-0.13799999999999901</v>
      </c>
      <c r="T13" s="31">
        <v>-0.15</v>
      </c>
      <c r="U13" s="31">
        <v>-6.4999999999999905E-2</v>
      </c>
      <c r="V13" s="31">
        <v>-3.4000000000000398E-2</v>
      </c>
      <c r="W13" s="31">
        <v>-6.0000000000004399E-3</v>
      </c>
      <c r="X13" s="31">
        <v>-1.00000000000002E-2</v>
      </c>
      <c r="Z13" s="57">
        <f t="shared" si="0"/>
        <v>-5.4999999999999855E-2</v>
      </c>
    </row>
    <row r="14" spans="1:26" x14ac:dyDescent="0.3">
      <c r="A14" s="32"/>
      <c r="P14" s="58">
        <v>43742</v>
      </c>
      <c r="Q14" s="31">
        <v>0.16599999999999901</v>
      </c>
      <c r="R14" s="31">
        <v>-0.06</v>
      </c>
      <c r="S14" s="31">
        <v>-0.06</v>
      </c>
      <c r="T14" s="31">
        <v>-3.7000000000000297E-2</v>
      </c>
      <c r="U14" s="31">
        <v>-1.6E-2</v>
      </c>
      <c r="V14" s="31">
        <v>6.99999999999989E-3</v>
      </c>
      <c r="W14" s="31">
        <v>-1.2E-2</v>
      </c>
      <c r="X14" s="31">
        <v>-1.2E-2</v>
      </c>
      <c r="Z14" s="57">
        <f t="shared" si="0"/>
        <v>-4.8000000000000001E-2</v>
      </c>
    </row>
    <row r="15" spans="1:26" x14ac:dyDescent="0.3">
      <c r="A15" s="32"/>
      <c r="P15" s="58">
        <v>43703</v>
      </c>
      <c r="Q15" s="31">
        <v>3.9000000000000097E-2</v>
      </c>
      <c r="R15" s="31">
        <v>-5.59999999999998E-2</v>
      </c>
      <c r="S15" s="31">
        <v>-3.2999999999999897E-2</v>
      </c>
      <c r="T15" s="31">
        <v>-6.8999999999999895E-2</v>
      </c>
      <c r="U15" s="31">
        <v>-5.4999999999999702E-2</v>
      </c>
      <c r="V15" s="31">
        <v>-1.09999999999998E-2</v>
      </c>
      <c r="W15" s="31">
        <v>-8.0000000000000002E-3</v>
      </c>
      <c r="X15" s="31">
        <v>-2.7999999999999799E-2</v>
      </c>
      <c r="Z15" s="57">
        <f t="shared" si="0"/>
        <v>-4.79999999999998E-2</v>
      </c>
    </row>
    <row r="16" spans="1:26" x14ac:dyDescent="0.3">
      <c r="A16" s="32"/>
      <c r="P16" s="58">
        <v>43180</v>
      </c>
      <c r="Q16" s="31">
        <v>0.433</v>
      </c>
      <c r="R16" s="31">
        <v>-5.2999999999999402E-2</v>
      </c>
      <c r="S16" s="31">
        <v>-2.6999999999999601E-2</v>
      </c>
      <c r="T16" s="31">
        <v>-4.5999999999999798E-2</v>
      </c>
      <c r="U16" s="31">
        <v>4.0000000000004398E-3</v>
      </c>
      <c r="V16" s="31">
        <v>8.0000000000004495E-3</v>
      </c>
      <c r="W16" s="31">
        <v>3.00000000000002E-2</v>
      </c>
      <c r="X16" s="31">
        <v>1.80000000000002E-2</v>
      </c>
      <c r="Z16" s="57">
        <f t="shared" si="0"/>
        <v>-8.2999999999999602E-2</v>
      </c>
    </row>
    <row r="17" spans="1:26" x14ac:dyDescent="0.3">
      <c r="P17" s="51">
        <v>43439</v>
      </c>
      <c r="Q17" s="49">
        <v>0.19799999999999901</v>
      </c>
      <c r="R17" s="49">
        <v>-5.1999999999999998E-2</v>
      </c>
      <c r="S17" s="49">
        <v>-0.104</v>
      </c>
      <c r="T17" s="49">
        <v>-0.11700000000000001</v>
      </c>
      <c r="U17" s="49">
        <v>-0.121</v>
      </c>
      <c r="V17" s="49">
        <v>-1.70000000000003E-2</v>
      </c>
      <c r="W17" s="49">
        <v>-4.2000000000000197E-2</v>
      </c>
      <c r="X17" s="49">
        <v>-4.5000000000000102E-2</v>
      </c>
      <c r="Y17" s="49"/>
      <c r="Z17" s="57">
        <f t="shared" si="0"/>
        <v>-9.9999999999998007E-3</v>
      </c>
    </row>
    <row r="18" spans="1:26" x14ac:dyDescent="0.3">
      <c r="P18" s="58">
        <v>43438</v>
      </c>
      <c r="Q18" s="31">
        <v>0.25</v>
      </c>
      <c r="R18" s="31">
        <v>-5.1999999999999998E-2</v>
      </c>
      <c r="S18" s="31">
        <v>-6.5000000000000294E-2</v>
      </c>
      <c r="T18" s="31">
        <v>-5.6000000000000397E-2</v>
      </c>
      <c r="U18" s="31">
        <v>-9.1000000000000095E-2</v>
      </c>
      <c r="V18" s="31">
        <v>5.1999999999999998E-2</v>
      </c>
      <c r="W18" s="31">
        <v>3.4999999999999698E-2</v>
      </c>
      <c r="X18" s="31">
        <v>9.9999999999997799E-3</v>
      </c>
      <c r="Z18" s="57">
        <f t="shared" si="0"/>
        <v>-8.6999999999999689E-2</v>
      </c>
    </row>
    <row r="19" spans="1:26" x14ac:dyDescent="0.3">
      <c r="A19" s="32"/>
      <c r="P19" s="58">
        <v>43249</v>
      </c>
      <c r="Q19" s="31">
        <v>0.42399999999999899</v>
      </c>
      <c r="R19" s="31">
        <v>-5.1999999999999998E-2</v>
      </c>
      <c r="S19" s="31">
        <v>-4.3999999999999997E-2</v>
      </c>
      <c r="T19" s="31">
        <v>-4.6999999999999702E-2</v>
      </c>
      <c r="U19" s="31">
        <v>-3.60000000000004E-2</v>
      </c>
      <c r="V19" s="31">
        <v>-1.5000000000000501E-2</v>
      </c>
      <c r="W19" s="31">
        <v>-2.80000000000004E-2</v>
      </c>
      <c r="X19" s="31">
        <v>-5.7999999999999802E-2</v>
      </c>
      <c r="Z19" s="57">
        <f t="shared" si="0"/>
        <v>-2.3999999999999598E-2</v>
      </c>
    </row>
    <row r="20" spans="1:26" x14ac:dyDescent="0.3">
      <c r="A20" s="32"/>
      <c r="P20" s="58">
        <v>42907</v>
      </c>
      <c r="Q20" s="31">
        <v>0.314999999999999</v>
      </c>
      <c r="R20" s="31">
        <v>-5.1999999999999998E-2</v>
      </c>
      <c r="S20" s="31">
        <v>-1.2000000000000399E-2</v>
      </c>
      <c r="T20" s="31">
        <v>-2.19999999999997E-2</v>
      </c>
      <c r="U20" s="61">
        <v>-4.4408920985006202E-16</v>
      </c>
      <c r="V20" s="31">
        <v>1.2999999999999901E-2</v>
      </c>
      <c r="W20" s="31">
        <v>-1.80000000000002E-2</v>
      </c>
      <c r="X20" s="61">
        <v>4.4408920985006202E-16</v>
      </c>
      <c r="Z20" s="57">
        <f t="shared" si="0"/>
        <v>-3.3999999999999794E-2</v>
      </c>
    </row>
    <row r="21" spans="1:26" x14ac:dyDescent="0.3">
      <c r="A21" s="32"/>
      <c r="B21" s="32"/>
      <c r="P21" s="58">
        <v>43949</v>
      </c>
      <c r="Q21" s="31">
        <v>0.36199999999999999</v>
      </c>
      <c r="R21" s="31">
        <v>-5.09999999999999E-2</v>
      </c>
      <c r="S21" s="31">
        <v>-1.6999999999999401E-2</v>
      </c>
      <c r="T21" s="31">
        <v>-1.79999999999997E-2</v>
      </c>
      <c r="U21" s="31">
        <v>9.9000000000000199E-2</v>
      </c>
      <c r="V21" s="31">
        <v>-2.9999999999998899E-3</v>
      </c>
      <c r="W21" s="31">
        <v>-2.9999999999998899E-3</v>
      </c>
      <c r="X21" s="31">
        <v>-2.9999999999998899E-3</v>
      </c>
      <c r="Z21" s="57">
        <f t="shared" si="0"/>
        <v>-4.8000000000000008E-2</v>
      </c>
    </row>
    <row r="22" spans="1:26" x14ac:dyDescent="0.3">
      <c r="A22" s="32"/>
      <c r="B22" s="32"/>
      <c r="P22" s="58">
        <v>43850</v>
      </c>
      <c r="Q22" s="31">
        <v>0.32999999999999902</v>
      </c>
      <c r="R22" s="31">
        <v>-4.99999999999996E-2</v>
      </c>
      <c r="S22" s="31">
        <v>-4.8000000000000001E-2</v>
      </c>
      <c r="T22" s="31">
        <v>-3.5000000000000302E-2</v>
      </c>
      <c r="U22" s="31">
        <v>-9.0000000000000302E-2</v>
      </c>
      <c r="V22" s="31">
        <v>3.3999999999999801E-2</v>
      </c>
      <c r="W22" s="31">
        <v>3.00000000000002E-2</v>
      </c>
      <c r="X22" s="31">
        <v>6.5999999999999601E-2</v>
      </c>
      <c r="Z22" s="57">
        <f t="shared" si="0"/>
        <v>-7.9999999999999793E-2</v>
      </c>
    </row>
    <row r="23" spans="1:26" x14ac:dyDescent="0.3">
      <c r="A23" s="32"/>
      <c r="B23" s="32"/>
      <c r="P23" s="58">
        <v>43097</v>
      </c>
      <c r="Q23" s="31">
        <v>0.314999999999999</v>
      </c>
      <c r="R23" s="31">
        <v>-4.7000000000000597E-2</v>
      </c>
      <c r="S23" s="31">
        <v>-6.4000000000000501E-2</v>
      </c>
      <c r="T23" s="31">
        <v>-7.1000000000000105E-2</v>
      </c>
      <c r="U23" s="31">
        <v>-6.8999999999999895E-2</v>
      </c>
      <c r="V23" s="31">
        <v>0</v>
      </c>
      <c r="W23" s="31">
        <v>0</v>
      </c>
      <c r="X23" s="31">
        <v>-5.20000000000004E-2</v>
      </c>
      <c r="Z23" s="57">
        <f t="shared" si="0"/>
        <v>-4.7000000000000597E-2</v>
      </c>
    </row>
    <row r="24" spans="1:26" x14ac:dyDescent="0.3">
      <c r="B24" s="32"/>
      <c r="P24" s="58">
        <v>42620</v>
      </c>
      <c r="Q24" s="31">
        <v>8.4000000000000005E-2</v>
      </c>
      <c r="R24" s="31">
        <v>-4.6999999999999903E-2</v>
      </c>
      <c r="S24" s="31">
        <v>-6.2E-2</v>
      </c>
      <c r="T24" s="31">
        <v>-5.79999999999996E-2</v>
      </c>
      <c r="U24" s="31">
        <v>-1.90000000000001E-2</v>
      </c>
      <c r="V24" s="31">
        <v>-1.6000000000000202E-2</v>
      </c>
      <c r="W24" s="31">
        <v>-4.0999999999999898E-2</v>
      </c>
      <c r="X24" s="31">
        <v>-8.3999999999999797E-2</v>
      </c>
      <c r="Z24" s="57">
        <f t="shared" si="0"/>
        <v>-6.0000000000000053E-3</v>
      </c>
    </row>
    <row r="25" spans="1:26" x14ac:dyDescent="0.3">
      <c r="B25" s="32"/>
      <c r="P25" s="58">
        <v>43858</v>
      </c>
      <c r="Q25" s="31">
        <v>0.217999999999999</v>
      </c>
      <c r="R25" s="31">
        <v>-4.60000000000002E-2</v>
      </c>
      <c r="S25" s="31">
        <v>-4.60000000000002E-2</v>
      </c>
      <c r="T25" s="31">
        <v>-4.60000000000002E-2</v>
      </c>
      <c r="U25" s="31">
        <v>-7.8E-2</v>
      </c>
      <c r="V25" s="31">
        <v>1.7000000000000098E-2</v>
      </c>
      <c r="W25" s="31">
        <v>8.99999999999989E-3</v>
      </c>
      <c r="X25" s="31">
        <v>-3.0000000000001098E-3</v>
      </c>
      <c r="Z25" s="57">
        <f t="shared" si="0"/>
        <v>-5.500000000000009E-2</v>
      </c>
    </row>
    <row r="26" spans="1:26" x14ac:dyDescent="0.3">
      <c r="B26" s="32"/>
      <c r="P26" s="58">
        <v>43803</v>
      </c>
      <c r="Q26" s="31">
        <v>0.28699999999999898</v>
      </c>
      <c r="R26" s="31">
        <v>-4.5000000000000102E-2</v>
      </c>
      <c r="S26" s="31">
        <v>-3.7999999999999999E-2</v>
      </c>
      <c r="T26" s="31">
        <v>-7.0000000000001103E-3</v>
      </c>
      <c r="U26" s="61">
        <v>-2.2204460492503101E-16</v>
      </c>
      <c r="V26" s="31">
        <v>9.9999999999995596E-3</v>
      </c>
      <c r="W26" s="31">
        <v>-2.0000000000000202E-2</v>
      </c>
      <c r="X26" s="31">
        <v>-2.60000000000002E-2</v>
      </c>
      <c r="Z26" s="57">
        <f t="shared" si="0"/>
        <v>-2.4999999999999901E-2</v>
      </c>
    </row>
    <row r="27" spans="1:26" x14ac:dyDescent="0.3">
      <c r="B27" s="32"/>
      <c r="P27" s="58">
        <v>43888</v>
      </c>
      <c r="Q27" s="31">
        <v>0.151</v>
      </c>
      <c r="R27" s="31">
        <v>-4.4999999999999901E-2</v>
      </c>
      <c r="S27" s="31">
        <v>-5.9999999999999797E-2</v>
      </c>
      <c r="T27" s="31">
        <v>-7.3000000000000106E-2</v>
      </c>
      <c r="U27" s="31">
        <v>-6.3000000000000098E-2</v>
      </c>
      <c r="V27" s="31">
        <v>1.2999999999999901E-2</v>
      </c>
      <c r="W27" s="31">
        <v>-2.30000000000001E-2</v>
      </c>
      <c r="X27" s="31">
        <v>-1.7999999999999999E-2</v>
      </c>
      <c r="Z27" s="57">
        <f t="shared" si="0"/>
        <v>-2.1999999999999801E-2</v>
      </c>
    </row>
    <row r="28" spans="1:26" x14ac:dyDescent="0.3">
      <c r="B28" s="32"/>
      <c r="P28" s="58">
        <v>42545</v>
      </c>
      <c r="Q28" s="31">
        <v>0.109</v>
      </c>
      <c r="R28" s="31">
        <v>-4.49999999999997E-2</v>
      </c>
      <c r="S28" s="31">
        <v>-3.8999999999999403E-2</v>
      </c>
      <c r="T28" s="31">
        <v>-1.49999999999996E-2</v>
      </c>
      <c r="U28" s="31">
        <v>1.3000000000000501E-2</v>
      </c>
      <c r="V28" s="31">
        <v>-3.9999999999995499E-3</v>
      </c>
      <c r="W28" s="31">
        <v>-8.9999999999996697E-3</v>
      </c>
      <c r="X28" s="31">
        <v>-1.09999999999996E-2</v>
      </c>
      <c r="Z28" s="57">
        <f t="shared" si="0"/>
        <v>-3.6000000000000032E-2</v>
      </c>
    </row>
    <row r="29" spans="1:26" x14ac:dyDescent="0.3">
      <c r="B29" s="32"/>
      <c r="P29" s="58">
        <v>43976</v>
      </c>
      <c r="Q29" s="31">
        <v>0.28999999999999898</v>
      </c>
      <c r="R29" s="31">
        <v>-4.4000000000000199E-2</v>
      </c>
      <c r="S29" s="31">
        <v>-1.10000000000001E-2</v>
      </c>
      <c r="T29" s="31">
        <v>-1.90000000000001E-2</v>
      </c>
      <c r="U29" s="31">
        <v>-5.3000000000000103E-2</v>
      </c>
      <c r="V29" s="31">
        <v>2.9999999999996601E-3</v>
      </c>
      <c r="W29" s="31">
        <v>6.0000000000000001E-3</v>
      </c>
      <c r="X29" s="31">
        <v>-3.10000000000001E-2</v>
      </c>
      <c r="Z29" s="57">
        <f t="shared" si="0"/>
        <v>-5.0000000000000197E-2</v>
      </c>
    </row>
    <row r="30" spans="1:26" x14ac:dyDescent="0.3">
      <c r="B30" s="32"/>
      <c r="P30" s="58">
        <v>42635</v>
      </c>
      <c r="Q30" s="31">
        <v>0.17499999999999999</v>
      </c>
      <c r="R30" s="31">
        <v>-4.4000000000000199E-2</v>
      </c>
      <c r="S30" s="31">
        <v>-2E-3</v>
      </c>
      <c r="T30" s="31">
        <v>2E-3</v>
      </c>
      <c r="U30" s="31">
        <v>-5.9999999999997798E-3</v>
      </c>
      <c r="V30" s="31">
        <v>2.9999999999998899E-3</v>
      </c>
      <c r="W30" s="31">
        <v>2.4E-2</v>
      </c>
      <c r="X30" s="31">
        <v>5.0000000000003297E-3</v>
      </c>
      <c r="Z30" s="57">
        <f t="shared" si="0"/>
        <v>-6.8000000000000199E-2</v>
      </c>
    </row>
    <row r="31" spans="1:26" x14ac:dyDescent="0.3">
      <c r="B31" s="32"/>
      <c r="P31" s="58">
        <v>43363</v>
      </c>
      <c r="Q31" s="31">
        <v>0.375</v>
      </c>
      <c r="R31" s="31">
        <v>-4.3999999999999498E-2</v>
      </c>
      <c r="S31" s="31">
        <v>-3.8999999999999702E-2</v>
      </c>
      <c r="T31" s="31">
        <v>-3.8999999999999202E-2</v>
      </c>
      <c r="U31" s="31">
        <v>-4.3999999999999102E-2</v>
      </c>
      <c r="V31" s="31">
        <v>-4.6999999999999702E-2</v>
      </c>
      <c r="W31" s="31">
        <v>-4.6999999999999702E-2</v>
      </c>
      <c r="X31" s="31">
        <v>-4.6999999999999702E-2</v>
      </c>
      <c r="Z31" s="57">
        <f t="shared" si="0"/>
        <v>3.0000000000002039E-3</v>
      </c>
    </row>
    <row r="32" spans="1:26" x14ac:dyDescent="0.3">
      <c r="B32" s="32"/>
      <c r="P32" s="58">
        <v>42718</v>
      </c>
      <c r="Q32" s="31">
        <v>0.435999999999999</v>
      </c>
      <c r="R32" s="31">
        <v>-4.3999999999999498E-2</v>
      </c>
      <c r="S32" s="31">
        <v>-5.9999999999999602E-2</v>
      </c>
      <c r="T32" s="31">
        <v>-2.50000000000003E-2</v>
      </c>
      <c r="U32" s="31">
        <v>9.9999999999997799E-3</v>
      </c>
      <c r="V32" s="31">
        <v>-1.8999999999999601E-2</v>
      </c>
      <c r="W32" s="31">
        <v>0.02</v>
      </c>
      <c r="X32" s="31">
        <v>0.04</v>
      </c>
      <c r="Z32" s="57">
        <f t="shared" si="0"/>
        <v>-6.3999999999999502E-2</v>
      </c>
    </row>
    <row r="33" spans="2:4" x14ac:dyDescent="0.3">
      <c r="B33" s="32"/>
    </row>
    <row r="34" spans="2:4" x14ac:dyDescent="0.3">
      <c r="B34" s="32"/>
    </row>
    <row r="35" spans="2:4" x14ac:dyDescent="0.3">
      <c r="B35" s="32"/>
    </row>
    <row r="36" spans="2:4" x14ac:dyDescent="0.3">
      <c r="B36" s="32"/>
      <c r="C36" s="31" t="s">
        <v>372</v>
      </c>
    </row>
    <row r="37" spans="2:4" x14ac:dyDescent="0.3">
      <c r="B37" s="32"/>
      <c r="C37" s="32">
        <v>44103</v>
      </c>
      <c r="D37" s="31" t="str">
        <f t="shared" ref="D37:D41" si="1">TEXT(C37,"ddd")</f>
        <v>Tue</v>
      </c>
    </row>
    <row r="38" spans="2:4" x14ac:dyDescent="0.3">
      <c r="C38" s="32">
        <v>43738</v>
      </c>
      <c r="D38" s="31" t="str">
        <f t="shared" si="1"/>
        <v>Mon</v>
      </c>
    </row>
    <row r="39" spans="2:4" x14ac:dyDescent="0.3">
      <c r="C39" s="32">
        <v>43371</v>
      </c>
      <c r="D39" s="31" t="str">
        <f t="shared" si="1"/>
        <v>Fri</v>
      </c>
    </row>
    <row r="40" spans="2:4" x14ac:dyDescent="0.3">
      <c r="C40" s="32">
        <v>43007</v>
      </c>
      <c r="D40" s="31" t="str">
        <f t="shared" si="1"/>
        <v>Fri</v>
      </c>
    </row>
    <row r="41" spans="2:4" x14ac:dyDescent="0.3">
      <c r="C41" s="32">
        <v>42643</v>
      </c>
      <c r="D41" s="31" t="str">
        <f t="shared" si="1"/>
        <v>Fri</v>
      </c>
    </row>
  </sheetData>
  <phoneticPr fontId="1" type="noConversion"/>
  <conditionalFormatting sqref="Z6:Z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70" zoomScaleNormal="70" workbookViewId="0">
      <selection activeCell="F19" sqref="F19"/>
    </sheetView>
  </sheetViews>
  <sheetFormatPr defaultRowHeight="16.5" x14ac:dyDescent="0.3"/>
  <cols>
    <col min="1" max="2" width="18.625" style="31" customWidth="1"/>
    <col min="3" max="3" width="9" style="31"/>
    <col min="4" max="4" width="12.25" style="31" bestFit="1" customWidth="1"/>
    <col min="5" max="5" width="9" style="31"/>
    <col min="6" max="6" width="12.25" style="31" bestFit="1" customWidth="1"/>
    <col min="7" max="16384" width="9" style="31"/>
  </cols>
  <sheetData>
    <row r="1" spans="1:6" x14ac:dyDescent="0.3">
      <c r="A1" s="31" t="s">
        <v>277</v>
      </c>
    </row>
    <row r="2" spans="1:6" x14ac:dyDescent="0.3">
      <c r="A2" s="67" t="s">
        <v>454</v>
      </c>
      <c r="B2" s="25"/>
      <c r="D2" s="31" t="s">
        <v>455</v>
      </c>
      <c r="F2" s="31" t="s">
        <v>454</v>
      </c>
    </row>
    <row r="3" spans="1:6" x14ac:dyDescent="0.3">
      <c r="A3" s="68">
        <v>44180</v>
      </c>
      <c r="B3" s="25"/>
      <c r="D3" s="68">
        <v>44180</v>
      </c>
      <c r="E3" s="31" t="str">
        <f>TEXT(D3,"ddd")</f>
        <v>Tue</v>
      </c>
      <c r="F3" s="68">
        <v>44180</v>
      </c>
    </row>
    <row r="4" spans="1:6" x14ac:dyDescent="0.3">
      <c r="A4" s="68">
        <v>43816</v>
      </c>
      <c r="D4" s="68">
        <v>44089</v>
      </c>
      <c r="E4" s="67" t="str">
        <f t="shared" ref="E4:E15" si="0">TEXT(D4,"ddd")</f>
        <v>Tue</v>
      </c>
      <c r="F4" s="68">
        <v>43816</v>
      </c>
    </row>
    <row r="5" spans="1:6" x14ac:dyDescent="0.3">
      <c r="A5" s="68">
        <v>43452</v>
      </c>
      <c r="D5" s="68">
        <v>43998</v>
      </c>
      <c r="E5" s="67" t="str">
        <f t="shared" si="0"/>
        <v>Tue</v>
      </c>
      <c r="F5" s="68">
        <v>43452</v>
      </c>
    </row>
    <row r="6" spans="1:6" x14ac:dyDescent="0.3">
      <c r="A6" s="68">
        <v>43088</v>
      </c>
      <c r="D6" s="68">
        <v>43907</v>
      </c>
      <c r="E6" s="67" t="str">
        <f t="shared" si="0"/>
        <v>Tue</v>
      </c>
      <c r="F6" s="68">
        <v>43088</v>
      </c>
    </row>
    <row r="7" spans="1:6" x14ac:dyDescent="0.3">
      <c r="A7" s="68">
        <v>42724</v>
      </c>
      <c r="D7" s="68">
        <v>43816</v>
      </c>
      <c r="E7" s="67" t="str">
        <f t="shared" si="0"/>
        <v>Tue</v>
      </c>
      <c r="F7" s="68">
        <v>42724</v>
      </c>
    </row>
    <row r="8" spans="1:6" x14ac:dyDescent="0.3">
      <c r="A8" s="68">
        <v>42353</v>
      </c>
      <c r="D8" s="68">
        <v>43725</v>
      </c>
      <c r="E8" s="67" t="str">
        <f t="shared" si="0"/>
        <v>Tue</v>
      </c>
      <c r="F8" s="68">
        <v>42353</v>
      </c>
    </row>
    <row r="9" spans="1:6" x14ac:dyDescent="0.3">
      <c r="A9" s="32"/>
      <c r="D9" s="68">
        <v>43634</v>
      </c>
      <c r="E9" s="67" t="str">
        <f t="shared" si="0"/>
        <v>Tue</v>
      </c>
    </row>
    <row r="10" spans="1:6" x14ac:dyDescent="0.3">
      <c r="A10" s="32"/>
      <c r="D10" s="68">
        <v>43543</v>
      </c>
      <c r="E10" s="67" t="str">
        <f t="shared" si="0"/>
        <v>Tue</v>
      </c>
    </row>
    <row r="11" spans="1:6" x14ac:dyDescent="0.3">
      <c r="A11" s="32"/>
      <c r="D11" s="68">
        <v>43452</v>
      </c>
      <c r="E11" s="67" t="str">
        <f t="shared" si="0"/>
        <v>Tue</v>
      </c>
    </row>
    <row r="12" spans="1:6" x14ac:dyDescent="0.3">
      <c r="A12" s="32"/>
      <c r="D12" s="68">
        <v>43361</v>
      </c>
      <c r="E12" s="67" t="str">
        <f t="shared" si="0"/>
        <v>Tue</v>
      </c>
    </row>
    <row r="13" spans="1:6" x14ac:dyDescent="0.3">
      <c r="A13" s="32"/>
      <c r="D13" s="68">
        <v>43270</v>
      </c>
      <c r="E13" s="67" t="str">
        <f t="shared" si="0"/>
        <v>Tue</v>
      </c>
    </row>
    <row r="14" spans="1:6" x14ac:dyDescent="0.3">
      <c r="A14" s="32"/>
      <c r="D14" s="68">
        <v>43179</v>
      </c>
      <c r="E14" s="67" t="str">
        <f t="shared" si="0"/>
        <v>Tue</v>
      </c>
    </row>
    <row r="15" spans="1:6" x14ac:dyDescent="0.3">
      <c r="A15" s="32"/>
      <c r="D15" s="68">
        <v>43088</v>
      </c>
      <c r="E15" s="67" t="str">
        <f t="shared" si="0"/>
        <v>Tue</v>
      </c>
    </row>
    <row r="16" spans="1:6" x14ac:dyDescent="0.3">
      <c r="A16" s="32"/>
      <c r="D16" s="68"/>
    </row>
    <row r="17" spans="1:2" x14ac:dyDescent="0.3">
      <c r="A17" s="32"/>
    </row>
    <row r="18" spans="1:2" x14ac:dyDescent="0.3">
      <c r="A18" s="32"/>
    </row>
    <row r="19" spans="1:2" x14ac:dyDescent="0.3">
      <c r="A19" s="32"/>
    </row>
    <row r="20" spans="1:2" x14ac:dyDescent="0.3">
      <c r="A20" s="32"/>
    </row>
    <row r="21" spans="1:2" x14ac:dyDescent="0.3">
      <c r="A21" s="32"/>
      <c r="B21" s="32"/>
    </row>
    <row r="22" spans="1:2" x14ac:dyDescent="0.3">
      <c r="A22" s="32"/>
      <c r="B22" s="32"/>
    </row>
    <row r="23" spans="1:2" x14ac:dyDescent="0.3">
      <c r="A23" s="32"/>
      <c r="B23" s="32"/>
    </row>
    <row r="24" spans="1:2" x14ac:dyDescent="0.3">
      <c r="B24" s="32"/>
    </row>
    <row r="25" spans="1:2" x14ac:dyDescent="0.3">
      <c r="B25" s="32"/>
    </row>
    <row r="26" spans="1:2" x14ac:dyDescent="0.3">
      <c r="B26" s="32"/>
    </row>
    <row r="27" spans="1:2" x14ac:dyDescent="0.3">
      <c r="B27" s="32"/>
    </row>
    <row r="28" spans="1:2" x14ac:dyDescent="0.3">
      <c r="B28" s="32"/>
    </row>
    <row r="29" spans="1:2" x14ac:dyDescent="0.3">
      <c r="B29" s="32"/>
    </row>
    <row r="30" spans="1:2" x14ac:dyDescent="0.3">
      <c r="B30" s="32"/>
    </row>
    <row r="31" spans="1:2" x14ac:dyDescent="0.3">
      <c r="B31" s="32"/>
    </row>
    <row r="32" spans="1:2" x14ac:dyDescent="0.3">
      <c r="B32" s="32"/>
    </row>
    <row r="33" spans="2:5" x14ac:dyDescent="0.3">
      <c r="B33" s="32"/>
      <c r="D33" s="34"/>
      <c r="E33" s="35"/>
    </row>
    <row r="34" spans="2:5" x14ac:dyDescent="0.3">
      <c r="B34" s="32"/>
      <c r="D34" s="34"/>
      <c r="E34" s="35"/>
    </row>
    <row r="35" spans="2:5" x14ac:dyDescent="0.3">
      <c r="B35" s="32"/>
      <c r="D35" s="34"/>
      <c r="E35" s="35"/>
    </row>
    <row r="36" spans="2:5" x14ac:dyDescent="0.3">
      <c r="B36" s="32"/>
      <c r="D36" s="34"/>
      <c r="E36" s="35"/>
    </row>
    <row r="37" spans="2:5" x14ac:dyDescent="0.3">
      <c r="B37" s="32"/>
      <c r="D37" s="34"/>
      <c r="E37" s="35"/>
    </row>
    <row r="38" spans="2:5" x14ac:dyDescent="0.3">
      <c r="D38" s="34"/>
      <c r="E38" s="35"/>
    </row>
    <row r="39" spans="2:5" x14ac:dyDescent="0.3">
      <c r="D39" s="34"/>
      <c r="E39" s="35"/>
    </row>
    <row r="40" spans="2:5" x14ac:dyDescent="0.3">
      <c r="D40" s="34"/>
      <c r="E40" s="35"/>
    </row>
    <row r="41" spans="2:5" x14ac:dyDescent="0.3">
      <c r="D41" s="34"/>
      <c r="E41" s="35"/>
    </row>
    <row r="42" spans="2:5" x14ac:dyDescent="0.3">
      <c r="D42" s="34"/>
      <c r="E42" s="35"/>
    </row>
    <row r="43" spans="2:5" x14ac:dyDescent="0.3">
      <c r="D43" s="34"/>
      <c r="E43" s="35"/>
    </row>
    <row r="44" spans="2:5" x14ac:dyDescent="0.3">
      <c r="D44" s="34"/>
      <c r="E44" s="35"/>
    </row>
    <row r="45" spans="2:5" x14ac:dyDescent="0.3">
      <c r="D45" s="34"/>
      <c r="E45" s="35"/>
    </row>
    <row r="46" spans="2:5" x14ac:dyDescent="0.3">
      <c r="D46" s="34"/>
      <c r="E46" s="35"/>
    </row>
    <row r="47" spans="2:5" x14ac:dyDescent="0.3">
      <c r="D47" s="34"/>
      <c r="E47" s="35"/>
    </row>
    <row r="48" spans="2:5" x14ac:dyDescent="0.3">
      <c r="D48" s="34"/>
      <c r="E48" s="35"/>
    </row>
    <row r="49" spans="4:5" x14ac:dyDescent="0.3">
      <c r="D49" s="34"/>
      <c r="E49" s="35"/>
    </row>
    <row r="50" spans="4:5" x14ac:dyDescent="0.3">
      <c r="D50" s="34"/>
      <c r="E50" s="35"/>
    </row>
    <row r="51" spans="4:5" x14ac:dyDescent="0.3">
      <c r="D51" s="34"/>
      <c r="E51" s="35"/>
    </row>
    <row r="52" spans="4:5" x14ac:dyDescent="0.3">
      <c r="D52" s="34"/>
      <c r="E52" s="35"/>
    </row>
    <row r="53" spans="4:5" x14ac:dyDescent="0.3">
      <c r="D53" s="34"/>
      <c r="E53" s="35"/>
    </row>
    <row r="54" spans="4:5" x14ac:dyDescent="0.3">
      <c r="D54" s="34"/>
      <c r="E54" s="35"/>
    </row>
    <row r="55" spans="4:5" x14ac:dyDescent="0.3">
      <c r="D55" s="34"/>
      <c r="E55" s="35"/>
    </row>
    <row r="56" spans="4:5" x14ac:dyDescent="0.3">
      <c r="D56" s="34"/>
      <c r="E56" s="35"/>
    </row>
    <row r="57" spans="4:5" x14ac:dyDescent="0.3">
      <c r="D57" s="34"/>
      <c r="E57" s="35"/>
    </row>
    <row r="58" spans="4:5" x14ac:dyDescent="0.3">
      <c r="D58" s="34"/>
      <c r="E58" s="35"/>
    </row>
    <row r="59" spans="4:5" x14ac:dyDescent="0.3">
      <c r="D59" s="34"/>
      <c r="E59" s="35"/>
    </row>
    <row r="60" spans="4:5" x14ac:dyDescent="0.3">
      <c r="D60" s="34"/>
      <c r="E60" s="35"/>
    </row>
    <row r="61" spans="4:5" x14ac:dyDescent="0.3">
      <c r="D61" s="34"/>
      <c r="E61" s="35"/>
    </row>
    <row r="62" spans="4:5" x14ac:dyDescent="0.3">
      <c r="D62" s="34"/>
      <c r="E62" s="35"/>
    </row>
    <row r="63" spans="4:5" x14ac:dyDescent="0.3">
      <c r="D63" s="34"/>
      <c r="E63" s="35"/>
    </row>
    <row r="64" spans="4:5" x14ac:dyDescent="0.3">
      <c r="D64" s="34"/>
      <c r="E64" s="3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70" zoomScaleNormal="70" workbookViewId="0">
      <selection activeCell="D27" sqref="D26:D27"/>
    </sheetView>
  </sheetViews>
  <sheetFormatPr defaultRowHeight="16.5" x14ac:dyDescent="0.3"/>
  <cols>
    <col min="1" max="1" width="18.625" style="67" customWidth="1"/>
    <col min="2" max="2" width="9.5" style="67" customWidth="1"/>
    <col min="3" max="3" width="9" style="67"/>
    <col min="4" max="4" width="12.25" style="67" bestFit="1" customWidth="1"/>
    <col min="5" max="5" width="9" style="67"/>
    <col min="6" max="7" width="12.25" style="67" bestFit="1" customWidth="1"/>
    <col min="8" max="16384" width="9" style="67"/>
  </cols>
  <sheetData>
    <row r="1" spans="1:8" x14ac:dyDescent="0.3">
      <c r="A1" s="67" t="s">
        <v>277</v>
      </c>
    </row>
    <row r="2" spans="1:8" x14ac:dyDescent="0.3">
      <c r="A2" s="67" t="s">
        <v>455</v>
      </c>
    </row>
    <row r="3" spans="1:8" x14ac:dyDescent="0.3">
      <c r="A3" s="68">
        <v>44362</v>
      </c>
      <c r="B3" s="67" t="str">
        <f>TEXT(A3,"ddd")</f>
        <v>Tue</v>
      </c>
      <c r="D3" s="68">
        <v>44362</v>
      </c>
      <c r="E3" s="67" t="str">
        <f>TEXT(D3,"ddd")</f>
        <v>Tue</v>
      </c>
      <c r="G3" s="68">
        <v>44362</v>
      </c>
      <c r="H3" s="67" t="str">
        <f>TEXT(G3,"ddd")</f>
        <v>Tue</v>
      </c>
    </row>
    <row r="4" spans="1:8" x14ac:dyDescent="0.3">
      <c r="A4" s="68"/>
      <c r="B4" s="67" t="str">
        <f>TEXT(A4,"ddd")</f>
        <v>Sat</v>
      </c>
      <c r="D4" s="68">
        <v>44271</v>
      </c>
      <c r="E4" s="67" t="str">
        <f>TEXT(D4,"ddd")</f>
        <v>Tue</v>
      </c>
      <c r="F4" s="68"/>
      <c r="G4" s="68">
        <v>44271</v>
      </c>
      <c r="H4" s="67" t="str">
        <f>TEXT(G4,"ddd")</f>
        <v>Tue</v>
      </c>
    </row>
    <row r="5" spans="1:8" x14ac:dyDescent="0.3">
      <c r="A5" s="68"/>
      <c r="D5" s="68">
        <v>44180</v>
      </c>
      <c r="E5" s="67" t="str">
        <f>TEXT(D5,"ddd")</f>
        <v>Tue</v>
      </c>
      <c r="F5" s="68"/>
      <c r="G5" s="68"/>
    </row>
    <row r="6" spans="1:8" x14ac:dyDescent="0.3">
      <c r="A6" s="68"/>
      <c r="D6" s="68">
        <v>44089</v>
      </c>
      <c r="E6" s="67" t="str">
        <f t="shared" ref="E6:E19" si="0">TEXT(D6,"ddd")</f>
        <v>Tue</v>
      </c>
      <c r="F6" s="68"/>
      <c r="G6" s="68"/>
    </row>
    <row r="7" spans="1:8" x14ac:dyDescent="0.3">
      <c r="A7" s="68"/>
      <c r="D7" s="68">
        <v>43998</v>
      </c>
      <c r="E7" s="67" t="str">
        <f t="shared" si="0"/>
        <v>Tue</v>
      </c>
      <c r="F7" s="68"/>
      <c r="G7" s="68">
        <v>43998</v>
      </c>
      <c r="H7" s="67" t="str">
        <f t="shared" ref="H7" si="1">TEXT(G7,"ddd")</f>
        <v>Tue</v>
      </c>
    </row>
    <row r="8" spans="1:8" x14ac:dyDescent="0.3">
      <c r="A8" s="68"/>
      <c r="D8" s="68">
        <v>43907</v>
      </c>
      <c r="E8" s="67" t="str">
        <f t="shared" si="0"/>
        <v>Tue</v>
      </c>
      <c r="F8" s="68"/>
      <c r="G8" s="68"/>
    </row>
    <row r="9" spans="1:8" x14ac:dyDescent="0.3">
      <c r="A9" s="68"/>
      <c r="D9" s="68">
        <v>43816</v>
      </c>
      <c r="E9" s="67" t="str">
        <f t="shared" si="0"/>
        <v>Tue</v>
      </c>
      <c r="F9" s="68"/>
      <c r="G9" s="68"/>
    </row>
    <row r="10" spans="1:8" x14ac:dyDescent="0.3">
      <c r="A10" s="68"/>
      <c r="D10" s="68">
        <v>43725</v>
      </c>
      <c r="E10" s="67" t="str">
        <f t="shared" si="0"/>
        <v>Tue</v>
      </c>
      <c r="G10" s="68"/>
    </row>
    <row r="11" spans="1:8" x14ac:dyDescent="0.3">
      <c r="A11" s="68"/>
      <c r="D11" s="68">
        <v>43634</v>
      </c>
      <c r="E11" s="67" t="str">
        <f t="shared" si="0"/>
        <v>Tue</v>
      </c>
      <c r="G11" s="68">
        <v>43634</v>
      </c>
      <c r="H11" s="67" t="str">
        <f t="shared" ref="H11" si="2">TEXT(G11,"ddd")</f>
        <v>Tue</v>
      </c>
    </row>
    <row r="12" spans="1:8" x14ac:dyDescent="0.3">
      <c r="A12" s="68"/>
      <c r="D12" s="68">
        <v>43543</v>
      </c>
      <c r="E12" s="67" t="str">
        <f t="shared" si="0"/>
        <v>Tue</v>
      </c>
      <c r="G12" s="68"/>
    </row>
    <row r="13" spans="1:8" x14ac:dyDescent="0.3">
      <c r="A13" s="68"/>
      <c r="D13" s="68">
        <v>43452</v>
      </c>
      <c r="E13" s="67" t="str">
        <f t="shared" si="0"/>
        <v>Tue</v>
      </c>
      <c r="G13" s="68"/>
    </row>
    <row r="14" spans="1:8" x14ac:dyDescent="0.3">
      <c r="A14" s="68"/>
      <c r="D14" s="68">
        <v>43361</v>
      </c>
      <c r="E14" s="67" t="str">
        <f t="shared" si="0"/>
        <v>Tue</v>
      </c>
      <c r="G14" s="68"/>
    </row>
    <row r="15" spans="1:8" x14ac:dyDescent="0.3">
      <c r="A15" s="68"/>
      <c r="D15" s="68">
        <v>43270</v>
      </c>
      <c r="E15" s="67" t="str">
        <f t="shared" si="0"/>
        <v>Tue</v>
      </c>
      <c r="G15" s="68">
        <v>43270</v>
      </c>
      <c r="H15" s="67" t="str">
        <f t="shared" ref="H15" si="3">TEXT(G15,"ddd")</f>
        <v>Tue</v>
      </c>
    </row>
    <row r="16" spans="1:8" x14ac:dyDescent="0.3">
      <c r="A16" s="68"/>
      <c r="D16" s="68">
        <v>43179</v>
      </c>
      <c r="E16" s="67" t="str">
        <f t="shared" si="0"/>
        <v>Tue</v>
      </c>
      <c r="G16" s="68"/>
    </row>
    <row r="17" spans="1:8" x14ac:dyDescent="0.3">
      <c r="A17" s="68"/>
      <c r="D17" s="68">
        <v>43088</v>
      </c>
      <c r="E17" s="67" t="str">
        <f t="shared" si="0"/>
        <v>Tue</v>
      </c>
      <c r="G17" s="68"/>
    </row>
    <row r="18" spans="1:8" x14ac:dyDescent="0.3">
      <c r="A18" s="68">
        <v>42997</v>
      </c>
      <c r="B18" s="67" t="str">
        <f t="shared" ref="B18:B19" si="4">TEXT(A18,"ddd")</f>
        <v>Tue</v>
      </c>
      <c r="D18" s="68">
        <v>42997</v>
      </c>
      <c r="E18" s="67" t="str">
        <f t="shared" si="0"/>
        <v>Tue</v>
      </c>
      <c r="G18" s="68">
        <v>42997</v>
      </c>
      <c r="H18" s="67" t="str">
        <f t="shared" ref="H18:H19" si="5">TEXT(G18,"ddd")</f>
        <v>Tue</v>
      </c>
    </row>
    <row r="19" spans="1:8" x14ac:dyDescent="0.3">
      <c r="A19" s="68"/>
      <c r="B19" s="67" t="str">
        <f t="shared" si="4"/>
        <v>Sat</v>
      </c>
      <c r="D19" s="68">
        <v>42906</v>
      </c>
      <c r="E19" s="67" t="str">
        <f t="shared" si="0"/>
        <v>Tue</v>
      </c>
      <c r="G19" s="68">
        <v>42906</v>
      </c>
      <c r="H19" s="67" t="str">
        <f t="shared" si="5"/>
        <v>Tue</v>
      </c>
    </row>
    <row r="20" spans="1:8" x14ac:dyDescent="0.3">
      <c r="A20" s="68"/>
    </row>
    <row r="21" spans="1:8" x14ac:dyDescent="0.3">
      <c r="A21" s="68"/>
    </row>
    <row r="22" spans="1:8" x14ac:dyDescent="0.3">
      <c r="A22" s="68"/>
      <c r="B22" s="68"/>
    </row>
    <row r="23" spans="1:8" x14ac:dyDescent="0.3">
      <c r="A23" s="68"/>
      <c r="B23" s="68"/>
    </row>
    <row r="24" spans="1:8" x14ac:dyDescent="0.3">
      <c r="A24" s="68"/>
      <c r="B24" s="68"/>
    </row>
    <row r="25" spans="1:8" x14ac:dyDescent="0.3">
      <c r="B25" s="68"/>
    </row>
    <row r="26" spans="1:8" x14ac:dyDescent="0.3">
      <c r="B26" s="68"/>
    </row>
    <row r="27" spans="1:8" x14ac:dyDescent="0.3">
      <c r="B27" s="68"/>
    </row>
    <row r="28" spans="1:8" x14ac:dyDescent="0.3">
      <c r="B28" s="68"/>
    </row>
    <row r="29" spans="1:8" x14ac:dyDescent="0.3">
      <c r="B29" s="68"/>
    </row>
    <row r="30" spans="1:8" x14ac:dyDescent="0.3">
      <c r="B30" s="68"/>
    </row>
    <row r="31" spans="1:8" x14ac:dyDescent="0.3">
      <c r="B31" s="68"/>
    </row>
    <row r="32" spans="1:8" x14ac:dyDescent="0.3">
      <c r="B32" s="68"/>
    </row>
    <row r="33" spans="2:5" x14ac:dyDescent="0.3">
      <c r="B33" s="68"/>
      <c r="D33" s="34"/>
      <c r="E33" s="35"/>
    </row>
    <row r="34" spans="2:5" x14ac:dyDescent="0.3">
      <c r="B34" s="68"/>
      <c r="D34" s="34"/>
      <c r="E34" s="35"/>
    </row>
    <row r="35" spans="2:5" x14ac:dyDescent="0.3">
      <c r="B35" s="68"/>
      <c r="D35" s="34"/>
      <c r="E35" s="35"/>
    </row>
    <row r="36" spans="2:5" x14ac:dyDescent="0.3">
      <c r="B36" s="68"/>
      <c r="D36" s="34"/>
      <c r="E36" s="35"/>
    </row>
    <row r="37" spans="2:5" x14ac:dyDescent="0.3">
      <c r="B37" s="68"/>
      <c r="D37" s="34"/>
      <c r="E37" s="35"/>
    </row>
    <row r="38" spans="2:5" x14ac:dyDescent="0.3">
      <c r="B38" s="68"/>
      <c r="D38" s="34"/>
      <c r="E38" s="35"/>
    </row>
    <row r="39" spans="2:5" x14ac:dyDescent="0.3">
      <c r="D39" s="34"/>
      <c r="E39" s="35"/>
    </row>
    <row r="40" spans="2:5" x14ac:dyDescent="0.3">
      <c r="D40" s="34"/>
      <c r="E40" s="35"/>
    </row>
    <row r="41" spans="2:5" x14ac:dyDescent="0.3">
      <c r="D41" s="34"/>
      <c r="E41" s="35"/>
    </row>
    <row r="42" spans="2:5" x14ac:dyDescent="0.3">
      <c r="D42" s="34"/>
      <c r="E42" s="35"/>
    </row>
    <row r="43" spans="2:5" x14ac:dyDescent="0.3">
      <c r="D43" s="34"/>
      <c r="E43" s="35"/>
    </row>
    <row r="44" spans="2:5" x14ac:dyDescent="0.3">
      <c r="D44" s="34"/>
      <c r="E44" s="35"/>
    </row>
    <row r="45" spans="2:5" x14ac:dyDescent="0.3">
      <c r="D45" s="34"/>
      <c r="E45" s="35"/>
    </row>
    <row r="46" spans="2:5" x14ac:dyDescent="0.3">
      <c r="D46" s="34"/>
      <c r="E46" s="35"/>
    </row>
    <row r="47" spans="2:5" x14ac:dyDescent="0.3">
      <c r="D47" s="34"/>
      <c r="E47" s="35"/>
    </row>
    <row r="48" spans="2:5" x14ac:dyDescent="0.3">
      <c r="D48" s="34"/>
      <c r="E48" s="35"/>
    </row>
    <row r="49" spans="4:5" x14ac:dyDescent="0.3">
      <c r="D49" s="34"/>
      <c r="E49" s="35"/>
    </row>
    <row r="50" spans="4:5" x14ac:dyDescent="0.3">
      <c r="D50" s="34"/>
      <c r="E50" s="35"/>
    </row>
    <row r="51" spans="4:5" x14ac:dyDescent="0.3">
      <c r="D51" s="34"/>
      <c r="E51" s="35"/>
    </row>
    <row r="52" spans="4:5" x14ac:dyDescent="0.3">
      <c r="D52" s="34"/>
      <c r="E52" s="35"/>
    </row>
    <row r="53" spans="4:5" x14ac:dyDescent="0.3">
      <c r="D53" s="34"/>
      <c r="E53" s="35"/>
    </row>
    <row r="54" spans="4:5" x14ac:dyDescent="0.3">
      <c r="D54" s="34"/>
      <c r="E54" s="35"/>
    </row>
    <row r="55" spans="4:5" x14ac:dyDescent="0.3">
      <c r="D55" s="34"/>
      <c r="E55" s="35"/>
    </row>
    <row r="56" spans="4:5" x14ac:dyDescent="0.3">
      <c r="D56" s="34"/>
      <c r="E56" s="35"/>
    </row>
    <row r="57" spans="4:5" x14ac:dyDescent="0.3">
      <c r="D57" s="34"/>
      <c r="E57" s="35"/>
    </row>
    <row r="58" spans="4:5" x14ac:dyDescent="0.3">
      <c r="D58" s="34"/>
      <c r="E58" s="35"/>
    </row>
    <row r="59" spans="4:5" x14ac:dyDescent="0.3">
      <c r="D59" s="34"/>
      <c r="E59" s="35"/>
    </row>
    <row r="60" spans="4:5" x14ac:dyDescent="0.3">
      <c r="D60" s="34"/>
      <c r="E60" s="35"/>
    </row>
    <row r="61" spans="4:5" x14ac:dyDescent="0.3">
      <c r="D61" s="34"/>
      <c r="E61" s="35"/>
    </row>
    <row r="62" spans="4:5" x14ac:dyDescent="0.3">
      <c r="D62" s="34"/>
      <c r="E62" s="35"/>
    </row>
    <row r="63" spans="4:5" x14ac:dyDescent="0.3">
      <c r="D63" s="34"/>
      <c r="E63" s="35"/>
    </row>
    <row r="64" spans="4:5" x14ac:dyDescent="0.3">
      <c r="D64" s="34"/>
      <c r="E64" s="3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70" zoomScaleNormal="70" workbookViewId="0">
      <selection activeCell="D52" sqref="D52"/>
    </sheetView>
  </sheetViews>
  <sheetFormatPr defaultRowHeight="16.5" x14ac:dyDescent="0.3"/>
  <cols>
    <col min="1" max="1" width="18.625" style="31" customWidth="1"/>
    <col min="2" max="2" width="5.875" style="31" bestFit="1" customWidth="1"/>
    <col min="3" max="4" width="9" style="31"/>
    <col min="5" max="5" width="11.375" style="31" bestFit="1" customWidth="1"/>
    <col min="6" max="6" width="11.375" style="31" customWidth="1"/>
    <col min="7" max="16384" width="9" style="31"/>
  </cols>
  <sheetData>
    <row r="1" spans="1:7" x14ac:dyDescent="0.3">
      <c r="A1" s="31" t="s">
        <v>277</v>
      </c>
    </row>
    <row r="2" spans="1:7" x14ac:dyDescent="0.3">
      <c r="A2" s="31" t="s">
        <v>365</v>
      </c>
    </row>
    <row r="3" spans="1:7" x14ac:dyDescent="0.3">
      <c r="A3" s="32">
        <v>41423</v>
      </c>
      <c r="B3" s="31" t="str">
        <f t="shared" ref="B3:B12" si="0">TEXT(A3,"ddd")</f>
        <v>Wed</v>
      </c>
      <c r="C3" s="33">
        <v>-42295</v>
      </c>
      <c r="D3" s="33"/>
    </row>
    <row r="4" spans="1:7" x14ac:dyDescent="0.3">
      <c r="A4" s="32">
        <v>44071</v>
      </c>
      <c r="B4" s="31" t="str">
        <f t="shared" si="0"/>
        <v>Fri</v>
      </c>
      <c r="C4" s="33">
        <v>-31453</v>
      </c>
      <c r="D4" s="33"/>
    </row>
    <row r="5" spans="1:7" x14ac:dyDescent="0.3">
      <c r="A5" s="32">
        <v>41977</v>
      </c>
      <c r="B5" s="31" t="str">
        <f t="shared" si="0"/>
        <v>Thu</v>
      </c>
      <c r="C5" s="33">
        <v>-25231</v>
      </c>
      <c r="D5" s="33"/>
    </row>
    <row r="6" spans="1:7" x14ac:dyDescent="0.3">
      <c r="A6" s="32">
        <v>42221</v>
      </c>
      <c r="B6" s="31" t="str">
        <f t="shared" si="0"/>
        <v>Wed</v>
      </c>
      <c r="C6" s="33">
        <v>-24851</v>
      </c>
      <c r="D6" s="33"/>
    </row>
    <row r="7" spans="1:7" x14ac:dyDescent="0.3">
      <c r="A7" s="32">
        <v>42520</v>
      </c>
      <c r="B7" s="31" t="str">
        <f t="shared" si="0"/>
        <v>Mon</v>
      </c>
      <c r="C7" s="33">
        <v>-22587</v>
      </c>
      <c r="D7" s="33"/>
    </row>
    <row r="8" spans="1:7" x14ac:dyDescent="0.3">
      <c r="A8" s="32">
        <v>41375</v>
      </c>
      <c r="B8" s="31" t="str">
        <f t="shared" si="0"/>
        <v>Thu</v>
      </c>
      <c r="C8" s="33">
        <v>-22579</v>
      </c>
      <c r="D8" s="33"/>
    </row>
    <row r="9" spans="1:7" x14ac:dyDescent="0.3">
      <c r="A9" s="32">
        <v>41362</v>
      </c>
      <c r="B9" s="31" t="str">
        <f t="shared" si="0"/>
        <v>Fri</v>
      </c>
      <c r="C9" s="33">
        <v>-21943</v>
      </c>
      <c r="D9" s="33"/>
    </row>
    <row r="10" spans="1:7" x14ac:dyDescent="0.3">
      <c r="A10" s="32">
        <v>43909</v>
      </c>
      <c r="B10" s="31" t="str">
        <f t="shared" si="0"/>
        <v>Thu</v>
      </c>
      <c r="C10" s="33">
        <v>-20827</v>
      </c>
      <c r="D10" s="33"/>
    </row>
    <row r="11" spans="1:7" x14ac:dyDescent="0.3">
      <c r="A11" s="32">
        <v>42923</v>
      </c>
      <c r="B11" s="31" t="str">
        <f t="shared" si="0"/>
        <v>Fri</v>
      </c>
      <c r="C11" s="33">
        <v>-20685</v>
      </c>
      <c r="D11" s="33"/>
      <c r="E11" s="31" t="s">
        <v>365</v>
      </c>
    </row>
    <row r="12" spans="1:7" x14ac:dyDescent="0.3">
      <c r="A12" s="32">
        <v>43903</v>
      </c>
      <c r="B12" s="31" t="str">
        <f t="shared" si="0"/>
        <v>Fri</v>
      </c>
      <c r="C12" s="33">
        <v>-20100</v>
      </c>
      <c r="D12" s="33"/>
      <c r="E12" s="32">
        <v>41423</v>
      </c>
      <c r="F12" s="31" t="str">
        <f t="shared" ref="F12:F21" si="1">TEXT(E12,"ddd")</f>
        <v>Wed</v>
      </c>
      <c r="G12" s="33">
        <v>-42295</v>
      </c>
    </row>
    <row r="13" spans="1:7" x14ac:dyDescent="0.3">
      <c r="A13" s="30"/>
      <c r="E13" s="32">
        <v>44071</v>
      </c>
      <c r="F13" s="31" t="str">
        <f t="shared" si="1"/>
        <v>Fri</v>
      </c>
      <c r="G13" s="33">
        <v>-31453</v>
      </c>
    </row>
    <row r="14" spans="1:7" x14ac:dyDescent="0.3">
      <c r="A14" s="30"/>
      <c r="E14" s="32">
        <v>41977</v>
      </c>
      <c r="F14" s="31" t="str">
        <f t="shared" si="1"/>
        <v>Thu</v>
      </c>
      <c r="G14" s="33">
        <v>-25231</v>
      </c>
    </row>
    <row r="15" spans="1:7" x14ac:dyDescent="0.3">
      <c r="A15" s="32"/>
      <c r="E15" s="32">
        <v>42221</v>
      </c>
      <c r="F15" s="31" t="str">
        <f t="shared" si="1"/>
        <v>Wed</v>
      </c>
      <c r="G15" s="33">
        <v>-24851</v>
      </c>
    </row>
    <row r="16" spans="1:7" x14ac:dyDescent="0.3">
      <c r="A16" s="32"/>
      <c r="E16" s="32">
        <v>42520</v>
      </c>
      <c r="F16" s="31" t="str">
        <f t="shared" si="1"/>
        <v>Mon</v>
      </c>
      <c r="G16" s="33">
        <v>-22587</v>
      </c>
    </row>
    <row r="17" spans="1:7" x14ac:dyDescent="0.3">
      <c r="A17" s="32"/>
      <c r="E17" s="32">
        <v>41375</v>
      </c>
      <c r="F17" s="31" t="str">
        <f t="shared" si="1"/>
        <v>Thu</v>
      </c>
      <c r="G17" s="33">
        <v>-22579</v>
      </c>
    </row>
    <row r="18" spans="1:7" x14ac:dyDescent="0.3">
      <c r="A18" s="32"/>
      <c r="E18" s="32">
        <v>41362</v>
      </c>
      <c r="F18" s="31" t="str">
        <f t="shared" si="1"/>
        <v>Fri</v>
      </c>
      <c r="G18" s="33">
        <v>-21943</v>
      </c>
    </row>
    <row r="19" spans="1:7" x14ac:dyDescent="0.3">
      <c r="A19" s="32"/>
      <c r="E19" s="32">
        <v>43909</v>
      </c>
      <c r="F19" s="31" t="str">
        <f t="shared" si="1"/>
        <v>Thu</v>
      </c>
      <c r="G19" s="33">
        <v>-20827</v>
      </c>
    </row>
    <row r="20" spans="1:7" x14ac:dyDescent="0.3">
      <c r="A20" s="32"/>
      <c r="E20" s="32">
        <v>42923</v>
      </c>
      <c r="F20" s="31" t="str">
        <f t="shared" si="1"/>
        <v>Fri</v>
      </c>
      <c r="G20" s="33">
        <v>-20685</v>
      </c>
    </row>
    <row r="21" spans="1:7" x14ac:dyDescent="0.3">
      <c r="A21" s="32"/>
      <c r="B21" s="32"/>
      <c r="E21" s="32">
        <v>43903</v>
      </c>
      <c r="F21" s="31" t="str">
        <f t="shared" si="1"/>
        <v>Fri</v>
      </c>
      <c r="G21" s="33">
        <v>-20100</v>
      </c>
    </row>
    <row r="22" spans="1:7" x14ac:dyDescent="0.3">
      <c r="A22" s="32"/>
      <c r="B22" s="32"/>
    </row>
    <row r="23" spans="1:7" x14ac:dyDescent="0.3">
      <c r="A23" s="32"/>
      <c r="B23" s="32"/>
    </row>
    <row r="24" spans="1:7" x14ac:dyDescent="0.3">
      <c r="B24" s="32"/>
      <c r="E24" s="31" t="s">
        <v>306</v>
      </c>
    </row>
    <row r="25" spans="1:7" x14ac:dyDescent="0.3">
      <c r="B25" s="32"/>
    </row>
    <row r="26" spans="1:7" x14ac:dyDescent="0.3">
      <c r="B26" s="32"/>
      <c r="E26" s="32">
        <v>43903</v>
      </c>
      <c r="F26" s="31" t="str">
        <f t="shared" ref="F26:F29" si="2">TEXT(E26,"ddd")</f>
        <v>Fri</v>
      </c>
      <c r="G26" s="33">
        <v>-12136</v>
      </c>
    </row>
    <row r="27" spans="1:7" x14ac:dyDescent="0.3">
      <c r="B27" s="32"/>
      <c r="E27" s="32">
        <v>44071</v>
      </c>
      <c r="F27" s="31" t="str">
        <f t="shared" si="2"/>
        <v>Fri</v>
      </c>
      <c r="G27" s="33">
        <v>-11802</v>
      </c>
    </row>
    <row r="28" spans="1:7" x14ac:dyDescent="0.3">
      <c r="B28" s="32"/>
      <c r="E28" s="32">
        <v>44057</v>
      </c>
      <c r="F28" s="31" t="str">
        <f t="shared" si="2"/>
        <v>Fri</v>
      </c>
      <c r="G28" s="33">
        <v>-11346</v>
      </c>
    </row>
    <row r="29" spans="1:7" x14ac:dyDescent="0.3">
      <c r="B29" s="32"/>
      <c r="E29" s="32">
        <v>43985</v>
      </c>
      <c r="F29" s="31" t="str">
        <f t="shared" si="2"/>
        <v>Wed</v>
      </c>
      <c r="G29" s="33">
        <v>-10260</v>
      </c>
    </row>
    <row r="30" spans="1:7" x14ac:dyDescent="0.3">
      <c r="B30" s="32"/>
    </row>
    <row r="31" spans="1:7" x14ac:dyDescent="0.3">
      <c r="B31" s="32"/>
    </row>
    <row r="32" spans="1:7" x14ac:dyDescent="0.3">
      <c r="B32" s="32"/>
    </row>
    <row r="33" spans="2:2" x14ac:dyDescent="0.3">
      <c r="B33" s="32"/>
    </row>
    <row r="34" spans="2:2" x14ac:dyDescent="0.3">
      <c r="B34" s="32"/>
    </row>
    <row r="35" spans="2:2" x14ac:dyDescent="0.3">
      <c r="B35" s="32"/>
    </row>
    <row r="36" spans="2:2" x14ac:dyDescent="0.3">
      <c r="B36" s="32"/>
    </row>
    <row r="37" spans="2:2" x14ac:dyDescent="0.3">
      <c r="B37" s="3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70" zoomScaleNormal="70" workbookViewId="0">
      <selection activeCell="C41" sqref="C41"/>
    </sheetView>
  </sheetViews>
  <sheetFormatPr defaultRowHeight="16.5" x14ac:dyDescent="0.3"/>
  <cols>
    <col min="1" max="2" width="18.625" style="31" customWidth="1"/>
    <col min="3" max="16384" width="9" style="31"/>
  </cols>
  <sheetData>
    <row r="1" spans="1:2" x14ac:dyDescent="0.3">
      <c r="A1" s="31" t="s">
        <v>277</v>
      </c>
    </row>
    <row r="2" spans="1:2" x14ac:dyDescent="0.3">
      <c r="A2" s="31" t="s">
        <v>363</v>
      </c>
    </row>
    <row r="3" spans="1:2" x14ac:dyDescent="0.3">
      <c r="A3" s="32">
        <v>44071</v>
      </c>
      <c r="B3" s="31" t="str">
        <f>TEXT(A3,"ddd")</f>
        <v>Fri</v>
      </c>
    </row>
    <row r="4" spans="1:2" x14ac:dyDescent="0.3">
      <c r="A4" s="32">
        <v>44057</v>
      </c>
      <c r="B4" s="31" t="str">
        <f t="shared" ref="B4:B9" si="0">TEXT(A4,"ddd")</f>
        <v>Fri</v>
      </c>
    </row>
    <row r="5" spans="1:2" x14ac:dyDescent="0.3">
      <c r="A5" s="32">
        <v>43985</v>
      </c>
      <c r="B5" s="31" t="str">
        <f t="shared" si="0"/>
        <v>Wed</v>
      </c>
    </row>
    <row r="6" spans="1:2" x14ac:dyDescent="0.3">
      <c r="A6" s="32"/>
      <c r="B6" s="31" t="str">
        <f t="shared" si="0"/>
        <v>Sat</v>
      </c>
    </row>
    <row r="7" spans="1:2" x14ac:dyDescent="0.3">
      <c r="A7" s="32"/>
      <c r="B7" s="31" t="str">
        <f t="shared" si="0"/>
        <v>Sat</v>
      </c>
    </row>
    <row r="8" spans="1:2" x14ac:dyDescent="0.3">
      <c r="A8" s="32">
        <v>42622</v>
      </c>
      <c r="B8" s="31" t="str">
        <f t="shared" si="0"/>
        <v>Fri</v>
      </c>
    </row>
    <row r="9" spans="1:2" x14ac:dyDescent="0.3">
      <c r="A9" s="32">
        <v>42580</v>
      </c>
      <c r="B9" s="31" t="str">
        <f t="shared" si="0"/>
        <v>Fri</v>
      </c>
    </row>
    <row r="10" spans="1:2" x14ac:dyDescent="0.3">
      <c r="A10" s="32"/>
    </row>
    <row r="11" spans="1:2" x14ac:dyDescent="0.3">
      <c r="A11" s="32"/>
    </row>
    <row r="12" spans="1:2" x14ac:dyDescent="0.3">
      <c r="A12" s="32"/>
    </row>
    <row r="13" spans="1:2" x14ac:dyDescent="0.3">
      <c r="A13" s="32"/>
    </row>
    <row r="14" spans="1:2" x14ac:dyDescent="0.3">
      <c r="A14" s="32"/>
    </row>
    <row r="15" spans="1:2" x14ac:dyDescent="0.3">
      <c r="A15" s="32"/>
    </row>
    <row r="16" spans="1:2" x14ac:dyDescent="0.3">
      <c r="A16" s="32"/>
    </row>
    <row r="17" spans="1:2" x14ac:dyDescent="0.3">
      <c r="A17" s="32"/>
    </row>
    <row r="18" spans="1:2" x14ac:dyDescent="0.3">
      <c r="A18" s="32"/>
    </row>
    <row r="19" spans="1:2" x14ac:dyDescent="0.3">
      <c r="A19" s="32"/>
    </row>
    <row r="20" spans="1:2" x14ac:dyDescent="0.3">
      <c r="A20" s="32"/>
    </row>
    <row r="21" spans="1:2" x14ac:dyDescent="0.3">
      <c r="A21" s="32"/>
      <c r="B21" s="32"/>
    </row>
    <row r="22" spans="1:2" x14ac:dyDescent="0.3">
      <c r="A22" s="32"/>
      <c r="B22" s="32"/>
    </row>
    <row r="23" spans="1:2" x14ac:dyDescent="0.3">
      <c r="A23" s="32"/>
      <c r="B23" s="32"/>
    </row>
    <row r="24" spans="1:2" x14ac:dyDescent="0.3">
      <c r="B24" s="32"/>
    </row>
    <row r="25" spans="1:2" x14ac:dyDescent="0.3">
      <c r="B25" s="32"/>
    </row>
    <row r="26" spans="1:2" x14ac:dyDescent="0.3">
      <c r="B26" s="32"/>
    </row>
    <row r="27" spans="1:2" x14ac:dyDescent="0.3">
      <c r="B27" s="32"/>
    </row>
    <row r="28" spans="1:2" x14ac:dyDescent="0.3">
      <c r="B28" s="32"/>
    </row>
    <row r="29" spans="1:2" x14ac:dyDescent="0.3">
      <c r="B29" s="32"/>
    </row>
    <row r="30" spans="1:2" x14ac:dyDescent="0.3">
      <c r="B30" s="32"/>
    </row>
    <row r="31" spans="1:2" x14ac:dyDescent="0.3">
      <c r="B31" s="32"/>
    </row>
    <row r="32" spans="1:2" x14ac:dyDescent="0.3">
      <c r="B32" s="32"/>
    </row>
    <row r="33" spans="2:3" x14ac:dyDescent="0.3">
      <c r="B33" s="32"/>
      <c r="C33" s="35"/>
    </row>
    <row r="34" spans="2:3" x14ac:dyDescent="0.3">
      <c r="B34" s="32"/>
      <c r="C34" s="35"/>
    </row>
    <row r="35" spans="2:3" x14ac:dyDescent="0.3">
      <c r="B35" s="32"/>
      <c r="C35" s="35"/>
    </row>
    <row r="36" spans="2:3" x14ac:dyDescent="0.3">
      <c r="B36" s="32"/>
      <c r="C36" s="35"/>
    </row>
    <row r="37" spans="2:3" x14ac:dyDescent="0.3">
      <c r="B37" s="32"/>
      <c r="C37" s="35"/>
    </row>
    <row r="38" spans="2:3" x14ac:dyDescent="0.3">
      <c r="C38" s="35"/>
    </row>
    <row r="39" spans="2:3" x14ac:dyDescent="0.3">
      <c r="C39" s="35"/>
    </row>
    <row r="40" spans="2:3" x14ac:dyDescent="0.3">
      <c r="C40" s="35"/>
    </row>
    <row r="41" spans="2:3" x14ac:dyDescent="0.3">
      <c r="C41" s="35"/>
    </row>
    <row r="42" spans="2:3" x14ac:dyDescent="0.3">
      <c r="C42" s="35"/>
    </row>
    <row r="43" spans="2:3" x14ac:dyDescent="0.3">
      <c r="C43" s="35"/>
    </row>
    <row r="44" spans="2:3" x14ac:dyDescent="0.3">
      <c r="C44" s="35"/>
    </row>
    <row r="45" spans="2:3" x14ac:dyDescent="0.3">
      <c r="C45" s="35"/>
    </row>
    <row r="46" spans="2:3" x14ac:dyDescent="0.3">
      <c r="C46" s="35"/>
    </row>
    <row r="47" spans="2:3" x14ac:dyDescent="0.3">
      <c r="C47" s="35"/>
    </row>
    <row r="48" spans="2:3" x14ac:dyDescent="0.3">
      <c r="C48" s="35"/>
    </row>
    <row r="49" spans="3:3" x14ac:dyDescent="0.3">
      <c r="C49" s="35"/>
    </row>
    <row r="50" spans="3:3" x14ac:dyDescent="0.3">
      <c r="C50" s="35"/>
    </row>
    <row r="51" spans="3:3" x14ac:dyDescent="0.3">
      <c r="C51" s="35"/>
    </row>
    <row r="52" spans="3:3" x14ac:dyDescent="0.3">
      <c r="C52" s="35"/>
    </row>
    <row r="53" spans="3:3" x14ac:dyDescent="0.3">
      <c r="C53" s="35"/>
    </row>
    <row r="54" spans="3:3" x14ac:dyDescent="0.3">
      <c r="C54" s="35"/>
    </row>
    <row r="55" spans="3:3" x14ac:dyDescent="0.3">
      <c r="C55" s="35"/>
    </row>
    <row r="56" spans="3:3" x14ac:dyDescent="0.3">
      <c r="C56" s="35"/>
    </row>
    <row r="57" spans="3:3" x14ac:dyDescent="0.3">
      <c r="C57" s="35"/>
    </row>
    <row r="58" spans="3:3" x14ac:dyDescent="0.3">
      <c r="C58" s="35"/>
    </row>
    <row r="59" spans="3:3" x14ac:dyDescent="0.3">
      <c r="C59" s="35"/>
    </row>
    <row r="60" spans="3:3" x14ac:dyDescent="0.3">
      <c r="C60" s="35"/>
    </row>
    <row r="61" spans="3:3" x14ac:dyDescent="0.3">
      <c r="C61" s="35"/>
    </row>
    <row r="62" spans="3:3" x14ac:dyDescent="0.3">
      <c r="C62" s="35"/>
    </row>
    <row r="63" spans="3:3" x14ac:dyDescent="0.3">
      <c r="C63" s="35"/>
    </row>
    <row r="64" spans="3:3" x14ac:dyDescent="0.3">
      <c r="C64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공통양식</vt:lpstr>
      <vt:lpstr>TEMP</vt:lpstr>
      <vt:lpstr>BOKBUY</vt:lpstr>
      <vt:lpstr>gap-up</vt:lpstr>
      <vt:lpstr>TEMP2</vt:lpstr>
      <vt:lpstr>FUT_MAT_YEAREND</vt:lpstr>
      <vt:lpstr>FUT_MAT</vt:lpstr>
      <vt:lpstr>FOREIGN</vt:lpstr>
      <vt:lpstr>ALL_DAYS</vt:lpstr>
      <vt:lpstr>EOY</vt:lpstr>
      <vt:lpstr>EOM</vt:lpstr>
      <vt:lpstr>EOQ</vt:lpstr>
      <vt:lpstr>SOY</vt:lpstr>
      <vt:lpstr>AUCT</vt:lpstr>
      <vt:lpstr>AUCT2_1ST</vt:lpstr>
      <vt:lpstr>AUCT2_2ND</vt:lpstr>
      <vt:lpstr>통안입찰_인포#4519</vt:lpstr>
      <vt:lpstr>AUCT30</vt:lpstr>
      <vt:lpstr>AUCT5</vt:lpstr>
      <vt:lpstr>AUCT3</vt:lpstr>
      <vt:lpstr>AUCT10</vt:lpstr>
      <vt:lpstr>AUCT20</vt:lpstr>
      <vt:lpstr>AUCTNONE</vt:lpstr>
      <vt:lpstr>AUCT50</vt:lpstr>
      <vt:lpstr>입찰정보_인포맥스#4516</vt:lpstr>
      <vt:lpstr>US_AUCT10</vt:lpstr>
      <vt:lpstr>US_AUCT5</vt:lpstr>
      <vt:lpstr>PCE_SHOK</vt:lpstr>
      <vt:lpstr>장중급락</vt:lpstr>
      <vt:lpstr>개롱장</vt:lpstr>
      <vt:lpstr>장중급락보합마감</vt:lpstr>
      <vt:lpstr>BOKMPC_ALL</vt:lpstr>
      <vt:lpstr>BOKMPC_YREND</vt:lpstr>
      <vt:lpstr>BOKMPC_data</vt:lpstr>
      <vt:lpstr>BOKMPC</vt:lpstr>
      <vt:lpstr>개숏장</vt:lpstr>
      <vt:lpstr>인상시그널</vt:lpstr>
      <vt:lpstr>HOLI_KR</vt:lpstr>
      <vt:lpstr>HOLI_US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2021-01-01T06:08:23Z</cp:lastPrinted>
  <dcterms:created xsi:type="dcterms:W3CDTF">2019-09-23T02:06:44Z</dcterms:created>
  <dcterms:modified xsi:type="dcterms:W3CDTF">2021-07-15T06:45:42Z</dcterms:modified>
</cp:coreProperties>
</file>