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Unidades compartidas\slg-secc_laboratorio\2023\03. PROYECTOS\STRABAG SPA\CAMPAÑA DE SONDAJES\C2BH-L10-SCA-0+419-HR (3053)\04 ENSAYOS\"/>
    </mc:Choice>
  </mc:AlternateContent>
  <bookViews>
    <workbookView xWindow="-120" yWindow="-120" windowWidth="20730" windowHeight="11160"/>
  </bookViews>
  <sheets>
    <sheet name="2" sheetId="26" r:id="rId1"/>
  </sheets>
  <definedNames>
    <definedName name="_xlnm._FilterDatabase" localSheetId="0" hidden="1">'2'!$B$17:$AV$60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26" l="1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W58" i="26" l="1"/>
  <c r="S58" i="26"/>
  <c r="O58" i="26"/>
  <c r="K58" i="26"/>
  <c r="G58" i="26"/>
  <c r="C58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20" i="26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</calcChain>
</file>

<file path=xl/sharedStrings.xml><?xml version="1.0" encoding="utf-8"?>
<sst xmlns="http://schemas.openxmlformats.org/spreadsheetml/2006/main" count="53" uniqueCount="50">
  <si>
    <t>NÚMERO DE SUBMUESTRA</t>
  </si>
  <si>
    <t>INICIAL</t>
  </si>
  <si>
    <t>FINAL</t>
  </si>
  <si>
    <t>MASA SECA (gr)</t>
  </si>
  <si>
    <t>Nª 0/1/2/3</t>
  </si>
  <si>
    <t>PROMEDIO</t>
  </si>
  <si>
    <t>Proyecto</t>
  </si>
  <si>
    <t>Nº Informe</t>
  </si>
  <si>
    <t>Orden de Trabajo</t>
  </si>
  <si>
    <t>Fecha de Inicio</t>
  </si>
  <si>
    <t>Fecha de Término</t>
  </si>
  <si>
    <t>DESCRIPCIÓN MUESTRA</t>
  </si>
  <si>
    <t>Muestra</t>
  </si>
  <si>
    <t>Tipo de Roca</t>
  </si>
  <si>
    <t>Fracturas / Vetillas</t>
  </si>
  <si>
    <t>Alteraciones</t>
  </si>
  <si>
    <t>INFORME ENSAYO DE DEGRADACIÓN POR ETILENGLICOL.</t>
  </si>
  <si>
    <t>DÍA 1</t>
  </si>
  <si>
    <t xml:space="preserve">Descripción de la Desintegración </t>
  </si>
  <si>
    <t>Grado</t>
  </si>
  <si>
    <t>No se observa desintegración. No hay cambio de peso en las sub-muestras</t>
  </si>
  <si>
    <t>Pequeños desprendimientos de material de la superficie de la sub-muestra</t>
  </si>
  <si>
    <t>Partición de la submuestra en dos o tres partes. No todas las sub-muestras pueden ser pesadas.</t>
  </si>
  <si>
    <t>Sub-muestras totalmente desintegradas. Pérdida total de la sub-muestra. No es posible pesar</t>
  </si>
  <si>
    <t>Referencia:</t>
  </si>
  <si>
    <t>DÍA 5</t>
  </si>
  <si>
    <t>DÍA 10</t>
  </si>
  <si>
    <t>DÍA 15</t>
  </si>
  <si>
    <t>DÍA 20</t>
  </si>
  <si>
    <t>DÍA 30</t>
  </si>
  <si>
    <t>1. Degradación por Etilenglicol según procedimiento interno DGL-PT-150.</t>
  </si>
  <si>
    <t>MUESTRA AL DÍA 0</t>
  </si>
  <si>
    <t>MUESTRA AL DÍA 1</t>
  </si>
  <si>
    <t>MUESTRA AL DÍA 5</t>
  </si>
  <si>
    <t>NIVEL DE DEGRADACIÓN</t>
  </si>
  <si>
    <t>GRADO</t>
  </si>
  <si>
    <t>FOTOGRAFÍAS</t>
  </si>
  <si>
    <t>MUESTRA AL DÍA 10</t>
  </si>
  <si>
    <t>MUESTRA AL DÍA 15</t>
  </si>
  <si>
    <t>MUESTRA AL DÍA 20</t>
  </si>
  <si>
    <t>MUESTRA AL DÍA 30</t>
  </si>
  <si>
    <t>Wf/Wi %</t>
  </si>
  <si>
    <t>1.914.546-E</t>
  </si>
  <si>
    <t>-</t>
  </si>
  <si>
    <t>C2BH-L10-SCA-0+419-HR</t>
  </si>
  <si>
    <t>C2BH-L10-SCA-0+419-HR (00,76-01,21)</t>
  </si>
  <si>
    <t>Toba de lapilli lítica</t>
  </si>
  <si>
    <t>No presenta</t>
  </si>
  <si>
    <t>Zeolitización y oxidación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</si>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</sst>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3" fillId="0" borderId="0" xfId="0" applyFont="1" applyFill="1" applyBorder="1" applyAlignment="1" applyProtection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left" vertical="center" indent="1"/>
    </xf>
    <xf numFmtId="0" fontId="5" fillId="2" borderId="5" xfId="0" applyFont="1" applyFill="1" applyBorder="1" applyAlignment="1" applyProtection="1">
      <alignment horizontal="left" vertical="center" indent="1"/>
    </xf>
    <xf numFmtId="0" fontId="5" fillId="2" borderId="6" xfId="0" applyFont="1" applyFill="1" applyBorder="1" applyAlignment="1" applyProtection="1">
      <alignment horizontal="left" vertical="center" indent="1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" xfId="0" applyFont="1" applyFill="1" applyBorder="1" applyAlignment="1" applyProtection="1">
      <alignment horizontal="left" vertical="center"/>
    </xf>
    <xf numFmtId="0" fontId="8" fillId="2" borderId="2" xfId="0" applyFont="1" applyFill="1" applyBorder="1" applyAlignment="1" applyProtection="1">
      <alignment horizontal="left" vertical="center"/>
    </xf>
    <xf numFmtId="0" fontId="8" fillId="2" borderId="2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>
      <alignment vertical="center"/>
    </xf>
    <xf numFmtId="0" fontId="7" fillId="2" borderId="0" xfId="1" applyFont="1" applyFill="1"/>
    <xf numFmtId="0" fontId="5" fillId="2" borderId="0" xfId="1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14" fontId="0" fillId="2" borderId="0" xfId="0" applyNumberFormat="1" applyFont="1" applyFill="1"/>
    <xf numFmtId="16" fontId="0" fillId="2" borderId="0" xfId="0" applyNumberFormat="1" applyFont="1" applyFill="1"/>
    <xf numFmtId="0" fontId="0" fillId="2" borderId="0" xfId="0" applyFont="1" applyFill="1" applyAlignment="1"/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7" fillId="2" borderId="0" xfId="0" applyFont="1" applyFill="1" applyAlignment="1" applyProtection="1">
      <alignment horizontal="left"/>
      <protection locked="0"/>
    </xf>
    <xf numFmtId="0" fontId="0" fillId="2" borderId="2" xfId="0" applyFont="1" applyFill="1" applyBorder="1" applyAlignment="1" applyProtection="1">
      <alignment horizontal="left" vertical="center" indent="1"/>
    </xf>
    <xf numFmtId="0" fontId="0" fillId="2" borderId="5" xfId="0" applyFont="1" applyFill="1" applyBorder="1" applyAlignment="1" applyProtection="1">
      <alignment horizontal="left" vertical="center" indent="1"/>
    </xf>
    <xf numFmtId="0" fontId="0" fillId="2" borderId="6" xfId="0" applyFont="1" applyFill="1" applyBorder="1" applyAlignment="1" applyProtection="1">
      <alignment horizontal="left" vertical="center" indent="1"/>
    </xf>
    <xf numFmtId="0" fontId="5" fillId="2" borderId="2" xfId="0" applyFont="1" applyFill="1" applyBorder="1" applyAlignment="1" applyProtection="1">
      <alignment horizontal="left" vertical="center" indent="1"/>
    </xf>
    <xf numFmtId="0" fontId="5" fillId="2" borderId="5" xfId="0" applyFont="1" applyFill="1" applyBorder="1" applyAlignment="1" applyProtection="1">
      <alignment horizontal="left" vertical="center" indent="1"/>
    </xf>
    <xf numFmtId="0" fontId="5" fillId="2" borderId="6" xfId="0" applyFont="1" applyFill="1" applyBorder="1" applyAlignment="1" applyProtection="1">
      <alignment horizontal="left" vertical="center" indent="1"/>
    </xf>
    <xf numFmtId="0" fontId="0" fillId="2" borderId="2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2" xfId="0" applyFont="1" applyFill="1" applyBorder="1" applyAlignment="1" applyProtection="1">
      <alignment horizontal="left" vertical="center" wrapText="1" indent="1"/>
    </xf>
    <xf numFmtId="0" fontId="5" fillId="2" borderId="5" xfId="0" applyFont="1" applyFill="1" applyBorder="1" applyAlignment="1" applyProtection="1">
      <alignment horizontal="left" vertical="center" wrapText="1" indent="1"/>
    </xf>
    <xf numFmtId="0" fontId="5" fillId="2" borderId="6" xfId="0" applyFont="1" applyFill="1" applyBorder="1" applyAlignment="1" applyProtection="1">
      <alignment horizontal="left" vertical="center" wrapText="1" indent="1"/>
    </xf>
    <xf numFmtId="166" fontId="5" fillId="2" borderId="2" xfId="0" applyNumberFormat="1" applyFont="1" applyFill="1" applyBorder="1" applyAlignment="1">
      <alignment horizontal="left" vertical="center" indent="1"/>
    </xf>
    <xf numFmtId="166" fontId="5" fillId="2" borderId="5" xfId="0" applyNumberFormat="1" applyFont="1" applyFill="1" applyBorder="1" applyAlignment="1">
      <alignment horizontal="left" vertical="center" indent="1"/>
    </xf>
    <xf numFmtId="166" fontId="5" fillId="2" borderId="6" xfId="0" applyNumberFormat="1" applyFont="1" applyFill="1" applyBorder="1" applyAlignment="1">
      <alignment horizontal="left" vertical="center" inden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180974</xdr:colOff>
      <xdr:row>45</xdr:row>
      <xdr:rowOff>28574</xdr:rowOff>
    </xdr:from>
    <xdr:to>
      <xdr:col>33</xdr:col>
      <xdr:colOff>849224</xdr:colOff>
      <xdr:row>57</xdr:row>
      <xdr:rowOff>82574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087224" y="8858249"/>
          <a:ext cx="3240000" cy="23400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ln>
              <a:solidFill>
                <a:schemeClr val="tx1"/>
              </a:solidFill>
            </a:ln>
            <a:noFill/>
          </a:endParaRPr>
        </a:p>
      </xdr:txBody>
    </xdr:sp>
    <xdr:clientData/>
  </xdr:twoCellAnchor>
  <xdr:twoCellAnchor>
    <xdr:from>
      <xdr:col>30</xdr:col>
      <xdr:colOff>190500</xdr:colOff>
      <xdr:row>31</xdr:row>
      <xdr:rowOff>19050</xdr:rowOff>
    </xdr:from>
    <xdr:to>
      <xdr:col>34</xdr:col>
      <xdr:colOff>1500</xdr:colOff>
      <xdr:row>43</xdr:row>
      <xdr:rowOff>73050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2096750" y="6181725"/>
          <a:ext cx="3240000" cy="23400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ln>
              <a:solidFill>
                <a:schemeClr val="tx1"/>
              </a:solidFill>
            </a:ln>
            <a:noFill/>
          </a:endParaRPr>
        </a:p>
      </xdr:txBody>
    </xdr:sp>
    <xdr:clientData/>
  </xdr:twoCellAnchor>
  <xdr:twoCellAnchor>
    <xdr:from>
      <xdr:col>35</xdr:col>
      <xdr:colOff>28575</xdr:colOff>
      <xdr:row>31</xdr:row>
      <xdr:rowOff>38100</xdr:rowOff>
    </xdr:from>
    <xdr:to>
      <xdr:col>38</xdr:col>
      <xdr:colOff>696825</xdr:colOff>
      <xdr:row>43</xdr:row>
      <xdr:rowOff>92100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6221075" y="6200775"/>
          <a:ext cx="3240000" cy="23400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ln>
              <a:solidFill>
                <a:schemeClr val="tx1"/>
              </a:solidFill>
            </a:ln>
            <a:noFill/>
          </a:endParaRPr>
        </a:p>
      </xdr:txBody>
    </xdr:sp>
    <xdr:clientData/>
  </xdr:twoCellAnchor>
  <xdr:twoCellAnchor>
    <xdr:from>
      <xdr:col>30</xdr:col>
      <xdr:colOff>190500</xdr:colOff>
      <xdr:row>17</xdr:row>
      <xdr:rowOff>28575</xdr:rowOff>
    </xdr:from>
    <xdr:to>
      <xdr:col>34</xdr:col>
      <xdr:colOff>1500</xdr:colOff>
      <xdr:row>29</xdr:row>
      <xdr:rowOff>82575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2096750" y="3524250"/>
          <a:ext cx="3240000" cy="23400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ln>
              <a:solidFill>
                <a:schemeClr val="tx1"/>
              </a:solidFill>
            </a:ln>
            <a:noFill/>
          </a:endParaRPr>
        </a:p>
      </xdr:txBody>
    </xdr:sp>
    <xdr:clientData/>
  </xdr:twoCellAnchor>
  <xdr:twoCellAnchor>
    <xdr:from>
      <xdr:col>35</xdr:col>
      <xdr:colOff>28575</xdr:colOff>
      <xdr:row>17</xdr:row>
      <xdr:rowOff>47625</xdr:rowOff>
    </xdr:from>
    <xdr:to>
      <xdr:col>38</xdr:col>
      <xdr:colOff>696825</xdr:colOff>
      <xdr:row>29</xdr:row>
      <xdr:rowOff>101625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221075" y="3543300"/>
          <a:ext cx="3240000" cy="23400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ln>
              <a:solidFill>
                <a:schemeClr val="tx1"/>
              </a:solidFill>
            </a:ln>
            <a:noFill/>
          </a:endParaRPr>
        </a:p>
      </xdr:txBody>
    </xdr:sp>
    <xdr:clientData/>
  </xdr:twoCellAnchor>
  <xdr:twoCellAnchor>
    <xdr:from>
      <xdr:col>30</xdr:col>
      <xdr:colOff>190500</xdr:colOff>
      <xdr:row>4</xdr:row>
      <xdr:rowOff>47625</xdr:rowOff>
    </xdr:from>
    <xdr:to>
      <xdr:col>34</xdr:col>
      <xdr:colOff>1500</xdr:colOff>
      <xdr:row>15</xdr:row>
      <xdr:rowOff>63525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2096750" y="838200"/>
          <a:ext cx="3240000" cy="23400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ln>
              <a:solidFill>
                <a:schemeClr val="tx1"/>
              </a:solidFill>
            </a:ln>
            <a:noFill/>
          </a:endParaRPr>
        </a:p>
      </xdr:txBody>
    </xdr:sp>
    <xdr:clientData/>
  </xdr:twoCellAnchor>
  <xdr:twoCellAnchor>
    <xdr:from>
      <xdr:col>35</xdr:col>
      <xdr:colOff>28575</xdr:colOff>
      <xdr:row>4</xdr:row>
      <xdr:rowOff>66675</xdr:rowOff>
    </xdr:from>
    <xdr:to>
      <xdr:col>38</xdr:col>
      <xdr:colOff>696825</xdr:colOff>
      <xdr:row>15</xdr:row>
      <xdr:rowOff>82575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6221075" y="857250"/>
          <a:ext cx="3240000" cy="23400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ln>
              <a:solidFill>
                <a:schemeClr val="tx1"/>
              </a:solidFill>
            </a:ln>
            <a:noFill/>
          </a:endParaRPr>
        </a:p>
      </xdr:txBody>
    </xdr:sp>
    <xdr:clientData/>
  </xdr:twoCellAnchor>
  <xdr:twoCellAnchor editAs="oneCell">
    <xdr:from>
      <xdr:col>30</xdr:col>
      <xdr:colOff>190500</xdr:colOff>
      <xdr:row>5</xdr:row>
      <xdr:rowOff>38100</xdr:rowOff>
    </xdr:from>
    <xdr:to>
      <xdr:col>34</xdr:col>
      <xdr:colOff>9525</xdr:colOff>
      <xdr:row>14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CC9E96-C97F-4FCD-A212-8F54E80094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096750" y="1047750"/>
          <a:ext cx="3248025" cy="1924050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5</xdr:row>
      <xdr:rowOff>57150</xdr:rowOff>
    </xdr:from>
    <xdr:to>
      <xdr:col>38</xdr:col>
      <xdr:colOff>695325</xdr:colOff>
      <xdr:row>14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EED8103-62FC-4567-A20F-8F358A5EC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6211550" y="1066800"/>
          <a:ext cx="3248025" cy="192405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18</xdr:row>
      <xdr:rowOff>44147</xdr:rowOff>
    </xdr:from>
    <xdr:to>
      <xdr:col>34</xdr:col>
      <xdr:colOff>0</xdr:colOff>
      <xdr:row>28</xdr:row>
      <xdr:rowOff>67508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9912411-C51E-4B80-848F-233DDC68B4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106275" y="3730322"/>
          <a:ext cx="3228975" cy="1928361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18</xdr:row>
      <xdr:rowOff>66675</xdr:rowOff>
    </xdr:from>
    <xdr:to>
      <xdr:col>38</xdr:col>
      <xdr:colOff>704850</xdr:colOff>
      <xdr:row>28</xdr:row>
      <xdr:rowOff>85725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F3E5602-A38A-41EC-BD83-D72D39DC55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6221075" y="3752850"/>
          <a:ext cx="3248025" cy="192405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32</xdr:row>
      <xdr:rowOff>24244</xdr:rowOff>
    </xdr:from>
    <xdr:to>
      <xdr:col>34</xdr:col>
      <xdr:colOff>0</xdr:colOff>
      <xdr:row>42</xdr:row>
      <xdr:rowOff>38099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4AFB939-3F32-48AA-8F12-E65FBB58FA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106275" y="6377419"/>
          <a:ext cx="3228975" cy="1918855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32</xdr:row>
      <xdr:rowOff>57149</xdr:rowOff>
    </xdr:from>
    <xdr:to>
      <xdr:col>38</xdr:col>
      <xdr:colOff>695325</xdr:colOff>
      <xdr:row>42</xdr:row>
      <xdr:rowOff>76200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F6A5F86-FE02-479B-9C15-2F359B140D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6221075" y="6410324"/>
          <a:ext cx="3238500" cy="1924051"/>
        </a:xfrm>
        <a:prstGeom prst="rect">
          <a:avLst/>
        </a:prstGeom>
      </xdr:spPr>
    </xdr:pic>
    <xdr:clientData/>
  </xdr:twoCellAnchor>
  <xdr:twoCellAnchor editAs="oneCell">
    <xdr:from>
      <xdr:col>30</xdr:col>
      <xdr:colOff>180975</xdr:colOff>
      <xdr:row>46</xdr:row>
      <xdr:rowOff>41464</xdr:rowOff>
    </xdr:from>
    <xdr:to>
      <xdr:col>33</xdr:col>
      <xdr:colOff>847725</xdr:colOff>
      <xdr:row>56</xdr:row>
      <xdr:rowOff>66675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D918373-5CE2-4F2E-BBCE-3DA588E12E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087225" y="9061639"/>
          <a:ext cx="3238500" cy="1930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M68"/>
  <sheetViews>
    <sheetView tabSelected="1" zoomScaleNormal="100" workbookViewId="0">
      <selection activeCell="E9" sqref="E9"/>
    </sheetView>
  </sheetViews>
  <sheetFormatPr baseColWidth="10" defaultRowHeight="15" x14ac:dyDescent="0.25"/>
  <cols>
    <col min="2" max="2" width="32.28515625" customWidth="1"/>
    <col min="3" max="26" width="3.7109375" customWidth="1"/>
    <col min="31" max="39" width="12.85546875" customWidth="1"/>
  </cols>
  <sheetData>
    <row r="1" spans="2:39" x14ac:dyDescent="0.25">
      <c r="B1" s="38" t="s">
        <v>16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6"/>
      <c r="AE1" s="10"/>
      <c r="AF1" s="10"/>
      <c r="AG1" s="10"/>
      <c r="AH1" s="10"/>
      <c r="AI1" s="10"/>
      <c r="AJ1" s="10"/>
      <c r="AK1" s="10"/>
      <c r="AL1" s="10"/>
      <c r="AM1" s="10"/>
    </row>
    <row r="2" spans="2:39" x14ac:dyDescent="0.25">
      <c r="B2" s="12"/>
      <c r="C2" s="12"/>
      <c r="D2" s="12"/>
      <c r="E2" s="12"/>
      <c r="F2" s="12"/>
      <c r="G2" s="12"/>
      <c r="H2" s="13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E2" s="48" t="s">
        <v>36</v>
      </c>
      <c r="AF2" s="48"/>
      <c r="AG2" s="48"/>
      <c r="AH2" s="48"/>
      <c r="AI2" s="48"/>
      <c r="AJ2" s="48"/>
      <c r="AK2" s="48"/>
      <c r="AL2" s="48"/>
      <c r="AM2" s="48"/>
    </row>
    <row r="3" spans="2:39" x14ac:dyDescent="0.25">
      <c r="B3" s="14" t="s">
        <v>6</v>
      </c>
      <c r="C3" s="39" t="s">
        <v>44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1"/>
      <c r="AE3" s="10"/>
      <c r="AF3" s="10"/>
      <c r="AG3" s="10"/>
      <c r="AH3" s="10"/>
      <c r="AI3" s="10"/>
      <c r="AJ3" s="10"/>
      <c r="AK3" s="10"/>
      <c r="AL3" s="10"/>
      <c r="AM3" s="10"/>
    </row>
    <row r="4" spans="2:39" ht="17.25" customHeight="1" x14ac:dyDescent="0.25">
      <c r="B4" s="15" t="s">
        <v>7</v>
      </c>
      <c r="C4" s="42" t="s">
        <v>42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4"/>
      <c r="AD4" s="1"/>
      <c r="AE4" s="10"/>
      <c r="AF4" s="37" t="s">
        <v>31</v>
      </c>
      <c r="AG4" s="37"/>
      <c r="AH4" s="10"/>
      <c r="AI4" s="10"/>
      <c r="AJ4" s="10"/>
      <c r="AK4" s="37" t="s">
        <v>32</v>
      </c>
      <c r="AL4" s="37"/>
      <c r="AM4" s="10"/>
    </row>
    <row r="5" spans="2:39" ht="17.25" customHeight="1" x14ac:dyDescent="0.25">
      <c r="B5" s="14" t="s">
        <v>8</v>
      </c>
      <c r="C5" s="42" t="s">
        <v>43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4"/>
      <c r="AD5" s="1"/>
      <c r="AE5" s="10"/>
      <c r="AF5" s="28"/>
      <c r="AG5" s="10"/>
      <c r="AH5" s="10"/>
      <c r="AI5" s="29"/>
      <c r="AJ5" s="10"/>
      <c r="AK5" s="10"/>
      <c r="AL5" s="10"/>
      <c r="AM5" s="10"/>
    </row>
    <row r="6" spans="2:39" ht="17.25" customHeight="1" x14ac:dyDescent="0.25">
      <c r="B6" s="16" t="s">
        <v>9</v>
      </c>
      <c r="C6" s="52">
        <v>45439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4"/>
      <c r="AD6" s="1"/>
      <c r="AE6" s="10"/>
      <c r="AF6" s="10"/>
      <c r="AG6" s="10"/>
      <c r="AH6" s="10"/>
      <c r="AI6" s="10"/>
      <c r="AJ6" s="10"/>
      <c r="AK6" s="10"/>
      <c r="AL6" s="10"/>
      <c r="AM6" s="10"/>
    </row>
    <row r="7" spans="2:39" ht="17.25" customHeight="1" x14ac:dyDescent="0.25">
      <c r="B7" s="17" t="s">
        <v>10</v>
      </c>
      <c r="C7" s="52">
        <v>45469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4"/>
      <c r="AD7" s="2"/>
      <c r="AE7" s="10"/>
      <c r="AF7" s="10"/>
      <c r="AG7" s="10"/>
      <c r="AH7" s="10"/>
      <c r="AI7" s="10"/>
      <c r="AJ7" s="10"/>
      <c r="AK7" s="10"/>
      <c r="AL7" s="10"/>
      <c r="AM7" s="10"/>
    </row>
    <row r="8" spans="2:39" ht="17.25" customHeight="1" x14ac:dyDescent="0.25">
      <c r="B8" s="18"/>
      <c r="C8" s="19"/>
      <c r="D8" s="12"/>
      <c r="E8" s="12"/>
      <c r="F8" s="12"/>
      <c r="G8" s="20"/>
      <c r="H8" s="1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2"/>
      <c r="AE8" s="10"/>
      <c r="AF8" s="10"/>
      <c r="AG8" s="10"/>
      <c r="AH8" s="10"/>
      <c r="AI8" s="10"/>
      <c r="AJ8" s="10"/>
      <c r="AK8" s="10"/>
      <c r="AL8" s="10"/>
      <c r="AM8" s="10"/>
    </row>
    <row r="9" spans="2:39" x14ac:dyDescent="0.25">
      <c r="B9" s="18" t="s">
        <v>11</v>
      </c>
      <c r="C9" s="19"/>
      <c r="D9" s="12"/>
      <c r="E9" s="12"/>
      <c r="F9" s="12"/>
      <c r="G9" s="20"/>
      <c r="H9" s="12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2:39" x14ac:dyDescent="0.25">
      <c r="B10" s="15" t="s">
        <v>12</v>
      </c>
      <c r="C10" s="49" t="s">
        <v>45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1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2:39" ht="17.25" customHeight="1" x14ac:dyDescent="0.25">
      <c r="B11" s="21" t="s">
        <v>13</v>
      </c>
      <c r="C11" s="7" t="s">
        <v>46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  <c r="AD11" s="1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2:39" ht="17.25" customHeight="1" x14ac:dyDescent="0.25">
      <c r="B12" s="22" t="s">
        <v>14</v>
      </c>
      <c r="C12" s="7" t="s">
        <v>47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  <c r="AD12" s="1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2:39" ht="17.25" customHeight="1" x14ac:dyDescent="0.25">
      <c r="B13" s="22" t="s">
        <v>15</v>
      </c>
      <c r="C13" s="7" t="s">
        <v>48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  <c r="AD13" s="1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2:39" ht="17.25" customHeight="1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1"/>
      <c r="AD14" s="1"/>
      <c r="AE14" s="37"/>
      <c r="AF14" s="37"/>
      <c r="AG14" s="10"/>
      <c r="AH14" s="37"/>
      <c r="AI14" s="37"/>
      <c r="AJ14" s="10"/>
      <c r="AK14" s="37"/>
      <c r="AL14" s="37"/>
      <c r="AM14" s="10"/>
    </row>
    <row r="15" spans="2:39" x14ac:dyDescent="0.25">
      <c r="B15" s="10"/>
      <c r="C15" s="32" t="s">
        <v>34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45" t="s">
        <v>3</v>
      </c>
      <c r="AB15" s="46"/>
      <c r="AC15" s="47"/>
      <c r="AD15" s="5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2:39" x14ac:dyDescent="0.25">
      <c r="B16" s="25" t="s">
        <v>0</v>
      </c>
      <c r="C16" s="32" t="s">
        <v>17</v>
      </c>
      <c r="D16" s="32"/>
      <c r="E16" s="32"/>
      <c r="F16" s="32"/>
      <c r="G16" s="32" t="s">
        <v>25</v>
      </c>
      <c r="H16" s="32"/>
      <c r="I16" s="32"/>
      <c r="J16" s="32"/>
      <c r="K16" s="32" t="s">
        <v>26</v>
      </c>
      <c r="L16" s="32"/>
      <c r="M16" s="32"/>
      <c r="N16" s="32"/>
      <c r="O16" s="32" t="s">
        <v>27</v>
      </c>
      <c r="P16" s="32"/>
      <c r="Q16" s="32"/>
      <c r="R16" s="32"/>
      <c r="S16" s="32" t="s">
        <v>28</v>
      </c>
      <c r="T16" s="32"/>
      <c r="U16" s="32"/>
      <c r="V16" s="32"/>
      <c r="W16" s="32" t="s">
        <v>29</v>
      </c>
      <c r="X16" s="32"/>
      <c r="Y16" s="32"/>
      <c r="Z16" s="32"/>
      <c r="AA16" s="25" t="s">
        <v>1</v>
      </c>
      <c r="AB16" s="25" t="s">
        <v>2</v>
      </c>
      <c r="AC16" s="25" t="s">
        <v>41</v>
      </c>
      <c r="AD16" s="3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2:39" x14ac:dyDescent="0.25">
      <c r="B17" s="25">
        <v>1</v>
      </c>
      <c r="C17" s="36">
        <v>0</v>
      </c>
      <c r="D17" s="36"/>
      <c r="E17" s="36"/>
      <c r="F17" s="36"/>
      <c r="G17" s="36">
        <v>0</v>
      </c>
      <c r="H17" s="36"/>
      <c r="I17" s="36"/>
      <c r="J17" s="36"/>
      <c r="K17" s="36">
        <v>0</v>
      </c>
      <c r="L17" s="36"/>
      <c r="M17" s="36"/>
      <c r="N17" s="36"/>
      <c r="O17" s="36">
        <v>0</v>
      </c>
      <c r="P17" s="36"/>
      <c r="Q17" s="36"/>
      <c r="R17" s="36"/>
      <c r="S17" s="36">
        <v>0</v>
      </c>
      <c r="T17" s="36"/>
      <c r="U17" s="36"/>
      <c r="V17" s="36"/>
      <c r="W17" s="36">
        <v>1</v>
      </c>
      <c r="X17" s="36"/>
      <c r="Y17" s="36"/>
      <c r="Z17" s="36"/>
      <c r="AA17" s="27">
        <v>8</v>
      </c>
      <c r="AB17" s="27">
        <v>7.99</v>
      </c>
      <c r="AC17" s="26">
        <f>AB17/AA17</f>
        <v>0.99875000000000003</v>
      </c>
      <c r="AD17" s="3"/>
      <c r="AE17" s="10"/>
      <c r="AF17" s="37" t="s">
        <v>33</v>
      </c>
      <c r="AG17" s="37"/>
      <c r="AH17" s="10"/>
      <c r="AI17" s="10"/>
      <c r="AJ17" s="10"/>
      <c r="AK17" s="37" t="s">
        <v>37</v>
      </c>
      <c r="AL17" s="37"/>
      <c r="AM17" s="10"/>
    </row>
    <row r="18" spans="2:39" x14ac:dyDescent="0.25">
      <c r="B18" s="25">
        <v>2</v>
      </c>
      <c r="C18" s="36">
        <v>0</v>
      </c>
      <c r="D18" s="36"/>
      <c r="E18" s="36"/>
      <c r="F18" s="36"/>
      <c r="G18" s="36">
        <v>0</v>
      </c>
      <c r="H18" s="36"/>
      <c r="I18" s="36"/>
      <c r="J18" s="36"/>
      <c r="K18" s="36">
        <v>1</v>
      </c>
      <c r="L18" s="36"/>
      <c r="M18" s="36"/>
      <c r="N18" s="36"/>
      <c r="O18" s="36">
        <v>1</v>
      </c>
      <c r="P18" s="36"/>
      <c r="Q18" s="36"/>
      <c r="R18" s="36"/>
      <c r="S18" s="36">
        <v>1</v>
      </c>
      <c r="T18" s="36"/>
      <c r="U18" s="36"/>
      <c r="V18" s="36"/>
      <c r="W18" s="36">
        <v>1</v>
      </c>
      <c r="X18" s="36"/>
      <c r="Y18" s="36"/>
      <c r="Z18" s="36"/>
      <c r="AA18" s="27">
        <v>4.24</v>
      </c>
      <c r="AB18" s="27">
        <v>4.2300000000000004</v>
      </c>
      <c r="AC18" s="26">
        <f t="shared" ref="AC18:AC56" si="0">AB18/AA18</f>
        <v>0.99764150943396235</v>
      </c>
      <c r="AD18" s="4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2:39" x14ac:dyDescent="0.25">
      <c r="B19" s="25">
        <v>3</v>
      </c>
      <c r="C19" s="36">
        <v>1</v>
      </c>
      <c r="D19" s="36"/>
      <c r="E19" s="36"/>
      <c r="F19" s="36"/>
      <c r="G19" s="36">
        <v>1</v>
      </c>
      <c r="H19" s="36"/>
      <c r="I19" s="36"/>
      <c r="J19" s="36"/>
      <c r="K19" s="36">
        <v>1</v>
      </c>
      <c r="L19" s="36"/>
      <c r="M19" s="36"/>
      <c r="N19" s="36"/>
      <c r="O19" s="36">
        <v>1</v>
      </c>
      <c r="P19" s="36"/>
      <c r="Q19" s="36"/>
      <c r="R19" s="36"/>
      <c r="S19" s="36">
        <v>1</v>
      </c>
      <c r="T19" s="36"/>
      <c r="U19" s="36"/>
      <c r="V19" s="36"/>
      <c r="W19" s="36">
        <v>1</v>
      </c>
      <c r="X19" s="36"/>
      <c r="Y19" s="36"/>
      <c r="Z19" s="36"/>
      <c r="AA19" s="27">
        <v>8.2899999999999991</v>
      </c>
      <c r="AB19" s="27">
        <v>8.27</v>
      </c>
      <c r="AC19" s="26">
        <f t="shared" si="0"/>
        <v>0.99758745476477684</v>
      </c>
      <c r="AD19" s="4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2:39" x14ac:dyDescent="0.25">
      <c r="B20" s="25">
        <f>B19+1</f>
        <v>4</v>
      </c>
      <c r="C20" s="36">
        <v>0</v>
      </c>
      <c r="D20" s="36"/>
      <c r="E20" s="36"/>
      <c r="F20" s="36"/>
      <c r="G20" s="36">
        <v>0</v>
      </c>
      <c r="H20" s="36"/>
      <c r="I20" s="36"/>
      <c r="J20" s="36"/>
      <c r="K20" s="36">
        <v>0</v>
      </c>
      <c r="L20" s="36"/>
      <c r="M20" s="36"/>
      <c r="N20" s="36"/>
      <c r="O20" s="36">
        <v>0</v>
      </c>
      <c r="P20" s="36"/>
      <c r="Q20" s="36"/>
      <c r="R20" s="36"/>
      <c r="S20" s="36">
        <v>0</v>
      </c>
      <c r="T20" s="36"/>
      <c r="U20" s="36"/>
      <c r="V20" s="36"/>
      <c r="W20" s="36">
        <v>0</v>
      </c>
      <c r="X20" s="36"/>
      <c r="Y20" s="36"/>
      <c r="Z20" s="36"/>
      <c r="AA20" s="27">
        <v>8.0399999999999991</v>
      </c>
      <c r="AB20" s="27">
        <v>8.0399999999999991</v>
      </c>
      <c r="AC20" s="26">
        <f t="shared" si="0"/>
        <v>1</v>
      </c>
      <c r="AD20" s="4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2:39" x14ac:dyDescent="0.25">
      <c r="B21" s="25">
        <f t="shared" ref="B21:B55" si="1">B20+1</f>
        <v>5</v>
      </c>
      <c r="C21" s="36">
        <v>1</v>
      </c>
      <c r="D21" s="36"/>
      <c r="E21" s="36"/>
      <c r="F21" s="36"/>
      <c r="G21" s="36">
        <v>1</v>
      </c>
      <c r="H21" s="36"/>
      <c r="I21" s="36"/>
      <c r="J21" s="36"/>
      <c r="K21" s="36">
        <v>1</v>
      </c>
      <c r="L21" s="36"/>
      <c r="M21" s="36"/>
      <c r="N21" s="36"/>
      <c r="O21" s="36">
        <v>1</v>
      </c>
      <c r="P21" s="36"/>
      <c r="Q21" s="36"/>
      <c r="R21" s="36"/>
      <c r="S21" s="36">
        <v>1</v>
      </c>
      <c r="T21" s="36"/>
      <c r="U21" s="36"/>
      <c r="V21" s="36"/>
      <c r="W21" s="36">
        <v>1</v>
      </c>
      <c r="X21" s="36"/>
      <c r="Y21" s="36"/>
      <c r="Z21" s="36"/>
      <c r="AA21" s="27">
        <v>8.4600000000000009</v>
      </c>
      <c r="AB21" s="27">
        <v>8.4499999999999993</v>
      </c>
      <c r="AC21" s="26">
        <f t="shared" si="0"/>
        <v>0.99881796690307312</v>
      </c>
      <c r="AD21" s="4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2:39" x14ac:dyDescent="0.25">
      <c r="B22" s="25">
        <f t="shared" si="1"/>
        <v>6</v>
      </c>
      <c r="C22" s="36">
        <v>0</v>
      </c>
      <c r="D22" s="36"/>
      <c r="E22" s="36"/>
      <c r="F22" s="36"/>
      <c r="G22" s="36">
        <v>0</v>
      </c>
      <c r="H22" s="36"/>
      <c r="I22" s="36"/>
      <c r="J22" s="36"/>
      <c r="K22" s="36">
        <v>0</v>
      </c>
      <c r="L22" s="36"/>
      <c r="M22" s="36"/>
      <c r="N22" s="36"/>
      <c r="O22" s="36">
        <v>0</v>
      </c>
      <c r="P22" s="36"/>
      <c r="Q22" s="36"/>
      <c r="R22" s="36"/>
      <c r="S22" s="36">
        <v>0</v>
      </c>
      <c r="T22" s="36"/>
      <c r="U22" s="36"/>
      <c r="V22" s="36"/>
      <c r="W22" s="36">
        <v>0</v>
      </c>
      <c r="X22" s="36"/>
      <c r="Y22" s="36"/>
      <c r="Z22" s="36"/>
      <c r="AA22" s="27">
        <v>8.2899999999999991</v>
      </c>
      <c r="AB22" s="27">
        <v>8.2899999999999991</v>
      </c>
      <c r="AC22" s="26">
        <f t="shared" si="0"/>
        <v>1</v>
      </c>
      <c r="AD22" s="4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2:39" x14ac:dyDescent="0.25">
      <c r="B23" s="25">
        <f t="shared" si="1"/>
        <v>7</v>
      </c>
      <c r="C23" s="36">
        <v>0</v>
      </c>
      <c r="D23" s="36"/>
      <c r="E23" s="36"/>
      <c r="F23" s="36"/>
      <c r="G23" s="36">
        <v>0</v>
      </c>
      <c r="H23" s="36"/>
      <c r="I23" s="36"/>
      <c r="J23" s="36"/>
      <c r="K23" s="36">
        <v>0</v>
      </c>
      <c r="L23" s="36"/>
      <c r="M23" s="36"/>
      <c r="N23" s="36"/>
      <c r="O23" s="36">
        <v>0</v>
      </c>
      <c r="P23" s="36"/>
      <c r="Q23" s="36"/>
      <c r="R23" s="36"/>
      <c r="S23" s="36">
        <v>0</v>
      </c>
      <c r="T23" s="36"/>
      <c r="U23" s="36"/>
      <c r="V23" s="36"/>
      <c r="W23" s="36">
        <v>0</v>
      </c>
      <c r="X23" s="36"/>
      <c r="Y23" s="36"/>
      <c r="Z23" s="36"/>
      <c r="AA23" s="27">
        <v>5.32</v>
      </c>
      <c r="AB23" s="27">
        <v>5.32</v>
      </c>
      <c r="AC23" s="26">
        <f t="shared" si="0"/>
        <v>1</v>
      </c>
      <c r="AD23" s="4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2:39" x14ac:dyDescent="0.25">
      <c r="B24" s="25">
        <f t="shared" si="1"/>
        <v>8</v>
      </c>
      <c r="C24" s="36">
        <v>0</v>
      </c>
      <c r="D24" s="36"/>
      <c r="E24" s="36"/>
      <c r="F24" s="36"/>
      <c r="G24" s="36">
        <v>0</v>
      </c>
      <c r="H24" s="36"/>
      <c r="I24" s="36"/>
      <c r="J24" s="36"/>
      <c r="K24" s="36">
        <v>0</v>
      </c>
      <c r="L24" s="36"/>
      <c r="M24" s="36"/>
      <c r="N24" s="36"/>
      <c r="O24" s="36">
        <v>0</v>
      </c>
      <c r="P24" s="36"/>
      <c r="Q24" s="36"/>
      <c r="R24" s="36"/>
      <c r="S24" s="36">
        <v>0</v>
      </c>
      <c r="T24" s="36"/>
      <c r="U24" s="36"/>
      <c r="V24" s="36"/>
      <c r="W24" s="36">
        <v>0</v>
      </c>
      <c r="X24" s="36"/>
      <c r="Y24" s="36"/>
      <c r="Z24" s="36"/>
      <c r="AA24" s="27">
        <v>4.9400000000000004</v>
      </c>
      <c r="AB24" s="27">
        <v>4.9400000000000004</v>
      </c>
      <c r="AC24" s="26">
        <f t="shared" si="0"/>
        <v>1</v>
      </c>
      <c r="AD24" s="4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2:39" x14ac:dyDescent="0.25">
      <c r="B25" s="25">
        <f t="shared" si="1"/>
        <v>9</v>
      </c>
      <c r="C25" s="36">
        <v>0</v>
      </c>
      <c r="D25" s="36"/>
      <c r="E25" s="36"/>
      <c r="F25" s="36"/>
      <c r="G25" s="36">
        <v>0</v>
      </c>
      <c r="H25" s="36"/>
      <c r="I25" s="36"/>
      <c r="J25" s="36"/>
      <c r="K25" s="36">
        <v>0</v>
      </c>
      <c r="L25" s="36"/>
      <c r="M25" s="36"/>
      <c r="N25" s="36"/>
      <c r="O25" s="36">
        <v>0</v>
      </c>
      <c r="P25" s="36"/>
      <c r="Q25" s="36"/>
      <c r="R25" s="36"/>
      <c r="S25" s="36">
        <v>0</v>
      </c>
      <c r="T25" s="36"/>
      <c r="U25" s="36"/>
      <c r="V25" s="36"/>
      <c r="W25" s="36">
        <v>0</v>
      </c>
      <c r="X25" s="36"/>
      <c r="Y25" s="36"/>
      <c r="Z25" s="36"/>
      <c r="AA25" s="27">
        <v>8.6999999999999993</v>
      </c>
      <c r="AB25" s="27">
        <v>8.6999999999999993</v>
      </c>
      <c r="AC25" s="26">
        <f t="shared" si="0"/>
        <v>1</v>
      </c>
      <c r="AD25" s="4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2:39" x14ac:dyDescent="0.25">
      <c r="B26" s="25">
        <f t="shared" si="1"/>
        <v>10</v>
      </c>
      <c r="C26" s="36">
        <v>0</v>
      </c>
      <c r="D26" s="36"/>
      <c r="E26" s="36"/>
      <c r="F26" s="36"/>
      <c r="G26" s="36">
        <v>0</v>
      </c>
      <c r="H26" s="36"/>
      <c r="I26" s="36"/>
      <c r="J26" s="36"/>
      <c r="K26" s="36">
        <v>0</v>
      </c>
      <c r="L26" s="36"/>
      <c r="M26" s="36"/>
      <c r="N26" s="36"/>
      <c r="O26" s="36">
        <v>0</v>
      </c>
      <c r="P26" s="36"/>
      <c r="Q26" s="36"/>
      <c r="R26" s="36"/>
      <c r="S26" s="36">
        <v>0</v>
      </c>
      <c r="T26" s="36"/>
      <c r="U26" s="36"/>
      <c r="V26" s="36"/>
      <c r="W26" s="36">
        <v>1</v>
      </c>
      <c r="X26" s="36"/>
      <c r="Y26" s="36"/>
      <c r="Z26" s="36"/>
      <c r="AA26" s="27">
        <v>12.04</v>
      </c>
      <c r="AB26" s="27">
        <v>12.01</v>
      </c>
      <c r="AC26" s="26">
        <f t="shared" si="0"/>
        <v>0.99750830564784054</v>
      </c>
      <c r="AD26" s="4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2:39" x14ac:dyDescent="0.25">
      <c r="B27" s="25">
        <f t="shared" si="1"/>
        <v>11</v>
      </c>
      <c r="C27" s="36">
        <v>0</v>
      </c>
      <c r="D27" s="36"/>
      <c r="E27" s="36"/>
      <c r="F27" s="36"/>
      <c r="G27" s="36">
        <v>0</v>
      </c>
      <c r="H27" s="36"/>
      <c r="I27" s="36"/>
      <c r="J27" s="36"/>
      <c r="K27" s="36">
        <v>0</v>
      </c>
      <c r="L27" s="36"/>
      <c r="M27" s="36"/>
      <c r="N27" s="36"/>
      <c r="O27" s="36">
        <v>0</v>
      </c>
      <c r="P27" s="36"/>
      <c r="Q27" s="36"/>
      <c r="R27" s="36"/>
      <c r="S27" s="36">
        <v>0</v>
      </c>
      <c r="T27" s="36"/>
      <c r="U27" s="36"/>
      <c r="V27" s="36"/>
      <c r="W27" s="36">
        <v>0</v>
      </c>
      <c r="X27" s="36"/>
      <c r="Y27" s="36"/>
      <c r="Z27" s="36"/>
      <c r="AA27" s="27">
        <v>4.6399999999999997</v>
      </c>
      <c r="AB27" s="27">
        <v>4.6399999999999997</v>
      </c>
      <c r="AC27" s="26">
        <f t="shared" si="0"/>
        <v>1</v>
      </c>
      <c r="AD27" s="4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2:39" x14ac:dyDescent="0.25">
      <c r="B28" s="25">
        <f t="shared" si="1"/>
        <v>12</v>
      </c>
      <c r="C28" s="36">
        <v>0</v>
      </c>
      <c r="D28" s="36"/>
      <c r="E28" s="36"/>
      <c r="F28" s="36"/>
      <c r="G28" s="36">
        <v>0</v>
      </c>
      <c r="H28" s="36"/>
      <c r="I28" s="36"/>
      <c r="J28" s="36"/>
      <c r="K28" s="36">
        <v>0</v>
      </c>
      <c r="L28" s="36"/>
      <c r="M28" s="36"/>
      <c r="N28" s="36"/>
      <c r="O28" s="36">
        <v>0</v>
      </c>
      <c r="P28" s="36"/>
      <c r="Q28" s="36"/>
      <c r="R28" s="36"/>
      <c r="S28" s="36">
        <v>0</v>
      </c>
      <c r="T28" s="36"/>
      <c r="U28" s="36"/>
      <c r="V28" s="36"/>
      <c r="W28" s="36">
        <v>1</v>
      </c>
      <c r="X28" s="36"/>
      <c r="Y28" s="36"/>
      <c r="Z28" s="36"/>
      <c r="AA28" s="27">
        <v>5</v>
      </c>
      <c r="AB28" s="27">
        <v>4.99</v>
      </c>
      <c r="AC28" s="26">
        <f t="shared" si="0"/>
        <v>0.998</v>
      </c>
      <c r="AD28" s="4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2:39" x14ac:dyDescent="0.25">
      <c r="B29" s="25">
        <f t="shared" si="1"/>
        <v>13</v>
      </c>
      <c r="C29" s="36">
        <v>0</v>
      </c>
      <c r="D29" s="36"/>
      <c r="E29" s="36"/>
      <c r="F29" s="36"/>
      <c r="G29" s="36">
        <v>0</v>
      </c>
      <c r="H29" s="36"/>
      <c r="I29" s="36"/>
      <c r="J29" s="36"/>
      <c r="K29" s="36">
        <v>0</v>
      </c>
      <c r="L29" s="36"/>
      <c r="M29" s="36"/>
      <c r="N29" s="36"/>
      <c r="O29" s="36">
        <v>0</v>
      </c>
      <c r="P29" s="36"/>
      <c r="Q29" s="36"/>
      <c r="R29" s="36"/>
      <c r="S29" s="36">
        <v>0</v>
      </c>
      <c r="T29" s="36"/>
      <c r="U29" s="36"/>
      <c r="V29" s="36"/>
      <c r="W29" s="36">
        <v>1</v>
      </c>
      <c r="X29" s="36"/>
      <c r="Y29" s="36"/>
      <c r="Z29" s="36"/>
      <c r="AA29" s="27">
        <v>3.82</v>
      </c>
      <c r="AB29" s="27">
        <v>3.81</v>
      </c>
      <c r="AC29" s="26">
        <f t="shared" si="0"/>
        <v>0.99738219895287961</v>
      </c>
      <c r="AD29" s="4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2:39" x14ac:dyDescent="0.25">
      <c r="B30" s="25">
        <f t="shared" si="1"/>
        <v>14</v>
      </c>
      <c r="C30" s="36">
        <v>0</v>
      </c>
      <c r="D30" s="36"/>
      <c r="E30" s="36"/>
      <c r="F30" s="36"/>
      <c r="G30" s="36">
        <v>0</v>
      </c>
      <c r="H30" s="36"/>
      <c r="I30" s="36"/>
      <c r="J30" s="36"/>
      <c r="K30" s="36">
        <v>0</v>
      </c>
      <c r="L30" s="36"/>
      <c r="M30" s="36"/>
      <c r="N30" s="36"/>
      <c r="O30" s="36">
        <v>0</v>
      </c>
      <c r="P30" s="36"/>
      <c r="Q30" s="36"/>
      <c r="R30" s="36"/>
      <c r="S30" s="36">
        <v>0</v>
      </c>
      <c r="T30" s="36"/>
      <c r="U30" s="36"/>
      <c r="V30" s="36"/>
      <c r="W30" s="36">
        <v>0</v>
      </c>
      <c r="X30" s="36"/>
      <c r="Y30" s="36"/>
      <c r="Z30" s="36"/>
      <c r="AA30" s="27">
        <v>5.58</v>
      </c>
      <c r="AB30" s="27">
        <v>5.58</v>
      </c>
      <c r="AC30" s="26">
        <f t="shared" si="0"/>
        <v>1</v>
      </c>
      <c r="AD30" s="4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2:39" x14ac:dyDescent="0.25">
      <c r="B31" s="25">
        <f t="shared" si="1"/>
        <v>15</v>
      </c>
      <c r="C31" s="36">
        <v>1</v>
      </c>
      <c r="D31" s="36"/>
      <c r="E31" s="36"/>
      <c r="F31" s="36"/>
      <c r="G31" s="36">
        <v>1</v>
      </c>
      <c r="H31" s="36"/>
      <c r="I31" s="36"/>
      <c r="J31" s="36"/>
      <c r="K31" s="36">
        <v>1</v>
      </c>
      <c r="L31" s="36"/>
      <c r="M31" s="36"/>
      <c r="N31" s="36"/>
      <c r="O31" s="36">
        <v>1</v>
      </c>
      <c r="P31" s="36"/>
      <c r="Q31" s="36"/>
      <c r="R31" s="36"/>
      <c r="S31" s="36">
        <v>1</v>
      </c>
      <c r="T31" s="36"/>
      <c r="U31" s="36"/>
      <c r="V31" s="36"/>
      <c r="W31" s="36">
        <v>1</v>
      </c>
      <c r="X31" s="36"/>
      <c r="Y31" s="36"/>
      <c r="Z31" s="36"/>
      <c r="AA31" s="27">
        <v>7.22</v>
      </c>
      <c r="AB31" s="27">
        <v>7.21</v>
      </c>
      <c r="AC31" s="26">
        <f t="shared" si="0"/>
        <v>0.99861495844875348</v>
      </c>
      <c r="AD31" s="4"/>
      <c r="AE31" s="10"/>
      <c r="AF31" s="37" t="s">
        <v>38</v>
      </c>
      <c r="AG31" s="37"/>
      <c r="AH31" s="10"/>
      <c r="AI31" s="10"/>
      <c r="AJ31" s="10"/>
      <c r="AK31" s="37" t="s">
        <v>39</v>
      </c>
      <c r="AL31" s="37"/>
      <c r="AM31" s="10"/>
    </row>
    <row r="32" spans="2:39" x14ac:dyDescent="0.25">
      <c r="B32" s="25">
        <f t="shared" si="1"/>
        <v>16</v>
      </c>
      <c r="C32" s="36">
        <v>0</v>
      </c>
      <c r="D32" s="36"/>
      <c r="E32" s="36"/>
      <c r="F32" s="36"/>
      <c r="G32" s="36">
        <v>0</v>
      </c>
      <c r="H32" s="36"/>
      <c r="I32" s="36"/>
      <c r="J32" s="36"/>
      <c r="K32" s="36">
        <v>1</v>
      </c>
      <c r="L32" s="36"/>
      <c r="M32" s="36"/>
      <c r="N32" s="36"/>
      <c r="O32" s="36">
        <v>1</v>
      </c>
      <c r="P32" s="36"/>
      <c r="Q32" s="36"/>
      <c r="R32" s="36"/>
      <c r="S32" s="36">
        <v>1</v>
      </c>
      <c r="T32" s="36"/>
      <c r="U32" s="36"/>
      <c r="V32" s="36"/>
      <c r="W32" s="36">
        <v>1</v>
      </c>
      <c r="X32" s="36"/>
      <c r="Y32" s="36"/>
      <c r="Z32" s="36"/>
      <c r="AA32" s="27">
        <v>6.05</v>
      </c>
      <c r="AB32" s="27">
        <v>6.04</v>
      </c>
      <c r="AC32" s="26">
        <f t="shared" si="0"/>
        <v>0.99834710743801658</v>
      </c>
      <c r="AD32" s="4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2:39" x14ac:dyDescent="0.25">
      <c r="B33" s="25">
        <f t="shared" si="1"/>
        <v>17</v>
      </c>
      <c r="C33" s="36">
        <v>0</v>
      </c>
      <c r="D33" s="36"/>
      <c r="E33" s="36"/>
      <c r="F33" s="36"/>
      <c r="G33" s="36">
        <v>1</v>
      </c>
      <c r="H33" s="36"/>
      <c r="I33" s="36"/>
      <c r="J33" s="36"/>
      <c r="K33" s="36">
        <v>1</v>
      </c>
      <c r="L33" s="36"/>
      <c r="M33" s="36"/>
      <c r="N33" s="36"/>
      <c r="O33" s="36">
        <v>1</v>
      </c>
      <c r="P33" s="36"/>
      <c r="Q33" s="36"/>
      <c r="R33" s="36"/>
      <c r="S33" s="36">
        <v>1</v>
      </c>
      <c r="T33" s="36"/>
      <c r="U33" s="36"/>
      <c r="V33" s="36"/>
      <c r="W33" s="36">
        <v>1</v>
      </c>
      <c r="X33" s="36"/>
      <c r="Y33" s="36"/>
      <c r="Z33" s="36"/>
      <c r="AA33" s="27">
        <v>8.0500000000000007</v>
      </c>
      <c r="AB33" s="27">
        <v>8.01</v>
      </c>
      <c r="AC33" s="26">
        <f t="shared" si="0"/>
        <v>0.99503105590062102</v>
      </c>
      <c r="AD33" s="4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2:39" x14ac:dyDescent="0.25">
      <c r="B34" s="25">
        <f t="shared" si="1"/>
        <v>18</v>
      </c>
      <c r="C34" s="36">
        <v>0</v>
      </c>
      <c r="D34" s="36"/>
      <c r="E34" s="36"/>
      <c r="F34" s="36"/>
      <c r="G34" s="36">
        <v>0</v>
      </c>
      <c r="H34" s="36"/>
      <c r="I34" s="36"/>
      <c r="J34" s="36"/>
      <c r="K34" s="36">
        <v>0</v>
      </c>
      <c r="L34" s="36"/>
      <c r="M34" s="36"/>
      <c r="N34" s="36"/>
      <c r="O34" s="36">
        <v>1</v>
      </c>
      <c r="P34" s="36"/>
      <c r="Q34" s="36"/>
      <c r="R34" s="36"/>
      <c r="S34" s="36">
        <v>1</v>
      </c>
      <c r="T34" s="36"/>
      <c r="U34" s="36"/>
      <c r="V34" s="36"/>
      <c r="W34" s="36">
        <v>1</v>
      </c>
      <c r="X34" s="36"/>
      <c r="Y34" s="36"/>
      <c r="Z34" s="36"/>
      <c r="AA34" s="27">
        <v>7.13</v>
      </c>
      <c r="AB34" s="27">
        <v>7.12</v>
      </c>
      <c r="AC34" s="26">
        <f t="shared" si="0"/>
        <v>0.99859747545582056</v>
      </c>
      <c r="AD34" s="4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x14ac:dyDescent="0.25">
      <c r="B35" s="25">
        <f t="shared" si="1"/>
        <v>19</v>
      </c>
      <c r="C35" s="36">
        <v>0</v>
      </c>
      <c r="D35" s="36"/>
      <c r="E35" s="36"/>
      <c r="F35" s="36"/>
      <c r="G35" s="36">
        <v>0</v>
      </c>
      <c r="H35" s="36"/>
      <c r="I35" s="36"/>
      <c r="J35" s="36"/>
      <c r="K35" s="36">
        <v>0</v>
      </c>
      <c r="L35" s="36"/>
      <c r="M35" s="36"/>
      <c r="N35" s="36"/>
      <c r="O35" s="36">
        <v>0</v>
      </c>
      <c r="P35" s="36"/>
      <c r="Q35" s="36"/>
      <c r="R35" s="36"/>
      <c r="S35" s="36">
        <v>0</v>
      </c>
      <c r="T35" s="36"/>
      <c r="U35" s="36"/>
      <c r="V35" s="36"/>
      <c r="W35" s="36">
        <v>0</v>
      </c>
      <c r="X35" s="36"/>
      <c r="Y35" s="36"/>
      <c r="Z35" s="36"/>
      <c r="AA35" s="27">
        <v>6.45</v>
      </c>
      <c r="AB35" s="27">
        <v>6.45</v>
      </c>
      <c r="AC35" s="26">
        <f t="shared" si="0"/>
        <v>1</v>
      </c>
      <c r="AD35" s="4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x14ac:dyDescent="0.25">
      <c r="B36" s="25">
        <f t="shared" si="1"/>
        <v>20</v>
      </c>
      <c r="C36" s="36">
        <v>0</v>
      </c>
      <c r="D36" s="36"/>
      <c r="E36" s="36"/>
      <c r="F36" s="36"/>
      <c r="G36" s="36">
        <v>1</v>
      </c>
      <c r="H36" s="36"/>
      <c r="I36" s="36"/>
      <c r="J36" s="36"/>
      <c r="K36" s="36">
        <v>1</v>
      </c>
      <c r="L36" s="36"/>
      <c r="M36" s="36"/>
      <c r="N36" s="36"/>
      <c r="O36" s="36">
        <v>1</v>
      </c>
      <c r="P36" s="36"/>
      <c r="Q36" s="36"/>
      <c r="R36" s="36"/>
      <c r="S36" s="36">
        <v>1</v>
      </c>
      <c r="T36" s="36"/>
      <c r="U36" s="36"/>
      <c r="V36" s="36"/>
      <c r="W36" s="36">
        <v>1</v>
      </c>
      <c r="X36" s="36"/>
      <c r="Y36" s="36"/>
      <c r="Z36" s="36"/>
      <c r="AA36" s="27">
        <v>11.36</v>
      </c>
      <c r="AB36" s="27">
        <v>11.35</v>
      </c>
      <c r="AC36" s="26">
        <f t="shared" si="0"/>
        <v>0.99911971830985913</v>
      </c>
      <c r="AD36" s="4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x14ac:dyDescent="0.25">
      <c r="B37" s="25">
        <f t="shared" si="1"/>
        <v>21</v>
      </c>
      <c r="C37" s="36">
        <v>0</v>
      </c>
      <c r="D37" s="36"/>
      <c r="E37" s="36"/>
      <c r="F37" s="36"/>
      <c r="G37" s="36">
        <v>0</v>
      </c>
      <c r="H37" s="36"/>
      <c r="I37" s="36"/>
      <c r="J37" s="36"/>
      <c r="K37" s="36">
        <v>0</v>
      </c>
      <c r="L37" s="36"/>
      <c r="M37" s="36"/>
      <c r="N37" s="36"/>
      <c r="O37" s="36">
        <v>0</v>
      </c>
      <c r="P37" s="36"/>
      <c r="Q37" s="36"/>
      <c r="R37" s="36"/>
      <c r="S37" s="36">
        <v>0</v>
      </c>
      <c r="T37" s="36"/>
      <c r="U37" s="36"/>
      <c r="V37" s="36"/>
      <c r="W37" s="36">
        <v>1</v>
      </c>
      <c r="X37" s="36"/>
      <c r="Y37" s="36"/>
      <c r="Z37" s="36"/>
      <c r="AA37" s="27">
        <v>9.25</v>
      </c>
      <c r="AB37" s="27">
        <v>9.24</v>
      </c>
      <c r="AC37" s="26">
        <f t="shared" si="0"/>
        <v>0.99891891891891893</v>
      </c>
      <c r="AD37" s="4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x14ac:dyDescent="0.25">
      <c r="B38" s="25">
        <f t="shared" si="1"/>
        <v>22</v>
      </c>
      <c r="C38" s="36">
        <v>0</v>
      </c>
      <c r="D38" s="36"/>
      <c r="E38" s="36"/>
      <c r="F38" s="36"/>
      <c r="G38" s="36">
        <v>0</v>
      </c>
      <c r="H38" s="36"/>
      <c r="I38" s="36"/>
      <c r="J38" s="36"/>
      <c r="K38" s="36">
        <v>0</v>
      </c>
      <c r="L38" s="36"/>
      <c r="M38" s="36"/>
      <c r="N38" s="36"/>
      <c r="O38" s="36">
        <v>0</v>
      </c>
      <c r="P38" s="36"/>
      <c r="Q38" s="36"/>
      <c r="R38" s="36"/>
      <c r="S38" s="36">
        <v>0</v>
      </c>
      <c r="T38" s="36"/>
      <c r="U38" s="36"/>
      <c r="V38" s="36"/>
      <c r="W38" s="36">
        <v>0</v>
      </c>
      <c r="X38" s="36"/>
      <c r="Y38" s="36"/>
      <c r="Z38" s="36"/>
      <c r="AA38" s="27">
        <v>4.63</v>
      </c>
      <c r="AB38" s="27">
        <v>4.63</v>
      </c>
      <c r="AC38" s="26">
        <f t="shared" si="0"/>
        <v>1</v>
      </c>
      <c r="AD38" s="4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x14ac:dyDescent="0.25">
      <c r="B39" s="25">
        <f t="shared" si="1"/>
        <v>23</v>
      </c>
      <c r="C39" s="36">
        <v>0</v>
      </c>
      <c r="D39" s="36"/>
      <c r="E39" s="36"/>
      <c r="F39" s="36"/>
      <c r="G39" s="36">
        <v>0</v>
      </c>
      <c r="H39" s="36"/>
      <c r="I39" s="36"/>
      <c r="J39" s="36"/>
      <c r="K39" s="36">
        <v>0</v>
      </c>
      <c r="L39" s="36"/>
      <c r="M39" s="36"/>
      <c r="N39" s="36"/>
      <c r="O39" s="36">
        <v>0</v>
      </c>
      <c r="P39" s="36"/>
      <c r="Q39" s="36"/>
      <c r="R39" s="36"/>
      <c r="S39" s="36">
        <v>0</v>
      </c>
      <c r="T39" s="36"/>
      <c r="U39" s="36"/>
      <c r="V39" s="36"/>
      <c r="W39" s="36">
        <v>0</v>
      </c>
      <c r="X39" s="36"/>
      <c r="Y39" s="36"/>
      <c r="Z39" s="36"/>
      <c r="AA39" s="27">
        <v>7.59</v>
      </c>
      <c r="AB39" s="27">
        <v>7.59</v>
      </c>
      <c r="AC39" s="26">
        <f t="shared" si="0"/>
        <v>1</v>
      </c>
      <c r="AD39" s="4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x14ac:dyDescent="0.25">
      <c r="B40" s="25">
        <f t="shared" si="1"/>
        <v>24</v>
      </c>
      <c r="C40" s="36">
        <v>1</v>
      </c>
      <c r="D40" s="36"/>
      <c r="E40" s="36"/>
      <c r="F40" s="36"/>
      <c r="G40" s="36">
        <v>1</v>
      </c>
      <c r="H40" s="36"/>
      <c r="I40" s="36"/>
      <c r="J40" s="36"/>
      <c r="K40" s="36">
        <v>1</v>
      </c>
      <c r="L40" s="36"/>
      <c r="M40" s="36"/>
      <c r="N40" s="36"/>
      <c r="O40" s="36">
        <v>1</v>
      </c>
      <c r="P40" s="36"/>
      <c r="Q40" s="36"/>
      <c r="R40" s="36"/>
      <c r="S40" s="36">
        <v>1</v>
      </c>
      <c r="T40" s="36"/>
      <c r="U40" s="36"/>
      <c r="V40" s="36"/>
      <c r="W40" s="36">
        <v>1</v>
      </c>
      <c r="X40" s="36"/>
      <c r="Y40" s="36"/>
      <c r="Z40" s="36"/>
      <c r="AA40" s="27">
        <v>7.36</v>
      </c>
      <c r="AB40" s="27">
        <v>7.35</v>
      </c>
      <c r="AC40" s="26">
        <f t="shared" si="0"/>
        <v>0.99864130434782594</v>
      </c>
      <c r="AD40" s="4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x14ac:dyDescent="0.25">
      <c r="B41" s="25">
        <f t="shared" si="1"/>
        <v>25</v>
      </c>
      <c r="C41" s="36">
        <v>0</v>
      </c>
      <c r="D41" s="36"/>
      <c r="E41" s="36"/>
      <c r="F41" s="36"/>
      <c r="G41" s="36">
        <v>0</v>
      </c>
      <c r="H41" s="36"/>
      <c r="I41" s="36"/>
      <c r="J41" s="36"/>
      <c r="K41" s="36">
        <v>0</v>
      </c>
      <c r="L41" s="36"/>
      <c r="M41" s="36"/>
      <c r="N41" s="36"/>
      <c r="O41" s="36">
        <v>0</v>
      </c>
      <c r="P41" s="36"/>
      <c r="Q41" s="36"/>
      <c r="R41" s="36"/>
      <c r="S41" s="36">
        <v>0</v>
      </c>
      <c r="T41" s="36"/>
      <c r="U41" s="36"/>
      <c r="V41" s="36"/>
      <c r="W41" s="36">
        <v>1</v>
      </c>
      <c r="X41" s="36"/>
      <c r="Y41" s="36"/>
      <c r="Z41" s="36"/>
      <c r="AA41" s="27">
        <v>7.74</v>
      </c>
      <c r="AB41" s="27">
        <v>7.73</v>
      </c>
      <c r="AC41" s="26">
        <f t="shared" si="0"/>
        <v>0.99870801033591738</v>
      </c>
      <c r="AD41" s="4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x14ac:dyDescent="0.25">
      <c r="B42" s="25">
        <f t="shared" si="1"/>
        <v>26</v>
      </c>
      <c r="C42" s="36">
        <v>0</v>
      </c>
      <c r="D42" s="36"/>
      <c r="E42" s="36"/>
      <c r="F42" s="36"/>
      <c r="G42" s="36">
        <v>0</v>
      </c>
      <c r="H42" s="36"/>
      <c r="I42" s="36"/>
      <c r="J42" s="36"/>
      <c r="K42" s="36">
        <v>1</v>
      </c>
      <c r="L42" s="36"/>
      <c r="M42" s="36"/>
      <c r="N42" s="36"/>
      <c r="O42" s="36">
        <v>1</v>
      </c>
      <c r="P42" s="36"/>
      <c r="Q42" s="36"/>
      <c r="R42" s="36"/>
      <c r="S42" s="36">
        <v>1</v>
      </c>
      <c r="T42" s="36"/>
      <c r="U42" s="36"/>
      <c r="V42" s="36"/>
      <c r="W42" s="36">
        <v>1</v>
      </c>
      <c r="X42" s="36"/>
      <c r="Y42" s="36"/>
      <c r="Z42" s="36"/>
      <c r="AA42" s="27">
        <v>9.11</v>
      </c>
      <c r="AB42" s="27">
        <v>9.1</v>
      </c>
      <c r="AC42" s="26">
        <f t="shared" si="0"/>
        <v>0.99890230515916578</v>
      </c>
      <c r="AD42" s="4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x14ac:dyDescent="0.25">
      <c r="B43" s="25">
        <f t="shared" si="1"/>
        <v>27</v>
      </c>
      <c r="C43" s="36">
        <v>0</v>
      </c>
      <c r="D43" s="36"/>
      <c r="E43" s="36"/>
      <c r="F43" s="36"/>
      <c r="G43" s="36">
        <v>0</v>
      </c>
      <c r="H43" s="36"/>
      <c r="I43" s="36"/>
      <c r="J43" s="36"/>
      <c r="K43" s="36">
        <v>0</v>
      </c>
      <c r="L43" s="36"/>
      <c r="M43" s="36"/>
      <c r="N43" s="36"/>
      <c r="O43" s="36">
        <v>0</v>
      </c>
      <c r="P43" s="36"/>
      <c r="Q43" s="36"/>
      <c r="R43" s="36"/>
      <c r="S43" s="36">
        <v>0</v>
      </c>
      <c r="T43" s="36"/>
      <c r="U43" s="36"/>
      <c r="V43" s="36"/>
      <c r="W43" s="36">
        <v>0</v>
      </c>
      <c r="X43" s="36"/>
      <c r="Y43" s="36"/>
      <c r="Z43" s="36"/>
      <c r="AA43" s="27">
        <v>9.3000000000000007</v>
      </c>
      <c r="AB43" s="27">
        <v>9.3000000000000007</v>
      </c>
      <c r="AC43" s="26">
        <f t="shared" si="0"/>
        <v>1</v>
      </c>
      <c r="AD43" s="4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x14ac:dyDescent="0.25">
      <c r="B44" s="25">
        <f t="shared" si="1"/>
        <v>28</v>
      </c>
      <c r="C44" s="36">
        <v>0</v>
      </c>
      <c r="D44" s="36"/>
      <c r="E44" s="36"/>
      <c r="F44" s="36"/>
      <c r="G44" s="36">
        <v>0</v>
      </c>
      <c r="H44" s="36"/>
      <c r="I44" s="36"/>
      <c r="J44" s="36"/>
      <c r="K44" s="36">
        <v>1</v>
      </c>
      <c r="L44" s="36"/>
      <c r="M44" s="36"/>
      <c r="N44" s="36"/>
      <c r="O44" s="36">
        <v>1</v>
      </c>
      <c r="P44" s="36"/>
      <c r="Q44" s="36"/>
      <c r="R44" s="36"/>
      <c r="S44" s="36">
        <v>1</v>
      </c>
      <c r="T44" s="36"/>
      <c r="U44" s="36"/>
      <c r="V44" s="36"/>
      <c r="W44" s="36">
        <v>1</v>
      </c>
      <c r="X44" s="36"/>
      <c r="Y44" s="36"/>
      <c r="Z44" s="36"/>
      <c r="AA44" s="27">
        <v>7.41</v>
      </c>
      <c r="AB44" s="27">
        <v>7.39</v>
      </c>
      <c r="AC44" s="26">
        <f t="shared" si="0"/>
        <v>0.9973009446693657</v>
      </c>
      <c r="AD44" s="4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 x14ac:dyDescent="0.25">
      <c r="B45" s="25">
        <f t="shared" si="1"/>
        <v>29</v>
      </c>
      <c r="C45" s="36">
        <v>0</v>
      </c>
      <c r="D45" s="36"/>
      <c r="E45" s="36"/>
      <c r="F45" s="36"/>
      <c r="G45" s="36">
        <v>0</v>
      </c>
      <c r="H45" s="36"/>
      <c r="I45" s="36"/>
      <c r="J45" s="36"/>
      <c r="K45" s="36">
        <v>0</v>
      </c>
      <c r="L45" s="36"/>
      <c r="M45" s="36"/>
      <c r="N45" s="36"/>
      <c r="O45" s="36">
        <v>0</v>
      </c>
      <c r="P45" s="36"/>
      <c r="Q45" s="36"/>
      <c r="R45" s="36"/>
      <c r="S45" s="36">
        <v>1</v>
      </c>
      <c r="T45" s="36"/>
      <c r="U45" s="36"/>
      <c r="V45" s="36"/>
      <c r="W45" s="36">
        <v>1</v>
      </c>
      <c r="X45" s="36"/>
      <c r="Y45" s="36"/>
      <c r="Z45" s="36"/>
      <c r="AA45" s="27">
        <v>6.89</v>
      </c>
      <c r="AB45" s="27">
        <v>6.87</v>
      </c>
      <c r="AC45" s="26">
        <f t="shared" si="0"/>
        <v>0.99709724238026132</v>
      </c>
      <c r="AD45" s="4"/>
      <c r="AE45" s="10"/>
      <c r="AF45" s="37" t="s">
        <v>40</v>
      </c>
      <c r="AG45" s="37"/>
      <c r="AH45" s="10"/>
      <c r="AI45" s="10"/>
      <c r="AJ45" s="10"/>
      <c r="AK45" s="10"/>
      <c r="AL45" s="10"/>
      <c r="AM45" s="10"/>
    </row>
    <row r="46" spans="2:39" x14ac:dyDescent="0.25">
      <c r="B46" s="25">
        <f t="shared" si="1"/>
        <v>30</v>
      </c>
      <c r="C46" s="36">
        <v>0</v>
      </c>
      <c r="D46" s="36"/>
      <c r="E46" s="36"/>
      <c r="F46" s="36"/>
      <c r="G46" s="36">
        <v>0</v>
      </c>
      <c r="H46" s="36"/>
      <c r="I46" s="36"/>
      <c r="J46" s="36"/>
      <c r="K46" s="36">
        <v>0</v>
      </c>
      <c r="L46" s="36"/>
      <c r="M46" s="36"/>
      <c r="N46" s="36"/>
      <c r="O46" s="36">
        <v>0</v>
      </c>
      <c r="P46" s="36"/>
      <c r="Q46" s="36"/>
      <c r="R46" s="36"/>
      <c r="S46" s="36">
        <v>0</v>
      </c>
      <c r="T46" s="36"/>
      <c r="U46" s="36"/>
      <c r="V46" s="36"/>
      <c r="W46" s="36">
        <v>1</v>
      </c>
      <c r="X46" s="36"/>
      <c r="Y46" s="36"/>
      <c r="Z46" s="36"/>
      <c r="AA46" s="27">
        <v>5.95</v>
      </c>
      <c r="AB46" s="27">
        <v>5.94</v>
      </c>
      <c r="AC46" s="26">
        <f t="shared" si="0"/>
        <v>0.99831932773109244</v>
      </c>
      <c r="AD46" s="4"/>
      <c r="AE46" s="10"/>
      <c r="AF46" s="10"/>
      <c r="AG46" s="10"/>
      <c r="AH46" s="10"/>
      <c r="AI46" s="10"/>
      <c r="AJ46" s="10"/>
      <c r="AK46" s="10"/>
      <c r="AL46" s="10"/>
      <c r="AM46" s="10"/>
    </row>
    <row r="47" spans="2:39" x14ac:dyDescent="0.25">
      <c r="B47" s="25">
        <f t="shared" si="1"/>
        <v>31</v>
      </c>
      <c r="C47" s="36">
        <v>0</v>
      </c>
      <c r="D47" s="36"/>
      <c r="E47" s="36"/>
      <c r="F47" s="36"/>
      <c r="G47" s="36">
        <v>0</v>
      </c>
      <c r="H47" s="36"/>
      <c r="I47" s="36"/>
      <c r="J47" s="36"/>
      <c r="K47" s="36">
        <v>1</v>
      </c>
      <c r="L47" s="36"/>
      <c r="M47" s="36"/>
      <c r="N47" s="36"/>
      <c r="O47" s="36">
        <v>1</v>
      </c>
      <c r="P47" s="36"/>
      <c r="Q47" s="36"/>
      <c r="R47" s="36"/>
      <c r="S47" s="36">
        <v>1</v>
      </c>
      <c r="T47" s="36"/>
      <c r="U47" s="36"/>
      <c r="V47" s="36"/>
      <c r="W47" s="36">
        <v>1</v>
      </c>
      <c r="X47" s="36"/>
      <c r="Y47" s="36"/>
      <c r="Z47" s="36"/>
      <c r="AA47" s="27">
        <v>6.28</v>
      </c>
      <c r="AB47" s="27">
        <v>6.27</v>
      </c>
      <c r="AC47" s="26">
        <f t="shared" si="0"/>
        <v>0.99840764331210186</v>
      </c>
      <c r="AD47" s="4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2:39" x14ac:dyDescent="0.25">
      <c r="B48" s="25">
        <f t="shared" si="1"/>
        <v>32</v>
      </c>
      <c r="C48" s="36">
        <v>0</v>
      </c>
      <c r="D48" s="36"/>
      <c r="E48" s="36"/>
      <c r="F48" s="36"/>
      <c r="G48" s="36">
        <v>0</v>
      </c>
      <c r="H48" s="36"/>
      <c r="I48" s="36"/>
      <c r="J48" s="36"/>
      <c r="K48" s="36">
        <v>0</v>
      </c>
      <c r="L48" s="36"/>
      <c r="M48" s="36"/>
      <c r="N48" s="36"/>
      <c r="O48" s="36">
        <v>0</v>
      </c>
      <c r="P48" s="36"/>
      <c r="Q48" s="36"/>
      <c r="R48" s="36"/>
      <c r="S48" s="36">
        <v>0</v>
      </c>
      <c r="T48" s="36"/>
      <c r="U48" s="36"/>
      <c r="V48" s="36"/>
      <c r="W48" s="36">
        <v>0</v>
      </c>
      <c r="X48" s="36"/>
      <c r="Y48" s="36"/>
      <c r="Z48" s="36"/>
      <c r="AA48" s="27">
        <v>4.29</v>
      </c>
      <c r="AB48" s="27">
        <v>4.29</v>
      </c>
      <c r="AC48" s="26">
        <f t="shared" si="0"/>
        <v>1</v>
      </c>
      <c r="AD48" s="4"/>
      <c r="AE48" s="10"/>
      <c r="AF48" s="10"/>
      <c r="AG48" s="10"/>
      <c r="AH48" s="10"/>
      <c r="AI48" s="10"/>
      <c r="AJ48" s="10"/>
      <c r="AK48" s="10"/>
      <c r="AL48" s="10"/>
      <c r="AM48" s="10"/>
    </row>
    <row r="49" spans="2:39" x14ac:dyDescent="0.25">
      <c r="B49" s="25">
        <f t="shared" si="1"/>
        <v>33</v>
      </c>
      <c r="C49" s="36">
        <v>0</v>
      </c>
      <c r="D49" s="36"/>
      <c r="E49" s="36"/>
      <c r="F49" s="36"/>
      <c r="G49" s="36">
        <v>0</v>
      </c>
      <c r="H49" s="36"/>
      <c r="I49" s="36"/>
      <c r="J49" s="36"/>
      <c r="K49" s="36">
        <v>0</v>
      </c>
      <c r="L49" s="36"/>
      <c r="M49" s="36"/>
      <c r="N49" s="36"/>
      <c r="O49" s="36">
        <v>0</v>
      </c>
      <c r="P49" s="36"/>
      <c r="Q49" s="36"/>
      <c r="R49" s="36"/>
      <c r="S49" s="36">
        <v>0</v>
      </c>
      <c r="T49" s="36"/>
      <c r="U49" s="36"/>
      <c r="V49" s="36"/>
      <c r="W49" s="36">
        <v>0</v>
      </c>
      <c r="X49" s="36"/>
      <c r="Y49" s="36"/>
      <c r="Z49" s="36"/>
      <c r="AA49" s="27">
        <v>6.29</v>
      </c>
      <c r="AB49" s="27">
        <v>6.29</v>
      </c>
      <c r="AC49" s="26">
        <f t="shared" si="0"/>
        <v>1</v>
      </c>
      <c r="AD49" s="4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2:39" x14ac:dyDescent="0.25">
      <c r="B50" s="25">
        <f t="shared" si="1"/>
        <v>34</v>
      </c>
      <c r="C50" s="36">
        <v>1</v>
      </c>
      <c r="D50" s="36"/>
      <c r="E50" s="36"/>
      <c r="F50" s="36"/>
      <c r="G50" s="36">
        <v>1</v>
      </c>
      <c r="H50" s="36"/>
      <c r="I50" s="36"/>
      <c r="J50" s="36"/>
      <c r="K50" s="36">
        <v>1</v>
      </c>
      <c r="L50" s="36"/>
      <c r="M50" s="36"/>
      <c r="N50" s="36"/>
      <c r="O50" s="36">
        <v>1</v>
      </c>
      <c r="P50" s="36"/>
      <c r="Q50" s="36"/>
      <c r="R50" s="36"/>
      <c r="S50" s="36">
        <v>1</v>
      </c>
      <c r="T50" s="36"/>
      <c r="U50" s="36"/>
      <c r="V50" s="36"/>
      <c r="W50" s="36">
        <v>1</v>
      </c>
      <c r="X50" s="36"/>
      <c r="Y50" s="36"/>
      <c r="Z50" s="36"/>
      <c r="AA50" s="27">
        <v>9.09</v>
      </c>
      <c r="AB50" s="27">
        <v>9.07</v>
      </c>
      <c r="AC50" s="26">
        <f t="shared" si="0"/>
        <v>0.99779977997799785</v>
      </c>
      <c r="AD50" s="4"/>
      <c r="AE50" s="10"/>
      <c r="AF50" s="10"/>
      <c r="AG50" s="10"/>
      <c r="AH50" s="10"/>
      <c r="AI50" s="10"/>
      <c r="AJ50" s="10"/>
      <c r="AK50" s="10"/>
      <c r="AL50" s="10"/>
      <c r="AM50" s="10"/>
    </row>
    <row r="51" spans="2:39" x14ac:dyDescent="0.25">
      <c r="B51" s="25">
        <f t="shared" si="1"/>
        <v>35</v>
      </c>
      <c r="C51" s="36">
        <v>1</v>
      </c>
      <c r="D51" s="36"/>
      <c r="E51" s="36"/>
      <c r="F51" s="36"/>
      <c r="G51" s="36">
        <v>1</v>
      </c>
      <c r="H51" s="36"/>
      <c r="I51" s="36"/>
      <c r="J51" s="36"/>
      <c r="K51" s="36">
        <v>1</v>
      </c>
      <c r="L51" s="36"/>
      <c r="M51" s="36"/>
      <c r="N51" s="36"/>
      <c r="O51" s="36">
        <v>1</v>
      </c>
      <c r="P51" s="36"/>
      <c r="Q51" s="36"/>
      <c r="R51" s="36"/>
      <c r="S51" s="36">
        <v>1</v>
      </c>
      <c r="T51" s="36"/>
      <c r="U51" s="36"/>
      <c r="V51" s="36"/>
      <c r="W51" s="36">
        <v>1</v>
      </c>
      <c r="X51" s="36"/>
      <c r="Y51" s="36"/>
      <c r="Z51" s="36"/>
      <c r="AA51" s="27">
        <v>5.95</v>
      </c>
      <c r="AB51" s="27">
        <v>5.93</v>
      </c>
      <c r="AC51" s="26">
        <f t="shared" si="0"/>
        <v>0.99663865546218477</v>
      </c>
      <c r="AD51" s="4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2:39" x14ac:dyDescent="0.25">
      <c r="B52" s="25">
        <f t="shared" si="1"/>
        <v>36</v>
      </c>
      <c r="C52" s="36">
        <v>0</v>
      </c>
      <c r="D52" s="36"/>
      <c r="E52" s="36"/>
      <c r="F52" s="36"/>
      <c r="G52" s="36">
        <v>0</v>
      </c>
      <c r="H52" s="36"/>
      <c r="I52" s="36"/>
      <c r="J52" s="36"/>
      <c r="K52" s="36">
        <v>1</v>
      </c>
      <c r="L52" s="36"/>
      <c r="M52" s="36"/>
      <c r="N52" s="36"/>
      <c r="O52" s="36">
        <v>1</v>
      </c>
      <c r="P52" s="36"/>
      <c r="Q52" s="36"/>
      <c r="R52" s="36"/>
      <c r="S52" s="36">
        <v>1</v>
      </c>
      <c r="T52" s="36"/>
      <c r="U52" s="36"/>
      <c r="V52" s="36"/>
      <c r="W52" s="36">
        <v>1</v>
      </c>
      <c r="X52" s="36"/>
      <c r="Y52" s="36"/>
      <c r="Z52" s="36"/>
      <c r="AA52" s="27">
        <v>6.32</v>
      </c>
      <c r="AB52" s="27">
        <v>6.3</v>
      </c>
      <c r="AC52" s="26">
        <f t="shared" si="0"/>
        <v>0.99683544303797456</v>
      </c>
      <c r="AD52" s="4"/>
      <c r="AE52" s="10"/>
      <c r="AF52" s="10"/>
      <c r="AG52" s="10"/>
      <c r="AH52" s="10"/>
      <c r="AI52" s="10"/>
      <c r="AJ52" s="10"/>
      <c r="AK52" s="10"/>
      <c r="AL52" s="10"/>
      <c r="AM52" s="10"/>
    </row>
    <row r="53" spans="2:39" x14ac:dyDescent="0.25">
      <c r="B53" s="25">
        <f>B52+1</f>
        <v>37</v>
      </c>
      <c r="C53" s="36">
        <v>0</v>
      </c>
      <c r="D53" s="36"/>
      <c r="E53" s="36"/>
      <c r="F53" s="36"/>
      <c r="G53" s="36">
        <v>0</v>
      </c>
      <c r="H53" s="36"/>
      <c r="I53" s="36"/>
      <c r="J53" s="36"/>
      <c r="K53" s="36">
        <v>1</v>
      </c>
      <c r="L53" s="36"/>
      <c r="M53" s="36"/>
      <c r="N53" s="36"/>
      <c r="O53" s="36">
        <v>1</v>
      </c>
      <c r="P53" s="36"/>
      <c r="Q53" s="36"/>
      <c r="R53" s="36"/>
      <c r="S53" s="36">
        <v>1</v>
      </c>
      <c r="T53" s="36"/>
      <c r="U53" s="36"/>
      <c r="V53" s="36"/>
      <c r="W53" s="36">
        <v>1</v>
      </c>
      <c r="X53" s="36"/>
      <c r="Y53" s="36"/>
      <c r="Z53" s="36"/>
      <c r="AA53" s="27">
        <v>6.34</v>
      </c>
      <c r="AB53" s="27">
        <v>6.32</v>
      </c>
      <c r="AC53" s="26">
        <f t="shared" si="0"/>
        <v>0.99684542586750791</v>
      </c>
      <c r="AD53" s="4"/>
      <c r="AE53" s="10"/>
      <c r="AF53" s="10"/>
      <c r="AG53" s="10"/>
      <c r="AH53" s="10"/>
      <c r="AI53" s="10"/>
      <c r="AJ53" s="10"/>
      <c r="AK53" s="10"/>
      <c r="AL53" s="10"/>
      <c r="AM53" s="10"/>
    </row>
    <row r="54" spans="2:39" x14ac:dyDescent="0.25">
      <c r="B54" s="25">
        <f t="shared" si="1"/>
        <v>38</v>
      </c>
      <c r="C54" s="36">
        <v>0</v>
      </c>
      <c r="D54" s="36"/>
      <c r="E54" s="36"/>
      <c r="F54" s="36"/>
      <c r="G54" s="36">
        <v>0</v>
      </c>
      <c r="H54" s="36"/>
      <c r="I54" s="36"/>
      <c r="J54" s="36"/>
      <c r="K54" s="36">
        <v>0</v>
      </c>
      <c r="L54" s="36"/>
      <c r="M54" s="36"/>
      <c r="N54" s="36"/>
      <c r="O54" s="36">
        <v>0</v>
      </c>
      <c r="P54" s="36"/>
      <c r="Q54" s="36"/>
      <c r="R54" s="36"/>
      <c r="S54" s="36">
        <v>0</v>
      </c>
      <c r="T54" s="36"/>
      <c r="U54" s="36"/>
      <c r="V54" s="36"/>
      <c r="W54" s="36">
        <v>1</v>
      </c>
      <c r="X54" s="36"/>
      <c r="Y54" s="36"/>
      <c r="Z54" s="36"/>
      <c r="AA54" s="27">
        <v>7.82</v>
      </c>
      <c r="AB54" s="27">
        <v>7.8</v>
      </c>
      <c r="AC54" s="26">
        <f t="shared" si="0"/>
        <v>0.99744245524296671</v>
      </c>
      <c r="AD54" s="4"/>
      <c r="AE54" s="10"/>
      <c r="AF54" s="10"/>
      <c r="AG54" s="10"/>
      <c r="AH54" s="10"/>
      <c r="AI54" s="10"/>
      <c r="AJ54" s="10"/>
      <c r="AK54" s="10"/>
      <c r="AL54" s="10"/>
      <c r="AM54" s="10"/>
    </row>
    <row r="55" spans="2:39" x14ac:dyDescent="0.25">
      <c r="B55" s="25">
        <f t="shared" si="1"/>
        <v>39</v>
      </c>
      <c r="C55" s="36">
        <v>0</v>
      </c>
      <c r="D55" s="36"/>
      <c r="E55" s="36"/>
      <c r="F55" s="36"/>
      <c r="G55" s="36">
        <v>0</v>
      </c>
      <c r="H55" s="36"/>
      <c r="I55" s="36"/>
      <c r="J55" s="36"/>
      <c r="K55" s="36">
        <v>1</v>
      </c>
      <c r="L55" s="36"/>
      <c r="M55" s="36"/>
      <c r="N55" s="36"/>
      <c r="O55" s="36">
        <v>1</v>
      </c>
      <c r="P55" s="36"/>
      <c r="Q55" s="36"/>
      <c r="R55" s="36"/>
      <c r="S55" s="36">
        <v>1</v>
      </c>
      <c r="T55" s="36"/>
      <c r="U55" s="36"/>
      <c r="V55" s="36"/>
      <c r="W55" s="36">
        <v>1</v>
      </c>
      <c r="X55" s="36"/>
      <c r="Y55" s="36"/>
      <c r="Z55" s="36"/>
      <c r="AA55" s="27">
        <v>7.9</v>
      </c>
      <c r="AB55" s="27">
        <v>7.88</v>
      </c>
      <c r="AC55" s="26">
        <f t="shared" si="0"/>
        <v>0.99746835443037973</v>
      </c>
      <c r="AD55" s="4"/>
      <c r="AE55" s="10"/>
      <c r="AF55" s="10"/>
      <c r="AG55" s="30"/>
      <c r="AH55" s="30"/>
      <c r="AI55" s="30"/>
      <c r="AJ55" s="30"/>
      <c r="AK55" s="30"/>
      <c r="AL55" s="10"/>
      <c r="AM55" s="10"/>
    </row>
    <row r="56" spans="2:39" x14ac:dyDescent="0.25">
      <c r="B56" s="25">
        <f>B55+1</f>
        <v>40</v>
      </c>
      <c r="C56" s="36">
        <v>0</v>
      </c>
      <c r="D56" s="36"/>
      <c r="E56" s="36"/>
      <c r="F56" s="36"/>
      <c r="G56" s="36">
        <v>0</v>
      </c>
      <c r="H56" s="36"/>
      <c r="I56" s="36"/>
      <c r="J56" s="36"/>
      <c r="K56" s="36">
        <v>1</v>
      </c>
      <c r="L56" s="36"/>
      <c r="M56" s="36"/>
      <c r="N56" s="36"/>
      <c r="O56" s="36">
        <v>1</v>
      </c>
      <c r="P56" s="36"/>
      <c r="Q56" s="36"/>
      <c r="R56" s="36"/>
      <c r="S56" s="36">
        <v>1</v>
      </c>
      <c r="T56" s="36"/>
      <c r="U56" s="36"/>
      <c r="V56" s="36"/>
      <c r="W56" s="36">
        <v>1</v>
      </c>
      <c r="X56" s="36"/>
      <c r="Y56" s="36"/>
      <c r="Z56" s="36"/>
      <c r="AA56" s="27">
        <v>7.3</v>
      </c>
      <c r="AB56" s="27">
        <v>7.28</v>
      </c>
      <c r="AC56" s="26">
        <f t="shared" si="0"/>
        <v>0.99726027397260275</v>
      </c>
      <c r="AD56" s="4"/>
      <c r="AE56" s="10"/>
      <c r="AF56" s="10"/>
      <c r="AG56" s="10"/>
      <c r="AH56" s="10"/>
      <c r="AI56" s="10"/>
      <c r="AJ56" s="10"/>
      <c r="AK56" s="10"/>
      <c r="AL56" s="10"/>
      <c r="AM56" s="10"/>
    </row>
    <row r="57" spans="2:39" x14ac:dyDescent="0.25">
      <c r="B57" s="25" t="s">
        <v>4</v>
      </c>
      <c r="C57" s="25">
        <f>COUNTIF(C17:F56,0)</f>
        <v>34</v>
      </c>
      <c r="D57" s="25">
        <f>COUNTIF(C17:F56,1)</f>
        <v>6</v>
      </c>
      <c r="E57" s="25">
        <f>COUNTIF(C17:F56,2)</f>
        <v>0</v>
      </c>
      <c r="F57" s="25">
        <f>COUNTIF(C17:F56,3)</f>
        <v>0</v>
      </c>
      <c r="G57" s="25">
        <f>COUNTIF(G17:J56,0)</f>
        <v>32</v>
      </c>
      <c r="H57" s="25">
        <f>COUNTIF(G17:J56,1)</f>
        <v>8</v>
      </c>
      <c r="I57" s="25">
        <f>COUNTIF(G17:J56,2)</f>
        <v>0</v>
      </c>
      <c r="J57" s="25">
        <f>COUNTIF(G17:J56,3)</f>
        <v>0</v>
      </c>
      <c r="K57" s="25">
        <f>COUNTIF(K17:N56,0)</f>
        <v>23</v>
      </c>
      <c r="L57" s="25">
        <f>COUNTIF(K17:N56,1)</f>
        <v>17</v>
      </c>
      <c r="M57" s="25">
        <f>COUNTIF(K17:N56,2)</f>
        <v>0</v>
      </c>
      <c r="N57" s="25">
        <f t="shared" ref="N57:Z57" si="2">COUNTIF(K17:N56,3)</f>
        <v>0</v>
      </c>
      <c r="O57" s="25">
        <f>COUNTIF(O17:R56,0)</f>
        <v>22</v>
      </c>
      <c r="P57" s="25">
        <f>COUNTIF(O17:R56,1)</f>
        <v>18</v>
      </c>
      <c r="Q57" s="25">
        <f>COUNTIF(O17:R56,2)</f>
        <v>0</v>
      </c>
      <c r="R57" s="25">
        <f t="shared" si="2"/>
        <v>0</v>
      </c>
      <c r="S57" s="25">
        <f>COUNTIF(S17:V56,0)</f>
        <v>21</v>
      </c>
      <c r="T57" s="25">
        <f>COUNTIF(S17:V56,1)</f>
        <v>19</v>
      </c>
      <c r="U57" s="25">
        <f>COUNTIF(S17:V56,2)</f>
        <v>0</v>
      </c>
      <c r="V57" s="25">
        <f t="shared" si="2"/>
        <v>0</v>
      </c>
      <c r="W57" s="25">
        <f>COUNTIF(W17:Z56,0)</f>
        <v>13</v>
      </c>
      <c r="X57" s="25">
        <f>COUNTIF(W17:Z56,1)</f>
        <v>27</v>
      </c>
      <c r="Y57" s="25">
        <f>COUNTIF(W17:Z56,2)</f>
        <v>0</v>
      </c>
      <c r="Z57" s="25">
        <f t="shared" si="2"/>
        <v>0</v>
      </c>
      <c r="AA57" s="11"/>
      <c r="AB57" s="11"/>
      <c r="AC57" s="11"/>
      <c r="AD57" s="4"/>
      <c r="AE57" s="10"/>
      <c r="AF57" s="10"/>
      <c r="AG57" s="10"/>
      <c r="AH57" s="10"/>
      <c r="AI57" s="10"/>
      <c r="AJ57" s="10"/>
      <c r="AK57" s="10"/>
      <c r="AL57" s="10"/>
      <c r="AM57" s="10"/>
    </row>
    <row r="58" spans="2:39" x14ac:dyDescent="0.25">
      <c r="B58" s="25" t="s">
        <v>5</v>
      </c>
      <c r="C58" s="35">
        <f>AVERAGE(C17:F56)</f>
        <v>0.15</v>
      </c>
      <c r="D58" s="35"/>
      <c r="E58" s="35"/>
      <c r="F58" s="35"/>
      <c r="G58" s="35">
        <f>AVERAGE(G17:J56)</f>
        <v>0.2</v>
      </c>
      <c r="H58" s="35"/>
      <c r="I58" s="35"/>
      <c r="J58" s="35"/>
      <c r="K58" s="35">
        <f>AVERAGE(K17:N56)</f>
        <v>0.42499999999999999</v>
      </c>
      <c r="L58" s="35"/>
      <c r="M58" s="35"/>
      <c r="N58" s="35"/>
      <c r="O58" s="35">
        <f>AVERAGE(O17:R56)</f>
        <v>0.45</v>
      </c>
      <c r="P58" s="35"/>
      <c r="Q58" s="35"/>
      <c r="R58" s="35"/>
      <c r="S58" s="35">
        <f t="shared" ref="S58" si="3">AVERAGE(S17:V56)</f>
        <v>0.47499999999999998</v>
      </c>
      <c r="T58" s="35"/>
      <c r="U58" s="35"/>
      <c r="V58" s="35"/>
      <c r="W58" s="35">
        <f t="shared" ref="W58" si="4">AVERAGE(W17:Z56)</f>
        <v>0.67500000000000004</v>
      </c>
      <c r="X58" s="35"/>
      <c r="Y58" s="35"/>
      <c r="Z58" s="35"/>
      <c r="AA58" s="11"/>
      <c r="AB58" s="11"/>
      <c r="AC58" s="11"/>
      <c r="AD58" s="5"/>
      <c r="AE58" s="10"/>
      <c r="AF58" s="10"/>
      <c r="AG58" s="10"/>
      <c r="AH58" s="10"/>
      <c r="AI58" s="10"/>
      <c r="AJ58" s="10"/>
      <c r="AK58" s="10"/>
      <c r="AL58" s="10"/>
      <c r="AM58" s="10"/>
    </row>
    <row r="59" spans="2:39" x14ac:dyDescent="0.25">
      <c r="B59" s="25" t="s">
        <v>35</v>
      </c>
      <c r="C59" s="34">
        <v>0</v>
      </c>
      <c r="D59" s="34"/>
      <c r="E59" s="34"/>
      <c r="F59" s="34"/>
      <c r="G59" s="34">
        <v>0</v>
      </c>
      <c r="H59" s="34"/>
      <c r="I59" s="34"/>
      <c r="J59" s="34"/>
      <c r="K59" s="34" t="s">
        <v>49</v>
      </c>
      <c r="L59" s="34"/>
      <c r="M59" s="34"/>
      <c r="N59" s="34"/>
      <c r="O59" s="34" t="s">
        <v>49</v>
      </c>
      <c r="P59" s="34"/>
      <c r="Q59" s="34"/>
      <c r="R59" s="34"/>
      <c r="S59" s="34" t="s">
        <v>49</v>
      </c>
      <c r="T59" s="34"/>
      <c r="U59" s="34"/>
      <c r="V59" s="34"/>
      <c r="W59" s="34" t="s">
        <v>49</v>
      </c>
      <c r="X59" s="34"/>
      <c r="Y59" s="34"/>
      <c r="Z59" s="34"/>
      <c r="AA59" s="11"/>
      <c r="AB59" s="11"/>
      <c r="AC59" s="11"/>
      <c r="AD59" s="5"/>
    </row>
    <row r="60" spans="2:39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5"/>
    </row>
    <row r="61" spans="2:39" x14ac:dyDescent="0.25">
      <c r="B61" s="33" t="s">
        <v>18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 t="s">
        <v>19</v>
      </c>
      <c r="P61" s="33"/>
      <c r="Q61" s="33"/>
      <c r="R61" s="33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2:39" x14ac:dyDescent="0.25">
      <c r="B62" s="31" t="s">
        <v>20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2">
        <v>0</v>
      </c>
      <c r="P62" s="32"/>
      <c r="Q62" s="32"/>
      <c r="R62" s="32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2:39" x14ac:dyDescent="0.25">
      <c r="B63" s="31" t="s">
        <v>21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2">
        <v>1</v>
      </c>
      <c r="P63" s="32"/>
      <c r="Q63" s="32"/>
      <c r="R63" s="32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2:39" x14ac:dyDescent="0.25">
      <c r="B64" s="31" t="s">
        <v>22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2">
        <v>2</v>
      </c>
      <c r="P64" s="32"/>
      <c r="Q64" s="32"/>
      <c r="R64" s="32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2:29" x14ac:dyDescent="0.25">
      <c r="B65" s="31" t="s">
        <v>23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2">
        <v>3</v>
      </c>
      <c r="P65" s="32"/>
      <c r="Q65" s="32"/>
      <c r="R65" s="32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2:29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2:29" x14ac:dyDescent="0.25">
      <c r="B67" s="23" t="s">
        <v>24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2:29" x14ac:dyDescent="0.25">
      <c r="B68" s="24" t="s">
        <v>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</sheetData>
  <mergeCells count="288">
    <mergeCell ref="AK17:AL17"/>
    <mergeCell ref="AF31:AG31"/>
    <mergeCell ref="AF45:AG45"/>
    <mergeCell ref="AH14:AI14"/>
    <mergeCell ref="AK14:AL14"/>
    <mergeCell ref="C15:Z15"/>
    <mergeCell ref="C16:F16"/>
    <mergeCell ref="G16:J16"/>
    <mergeCell ref="K16:N16"/>
    <mergeCell ref="O16:R16"/>
    <mergeCell ref="S16:V16"/>
    <mergeCell ref="C17:F17"/>
    <mergeCell ref="G17:J17"/>
    <mergeCell ref="K17:N17"/>
    <mergeCell ref="O17:R17"/>
    <mergeCell ref="S17:V17"/>
    <mergeCell ref="W17:Z17"/>
    <mergeCell ref="C19:F19"/>
    <mergeCell ref="G19:J19"/>
    <mergeCell ref="K19:N19"/>
    <mergeCell ref="O19:R19"/>
    <mergeCell ref="S19:V19"/>
    <mergeCell ref="W19:Z19"/>
    <mergeCell ref="C18:F18"/>
    <mergeCell ref="B1:AC1"/>
    <mergeCell ref="C3:AC3"/>
    <mergeCell ref="C4:AC4"/>
    <mergeCell ref="C5:AC5"/>
    <mergeCell ref="C6:AC6"/>
    <mergeCell ref="C7:AC7"/>
    <mergeCell ref="W16:Z16"/>
    <mergeCell ref="AA15:AC15"/>
    <mergeCell ref="AE2:AM2"/>
    <mergeCell ref="AF4:AG4"/>
    <mergeCell ref="AK4:AL4"/>
    <mergeCell ref="C10:AC10"/>
    <mergeCell ref="AE14:AF14"/>
    <mergeCell ref="AF17:AG17"/>
    <mergeCell ref="C21:F21"/>
    <mergeCell ref="G21:J21"/>
    <mergeCell ref="K21:N21"/>
    <mergeCell ref="O21:R21"/>
    <mergeCell ref="S21:V21"/>
    <mergeCell ref="W21:Z21"/>
    <mergeCell ref="C20:F20"/>
    <mergeCell ref="G20:J20"/>
    <mergeCell ref="K20:N20"/>
    <mergeCell ref="O20:R20"/>
    <mergeCell ref="S20:V20"/>
    <mergeCell ref="W20:Z20"/>
    <mergeCell ref="C22:F22"/>
    <mergeCell ref="G22:J22"/>
    <mergeCell ref="K22:N22"/>
    <mergeCell ref="O22:R22"/>
    <mergeCell ref="S22:V22"/>
    <mergeCell ref="W22:Z22"/>
    <mergeCell ref="G18:J18"/>
    <mergeCell ref="K18:N18"/>
    <mergeCell ref="O18:R18"/>
    <mergeCell ref="S18:V18"/>
    <mergeCell ref="W18:Z18"/>
    <mergeCell ref="C24:F24"/>
    <mergeCell ref="G24:J24"/>
    <mergeCell ref="K24:N24"/>
    <mergeCell ref="O24:R24"/>
    <mergeCell ref="S24:V24"/>
    <mergeCell ref="W24:Z24"/>
    <mergeCell ref="C23:F23"/>
    <mergeCell ref="G23:J23"/>
    <mergeCell ref="K23:N23"/>
    <mergeCell ref="O23:R23"/>
    <mergeCell ref="S23:V23"/>
    <mergeCell ref="W23:Z23"/>
    <mergeCell ref="C26:F26"/>
    <mergeCell ref="G26:J26"/>
    <mergeCell ref="K26:N26"/>
    <mergeCell ref="O26:R26"/>
    <mergeCell ref="S26:V26"/>
    <mergeCell ref="W26:Z26"/>
    <mergeCell ref="C25:F25"/>
    <mergeCell ref="G25:J25"/>
    <mergeCell ref="K25:N25"/>
    <mergeCell ref="O25:R25"/>
    <mergeCell ref="S25:V25"/>
    <mergeCell ref="W25:Z25"/>
    <mergeCell ref="C28:F28"/>
    <mergeCell ref="G28:J28"/>
    <mergeCell ref="K28:N28"/>
    <mergeCell ref="O28:R28"/>
    <mergeCell ref="S28:V28"/>
    <mergeCell ref="W28:Z28"/>
    <mergeCell ref="C27:F27"/>
    <mergeCell ref="G27:J27"/>
    <mergeCell ref="K27:N27"/>
    <mergeCell ref="O27:R27"/>
    <mergeCell ref="S27:V27"/>
    <mergeCell ref="W27:Z27"/>
    <mergeCell ref="C30:F30"/>
    <mergeCell ref="G30:J30"/>
    <mergeCell ref="K30:N30"/>
    <mergeCell ref="O30:R30"/>
    <mergeCell ref="S30:V30"/>
    <mergeCell ref="W30:Z30"/>
    <mergeCell ref="C29:F29"/>
    <mergeCell ref="G29:J29"/>
    <mergeCell ref="K29:N29"/>
    <mergeCell ref="O29:R29"/>
    <mergeCell ref="S29:V29"/>
    <mergeCell ref="W29:Z29"/>
    <mergeCell ref="C32:F32"/>
    <mergeCell ref="G32:J32"/>
    <mergeCell ref="K32:N32"/>
    <mergeCell ref="O32:R32"/>
    <mergeCell ref="S32:V32"/>
    <mergeCell ref="W32:Z32"/>
    <mergeCell ref="AK31:AL31"/>
    <mergeCell ref="C31:F31"/>
    <mergeCell ref="G31:J31"/>
    <mergeCell ref="K31:N31"/>
    <mergeCell ref="O31:R31"/>
    <mergeCell ref="S31:V31"/>
    <mergeCell ref="W31:Z31"/>
    <mergeCell ref="C34:F34"/>
    <mergeCell ref="G34:J34"/>
    <mergeCell ref="K34:N34"/>
    <mergeCell ref="O34:R34"/>
    <mergeCell ref="S34:V34"/>
    <mergeCell ref="W34:Z34"/>
    <mergeCell ref="C33:F33"/>
    <mergeCell ref="G33:J33"/>
    <mergeCell ref="K33:N33"/>
    <mergeCell ref="O33:R33"/>
    <mergeCell ref="S33:V33"/>
    <mergeCell ref="W33:Z33"/>
    <mergeCell ref="C36:F36"/>
    <mergeCell ref="G36:J36"/>
    <mergeCell ref="K36:N36"/>
    <mergeCell ref="O36:R36"/>
    <mergeCell ref="S36:V36"/>
    <mergeCell ref="W36:Z36"/>
    <mergeCell ref="C35:F35"/>
    <mergeCell ref="G35:J35"/>
    <mergeCell ref="K35:N35"/>
    <mergeCell ref="O35:R35"/>
    <mergeCell ref="S35:V35"/>
    <mergeCell ref="W35:Z35"/>
    <mergeCell ref="C38:F38"/>
    <mergeCell ref="G38:J38"/>
    <mergeCell ref="K38:N38"/>
    <mergeCell ref="O38:R38"/>
    <mergeCell ref="S38:V38"/>
    <mergeCell ref="W38:Z38"/>
    <mergeCell ref="C37:F37"/>
    <mergeCell ref="G37:J37"/>
    <mergeCell ref="K37:N37"/>
    <mergeCell ref="O37:R37"/>
    <mergeCell ref="S37:V37"/>
    <mergeCell ref="W37:Z37"/>
    <mergeCell ref="C40:F40"/>
    <mergeCell ref="G40:J40"/>
    <mergeCell ref="K40:N40"/>
    <mergeCell ref="O40:R40"/>
    <mergeCell ref="S40:V40"/>
    <mergeCell ref="W40:Z40"/>
    <mergeCell ref="C39:F39"/>
    <mergeCell ref="G39:J39"/>
    <mergeCell ref="K39:N39"/>
    <mergeCell ref="O39:R39"/>
    <mergeCell ref="S39:V39"/>
    <mergeCell ref="W39:Z39"/>
    <mergeCell ref="C42:F42"/>
    <mergeCell ref="G42:J42"/>
    <mergeCell ref="K42:N42"/>
    <mergeCell ref="O42:R42"/>
    <mergeCell ref="S42:V42"/>
    <mergeCell ref="W42:Z42"/>
    <mergeCell ref="C41:F41"/>
    <mergeCell ref="G41:J41"/>
    <mergeCell ref="K41:N41"/>
    <mergeCell ref="O41:R41"/>
    <mergeCell ref="S41:V41"/>
    <mergeCell ref="W41:Z41"/>
    <mergeCell ref="C43:F43"/>
    <mergeCell ref="G43:J43"/>
    <mergeCell ref="K43:N43"/>
    <mergeCell ref="O43:R43"/>
    <mergeCell ref="S43:V43"/>
    <mergeCell ref="W43:Z43"/>
    <mergeCell ref="C44:F44"/>
    <mergeCell ref="G44:J44"/>
    <mergeCell ref="K44:N44"/>
    <mergeCell ref="O44:R44"/>
    <mergeCell ref="S44:V44"/>
    <mergeCell ref="W44:Z44"/>
    <mergeCell ref="C45:F45"/>
    <mergeCell ref="G45:J45"/>
    <mergeCell ref="K45:N45"/>
    <mergeCell ref="O45:R45"/>
    <mergeCell ref="S45:V45"/>
    <mergeCell ref="W45:Z45"/>
    <mergeCell ref="C46:F46"/>
    <mergeCell ref="G46:J46"/>
    <mergeCell ref="K46:N46"/>
    <mergeCell ref="O46:R46"/>
    <mergeCell ref="S46:V46"/>
    <mergeCell ref="W46:Z46"/>
    <mergeCell ref="C49:F49"/>
    <mergeCell ref="G49:J49"/>
    <mergeCell ref="K49:N49"/>
    <mergeCell ref="O49:R49"/>
    <mergeCell ref="S49:V49"/>
    <mergeCell ref="W49:Z49"/>
    <mergeCell ref="C47:F47"/>
    <mergeCell ref="G47:J47"/>
    <mergeCell ref="K47:N47"/>
    <mergeCell ref="O47:R47"/>
    <mergeCell ref="S47:V47"/>
    <mergeCell ref="W47:Z47"/>
    <mergeCell ref="C48:F48"/>
    <mergeCell ref="G48:J48"/>
    <mergeCell ref="K48:N48"/>
    <mergeCell ref="O48:R48"/>
    <mergeCell ref="S48:V48"/>
    <mergeCell ref="W48:Z48"/>
    <mergeCell ref="C52:F52"/>
    <mergeCell ref="G52:J52"/>
    <mergeCell ref="K52:N52"/>
    <mergeCell ref="O52:R52"/>
    <mergeCell ref="S52:V52"/>
    <mergeCell ref="W52:Z52"/>
    <mergeCell ref="C51:F51"/>
    <mergeCell ref="G51:J51"/>
    <mergeCell ref="K51:N51"/>
    <mergeCell ref="O51:R51"/>
    <mergeCell ref="S51:V51"/>
    <mergeCell ref="W51:Z51"/>
    <mergeCell ref="C50:F50"/>
    <mergeCell ref="G50:J50"/>
    <mergeCell ref="K50:N50"/>
    <mergeCell ref="O50:R50"/>
    <mergeCell ref="S50:V50"/>
    <mergeCell ref="W50:Z50"/>
    <mergeCell ref="C54:F54"/>
    <mergeCell ref="G54:J54"/>
    <mergeCell ref="K54:N54"/>
    <mergeCell ref="O54:R54"/>
    <mergeCell ref="S54:V54"/>
    <mergeCell ref="W54:Z54"/>
    <mergeCell ref="C53:F53"/>
    <mergeCell ref="G53:J53"/>
    <mergeCell ref="K53:N53"/>
    <mergeCell ref="O53:R53"/>
    <mergeCell ref="S53:V53"/>
    <mergeCell ref="W53:Z53"/>
    <mergeCell ref="C56:F56"/>
    <mergeCell ref="G56:J56"/>
    <mergeCell ref="K56:N56"/>
    <mergeCell ref="O56:R56"/>
    <mergeCell ref="S56:V56"/>
    <mergeCell ref="W56:Z56"/>
    <mergeCell ref="C55:F55"/>
    <mergeCell ref="G55:J55"/>
    <mergeCell ref="K55:N55"/>
    <mergeCell ref="O55:R55"/>
    <mergeCell ref="S55:V55"/>
    <mergeCell ref="W55:Z55"/>
    <mergeCell ref="C59:F59"/>
    <mergeCell ref="G59:J59"/>
    <mergeCell ref="K59:N59"/>
    <mergeCell ref="O59:R59"/>
    <mergeCell ref="S59:V59"/>
    <mergeCell ref="W59:Z59"/>
    <mergeCell ref="C58:F58"/>
    <mergeCell ref="G58:J58"/>
    <mergeCell ref="K58:N58"/>
    <mergeCell ref="O58:R58"/>
    <mergeCell ref="S58:V58"/>
    <mergeCell ref="W58:Z58"/>
    <mergeCell ref="B64:N64"/>
    <mergeCell ref="O64:R64"/>
    <mergeCell ref="B65:N65"/>
    <mergeCell ref="O65:R65"/>
    <mergeCell ref="B61:N61"/>
    <mergeCell ref="O61:R61"/>
    <mergeCell ref="B62:N62"/>
    <mergeCell ref="O62:R62"/>
    <mergeCell ref="B63:N63"/>
    <mergeCell ref="O63:R63"/>
  </mergeCells>
  <pageMargins left="0.7" right="0.7" top="0.75" bottom="0.75" header="0.3" footer="0.3"/>
  <pageSetup paperSize="9" scale="53" orientation="portrait" horizontalDpi="300" verticalDpi="300" r:id="rId1"/>
  <colBreaks count="1" manualBreakCount="1">
    <brk id="30" max="5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</vt:lpstr>
    </vt:vector>
  </TitlesOfParts>
  <Company>SLG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ROCAS</dc:creator>
  <cp:lastModifiedBy>Francisco Gonzalez</cp:lastModifiedBy>
  <dcterms:created xsi:type="dcterms:W3CDTF">2014-07-30T16:34:14Z</dcterms:created>
  <dcterms:modified xsi:type="dcterms:W3CDTF">2024-06-28T16:29:49Z</dcterms:modified>
</cp:coreProperties>
</file>