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480" yWindow="220" windowWidth="23000" windowHeight="9860"/>
  </bookViews>
  <sheets>
    <sheet name="Drafted" sheetId="1" r:id="rId1"/>
    <sheet name="Summary" sheetId="17" r:id="rId2"/>
    <sheet name="Matt" sheetId="9" r:id="rId3"/>
    <sheet name="Billy" sheetId="28" r:id="rId4"/>
    <sheet name="Brad" sheetId="27" r:id="rId5"/>
    <sheet name="Drew" sheetId="20" r:id="rId6"/>
    <sheet name="James" sheetId="18" r:id="rId7"/>
    <sheet name="Keith" sheetId="24" r:id="rId8"/>
    <sheet name="Kevin" sheetId="26" r:id="rId9"/>
    <sheet name="Milf" sheetId="23" r:id="rId10"/>
    <sheet name="Ross" sheetId="19" r:id="rId11"/>
    <sheet name="Shep" sheetId="25" r:id="rId12"/>
    <sheet name="Tony" sheetId="21" r:id="rId13"/>
    <sheet name="Toby" sheetId="22" r:id="rId14"/>
  </sheets>
  <definedNames>
    <definedName name="_xlnm._FilterDatabase" localSheetId="0" hidden="1">Drafted!$I$3:$M$303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4" i="1"/>
  <c r="C4" i="9"/>
  <c r="D4" i="9"/>
  <c r="C3" i="26"/>
  <c r="F3" i="26"/>
  <c r="C3" i="27"/>
  <c r="D3" i="27"/>
  <c r="C4" i="27"/>
  <c r="F4" i="27"/>
  <c r="C16" i="28"/>
  <c r="C11" i="28"/>
  <c r="C8" i="28"/>
  <c r="C3" i="28"/>
  <c r="C15" i="27"/>
  <c r="C11" i="27"/>
  <c r="C7" i="27"/>
  <c r="C15" i="26"/>
  <c r="C11" i="26"/>
  <c r="C7" i="26"/>
  <c r="C16" i="25"/>
  <c r="C11" i="25"/>
  <c r="C8" i="25"/>
  <c r="D8" i="25"/>
  <c r="C3" i="25"/>
  <c r="C16" i="24"/>
  <c r="C13" i="24"/>
  <c r="C10" i="24"/>
  <c r="C6" i="24"/>
  <c r="C16" i="23"/>
  <c r="C13" i="23"/>
  <c r="C8" i="23"/>
  <c r="C5" i="23"/>
  <c r="C16" i="22"/>
  <c r="C13" i="22"/>
  <c r="C8" i="22"/>
  <c r="C5" i="22"/>
  <c r="C18" i="21"/>
  <c r="C14" i="21"/>
  <c r="C10" i="21"/>
  <c r="C6" i="21"/>
  <c r="C16" i="20"/>
  <c r="C13" i="20"/>
  <c r="C8" i="20"/>
  <c r="C5" i="20"/>
  <c r="C16" i="19"/>
  <c r="C13" i="19"/>
  <c r="C8" i="19"/>
  <c r="C5" i="19"/>
  <c r="C18" i="18"/>
  <c r="C14" i="18"/>
  <c r="C10" i="18"/>
  <c r="F10" i="18"/>
  <c r="C6" i="18"/>
  <c r="C12" i="28"/>
  <c r="C17" i="27"/>
  <c r="C9" i="27"/>
  <c r="C17" i="26"/>
  <c r="C9" i="26"/>
  <c r="C12" i="25"/>
  <c r="C7" i="25"/>
  <c r="C12" i="24"/>
  <c r="C4" i="24"/>
  <c r="C12" i="23"/>
  <c r="C4" i="23"/>
  <c r="C12" i="22"/>
  <c r="C4" i="22"/>
  <c r="C12" i="21"/>
  <c r="C4" i="21"/>
  <c r="D4" i="21"/>
  <c r="C9" i="20"/>
  <c r="C4" i="20"/>
  <c r="C9" i="19"/>
  <c r="C4" i="19"/>
  <c r="C12" i="18"/>
  <c r="C18" i="28"/>
  <c r="C13" i="28"/>
  <c r="C10" i="28"/>
  <c r="C5" i="28"/>
  <c r="C18" i="27"/>
  <c r="C14" i="27"/>
  <c r="F14" i="27"/>
  <c r="C10" i="27"/>
  <c r="D10" i="27"/>
  <c r="C6" i="27"/>
  <c r="C18" i="26"/>
  <c r="C14" i="26"/>
  <c r="C10" i="26"/>
  <c r="C6" i="26"/>
  <c r="C18" i="25"/>
  <c r="C13" i="25"/>
  <c r="C10" i="25"/>
  <c r="C5" i="25"/>
  <c r="C18" i="24"/>
  <c r="C9" i="24"/>
  <c r="C5" i="24"/>
  <c r="C18" i="23"/>
  <c r="C15" i="23"/>
  <c r="C10" i="23"/>
  <c r="C7" i="23"/>
  <c r="C18" i="22"/>
  <c r="C15" i="22"/>
  <c r="C10" i="22"/>
  <c r="C7" i="22"/>
  <c r="C17" i="21"/>
  <c r="C13" i="21"/>
  <c r="C9" i="21"/>
  <c r="C5" i="21"/>
  <c r="C18" i="20"/>
  <c r="C15" i="20"/>
  <c r="C10" i="20"/>
  <c r="C7" i="20"/>
  <c r="C18" i="19"/>
  <c r="C15" i="19"/>
  <c r="C10" i="19"/>
  <c r="C7" i="19"/>
  <c r="C17" i="18"/>
  <c r="C13" i="18"/>
  <c r="C9" i="18"/>
  <c r="C5" i="18"/>
  <c r="C15" i="28"/>
  <c r="C7" i="28"/>
  <c r="C4" i="28"/>
  <c r="C13" i="27"/>
  <c r="C5" i="27"/>
  <c r="C13" i="26"/>
  <c r="C5" i="26"/>
  <c r="C15" i="25"/>
  <c r="C4" i="25"/>
  <c r="C15" i="24"/>
  <c r="C8" i="24"/>
  <c r="C17" i="23"/>
  <c r="D17" i="23"/>
  <c r="C9" i="23"/>
  <c r="F9" i="23"/>
  <c r="C17" i="22"/>
  <c r="C9" i="22"/>
  <c r="C16" i="21"/>
  <c r="F16" i="21"/>
  <c r="C8" i="21"/>
  <c r="C17" i="20"/>
  <c r="C12" i="20"/>
  <c r="C17" i="19"/>
  <c r="C12" i="19"/>
  <c r="C16" i="18"/>
  <c r="C8" i="18"/>
  <c r="C4" i="18"/>
  <c r="C3" i="18"/>
  <c r="C3" i="19"/>
  <c r="C14" i="19"/>
  <c r="C3" i="21"/>
  <c r="C3" i="22"/>
  <c r="C14" i="22"/>
  <c r="C3" i="24"/>
  <c r="C17" i="24"/>
  <c r="C4" i="26"/>
  <c r="C16" i="27"/>
  <c r="C7" i="18"/>
  <c r="C11" i="20"/>
  <c r="C6" i="22"/>
  <c r="C11" i="23"/>
  <c r="C7" i="24"/>
  <c r="C14" i="25"/>
  <c r="F14" i="25"/>
  <c r="C8" i="26"/>
  <c r="C14" i="28"/>
  <c r="C11" i="18"/>
  <c r="C3" i="20"/>
  <c r="C14" i="20"/>
  <c r="C11" i="21"/>
  <c r="C3" i="23"/>
  <c r="C14" i="23"/>
  <c r="C11" i="24"/>
  <c r="C6" i="25"/>
  <c r="C17" i="25"/>
  <c r="C12" i="26"/>
  <c r="C8" i="27"/>
  <c r="C6" i="28"/>
  <c r="C17" i="28"/>
  <c r="C6" i="19"/>
  <c r="C7" i="21"/>
  <c r="C15" i="18"/>
  <c r="C11" i="19"/>
  <c r="C6" i="20"/>
  <c r="C15" i="21"/>
  <c r="C11" i="22"/>
  <c r="C6" i="23"/>
  <c r="C14" i="24"/>
  <c r="C9" i="25"/>
  <c r="C16" i="26"/>
  <c r="C12" i="27"/>
  <c r="C9" i="28"/>
  <c r="C10" i="9"/>
  <c r="D10" i="9"/>
  <c r="C18" i="9"/>
  <c r="C14" i="9"/>
  <c r="C6" i="9"/>
  <c r="D6" i="9"/>
  <c r="C3" i="9"/>
  <c r="C15" i="9"/>
  <c r="C11" i="9"/>
  <c r="C7" i="9"/>
  <c r="C17" i="9"/>
  <c r="C13" i="9"/>
  <c r="C9" i="9"/>
  <c r="C5" i="9"/>
  <c r="C16" i="9"/>
  <c r="C12" i="9"/>
  <c r="C8" i="9"/>
  <c r="J31" i="17"/>
  <c r="N31" i="17"/>
  <c r="H21" i="17"/>
  <c r="N17" i="17"/>
  <c r="I30" i="17"/>
  <c r="G18" i="17"/>
  <c r="G30" i="17"/>
  <c r="C25" i="17"/>
  <c r="I29" i="17"/>
  <c r="D20" i="17"/>
  <c r="G25" i="17"/>
  <c r="G27" i="17"/>
  <c r="C18" i="17"/>
  <c r="J29" i="17"/>
  <c r="C21" i="17"/>
  <c r="C16" i="17"/>
  <c r="I18" i="17"/>
  <c r="F30" i="17"/>
  <c r="H29" i="17"/>
  <c r="L23" i="17"/>
  <c r="D31" i="17"/>
  <c r="I17" i="17"/>
  <c r="C28" i="17"/>
  <c r="D22" i="17"/>
  <c r="N27" i="17"/>
  <c r="I22" i="17"/>
  <c r="M30" i="17"/>
  <c r="E22" i="17"/>
  <c r="H19" i="17"/>
  <c r="E27" i="17"/>
  <c r="N28" i="17"/>
  <c r="F19" i="17"/>
  <c r="G16" i="17"/>
  <c r="J27" i="17"/>
  <c r="G19" i="17"/>
  <c r="I26" i="17"/>
  <c r="H23" i="17"/>
  <c r="I25" i="17"/>
  <c r="C30" i="17"/>
  <c r="E21" i="17"/>
  <c r="K17" i="17"/>
  <c r="M31" i="17"/>
  <c r="J19" i="17"/>
  <c r="H18" i="17"/>
  <c r="I27" i="17"/>
  <c r="C26" i="17"/>
  <c r="J16" i="17"/>
  <c r="F23" i="17"/>
  <c r="M21" i="17"/>
  <c r="K22" i="17"/>
  <c r="N18" i="17"/>
  <c r="D24" i="17"/>
  <c r="F22" i="17"/>
  <c r="I28" i="17"/>
  <c r="E23" i="17"/>
  <c r="M23" i="17"/>
  <c r="D19" i="17"/>
  <c r="C24" i="17"/>
  <c r="F16" i="17"/>
  <c r="H17" i="17"/>
  <c r="N20" i="17"/>
  <c r="F21" i="17"/>
  <c r="L26" i="17"/>
  <c r="G22" i="17"/>
  <c r="N30" i="17"/>
  <c r="M26" i="17"/>
  <c r="K31" i="17"/>
  <c r="D25" i="17"/>
  <c r="G23" i="17"/>
  <c r="G17" i="17"/>
  <c r="E17" i="17"/>
  <c r="G24" i="17"/>
  <c r="M28" i="17"/>
  <c r="K28" i="17"/>
  <c r="F26" i="17"/>
  <c r="L17" i="17"/>
  <c r="J22" i="17"/>
  <c r="K29" i="17"/>
  <c r="E18" i="17"/>
  <c r="I19" i="17"/>
  <c r="N24" i="17"/>
  <c r="C23" i="17"/>
  <c r="H20" i="17"/>
  <c r="I20" i="17"/>
  <c r="I21" i="17"/>
  <c r="L20" i="17"/>
  <c r="J18" i="17"/>
  <c r="N29" i="17"/>
  <c r="G28" i="17"/>
  <c r="K18" i="17"/>
  <c r="E24" i="17"/>
  <c r="D17" i="17"/>
  <c r="G20" i="17"/>
  <c r="K19" i="17"/>
  <c r="M22" i="17"/>
  <c r="D30" i="17"/>
  <c r="L25" i="17"/>
  <c r="L28" i="17"/>
  <c r="L27" i="17"/>
  <c r="E26" i="17"/>
  <c r="F31" i="17"/>
  <c r="F18" i="17"/>
  <c r="F28" i="17"/>
  <c r="L31" i="17"/>
  <c r="L19" i="17"/>
  <c r="N21" i="17"/>
  <c r="L29" i="17"/>
  <c r="C17" i="17"/>
  <c r="H24" i="17"/>
  <c r="N16" i="17"/>
  <c r="D29" i="17"/>
  <c r="M24" i="17"/>
  <c r="E30" i="17"/>
  <c r="L21" i="17"/>
  <c r="I16" i="17"/>
  <c r="C29" i="17"/>
  <c r="F17" i="17"/>
  <c r="M16" i="17"/>
  <c r="E25" i="17"/>
  <c r="M20" i="17"/>
  <c r="D26" i="17"/>
  <c r="E19" i="17"/>
  <c r="M17" i="17"/>
  <c r="L24" i="17"/>
  <c r="H31" i="17"/>
  <c r="K16" i="17"/>
  <c r="G26" i="17"/>
  <c r="J28" i="17"/>
  <c r="K30" i="17"/>
  <c r="C27" i="17"/>
  <c r="L22" i="17"/>
  <c r="C20" i="17"/>
  <c r="M27" i="17"/>
  <c r="M18" i="17"/>
  <c r="K24" i="17"/>
  <c r="N25" i="17"/>
  <c r="E20" i="17"/>
  <c r="D3" i="26"/>
  <c r="F3" i="27"/>
  <c r="D6" i="23"/>
  <c r="D17" i="28"/>
  <c r="E11" i="18"/>
  <c r="E7" i="18"/>
  <c r="E8" i="18"/>
  <c r="D12" i="20"/>
  <c r="E9" i="22"/>
  <c r="E8" i="24"/>
  <c r="E5" i="26"/>
  <c r="E4" i="28"/>
  <c r="E9" i="18"/>
  <c r="D10" i="19"/>
  <c r="D10" i="20"/>
  <c r="E9" i="21"/>
  <c r="D10" i="22"/>
  <c r="D10" i="23"/>
  <c r="E9" i="24"/>
  <c r="D13" i="25"/>
  <c r="E14" i="26"/>
  <c r="E14" i="27"/>
  <c r="D13" i="28"/>
  <c r="E9" i="19"/>
  <c r="E12" i="21"/>
  <c r="D12" i="23"/>
  <c r="E12" i="25"/>
  <c r="E17" i="27"/>
  <c r="E14" i="18"/>
  <c r="E13" i="19"/>
  <c r="E13" i="20"/>
  <c r="E14" i="21"/>
  <c r="E13" i="22"/>
  <c r="E13" i="23"/>
  <c r="E13" i="24"/>
  <c r="D11" i="25"/>
  <c r="E15" i="26"/>
  <c r="D3" i="28"/>
  <c r="E4" i="27"/>
  <c r="D7" i="9"/>
  <c r="D9" i="28"/>
  <c r="E14" i="24"/>
  <c r="D6" i="19"/>
  <c r="D14" i="23"/>
  <c r="E3" i="20"/>
  <c r="E11" i="20"/>
  <c r="E3" i="21"/>
  <c r="E17" i="19"/>
  <c r="E16" i="21"/>
  <c r="D15" i="25"/>
  <c r="E13" i="27"/>
  <c r="E5" i="18"/>
  <c r="E7" i="19"/>
  <c r="E7" i="20"/>
  <c r="E5" i="21"/>
  <c r="E7" i="22"/>
  <c r="E7" i="23"/>
  <c r="E5" i="24"/>
  <c r="E10" i="25"/>
  <c r="E10" i="26"/>
  <c r="E10" i="27"/>
  <c r="E10" i="28"/>
  <c r="D4" i="19"/>
  <c r="E4" i="21"/>
  <c r="D7" i="25"/>
  <c r="E9" i="27"/>
  <c r="E10" i="18"/>
  <c r="D8" i="20"/>
  <c r="E10" i="21"/>
  <c r="D8" i="22"/>
  <c r="D8" i="23"/>
  <c r="E10" i="24"/>
  <c r="E8" i="25"/>
  <c r="E11" i="26"/>
  <c r="E15" i="27"/>
  <c r="E16" i="28"/>
  <c r="D8" i="9"/>
  <c r="D9" i="9"/>
  <c r="D11" i="9"/>
  <c r="D14" i="9"/>
  <c r="D8" i="19"/>
  <c r="D10" i="26"/>
  <c r="D16" i="28"/>
  <c r="F13" i="27"/>
  <c r="F11" i="20"/>
  <c r="E12" i="27"/>
  <c r="E11" i="19"/>
  <c r="D17" i="25"/>
  <c r="E3" i="23"/>
  <c r="E7" i="24"/>
  <c r="E3" i="24"/>
  <c r="D14" i="19"/>
  <c r="D12" i="9"/>
  <c r="D13" i="9"/>
  <c r="D15" i="9"/>
  <c r="D18" i="9"/>
  <c r="D11" i="20"/>
  <c r="D4" i="23"/>
  <c r="F10" i="28"/>
  <c r="F10" i="24"/>
  <c r="F7" i="19"/>
  <c r="D16" i="26"/>
  <c r="E11" i="22"/>
  <c r="E15" i="18"/>
  <c r="F3" i="19"/>
  <c r="E16" i="18"/>
  <c r="D13" i="26"/>
  <c r="D15" i="22"/>
  <c r="D18" i="25"/>
  <c r="D18" i="27"/>
  <c r="D4" i="22"/>
  <c r="E4" i="24"/>
  <c r="D9" i="26"/>
  <c r="E12" i="28"/>
  <c r="F18" i="18"/>
  <c r="E18" i="21"/>
  <c r="D7" i="27"/>
  <c r="E3" i="27"/>
  <c r="D5" i="9"/>
  <c r="D6" i="20"/>
  <c r="E12" i="26"/>
  <c r="E14" i="25"/>
  <c r="D17" i="24"/>
  <c r="E4" i="18"/>
  <c r="E17" i="23"/>
  <c r="D16" i="9"/>
  <c r="D17" i="9"/>
  <c r="D3" i="9"/>
  <c r="D3" i="20"/>
  <c r="D5" i="24"/>
  <c r="F12" i="26"/>
  <c r="E15" i="21"/>
  <c r="E7" i="21"/>
  <c r="E8" i="27"/>
  <c r="E11" i="24"/>
  <c r="E8" i="26"/>
  <c r="E4" i="26"/>
  <c r="E3" i="22"/>
  <c r="E3" i="18"/>
  <c r="E8" i="21"/>
  <c r="E9" i="23"/>
  <c r="E4" i="25"/>
  <c r="E5" i="27"/>
  <c r="E17" i="18"/>
  <c r="D18" i="19"/>
  <c r="E17" i="21"/>
  <c r="D18" i="23"/>
  <c r="E6" i="26"/>
  <c r="E6" i="27"/>
  <c r="D5" i="28"/>
  <c r="E12" i="18"/>
  <c r="E9" i="20"/>
  <c r="D12" i="22"/>
  <c r="D12" i="24"/>
  <c r="E17" i="26"/>
  <c r="E6" i="18"/>
  <c r="E5" i="19"/>
  <c r="E5" i="20"/>
  <c r="E6" i="21"/>
  <c r="E5" i="22"/>
  <c r="E5" i="23"/>
  <c r="E6" i="24"/>
  <c r="D3" i="25"/>
  <c r="E7" i="26"/>
  <c r="E11" i="27"/>
  <c r="E3" i="26"/>
  <c r="D9" i="27"/>
  <c r="D10" i="28"/>
  <c r="F9" i="27"/>
  <c r="F10" i="26"/>
  <c r="F10" i="25"/>
  <c r="F17" i="23"/>
  <c r="F10" i="21"/>
  <c r="F7" i="20"/>
  <c r="F7" i="22"/>
  <c r="D5" i="18"/>
  <c r="F5" i="18"/>
  <c r="D7" i="20"/>
  <c r="D10" i="21"/>
  <c r="D14" i="24"/>
  <c r="D14" i="25"/>
  <c r="D12" i="26"/>
  <c r="D15" i="27"/>
  <c r="D4" i="27"/>
  <c r="F10" i="27"/>
  <c r="F15" i="27"/>
  <c r="F11" i="26"/>
  <c r="F8" i="25"/>
  <c r="F4" i="21"/>
  <c r="F3" i="20"/>
  <c r="F3" i="22"/>
  <c r="D10" i="18"/>
  <c r="F4" i="18"/>
  <c r="D7" i="19"/>
  <c r="D16" i="21"/>
  <c r="D3" i="21"/>
  <c r="D4" i="18"/>
  <c r="D17" i="19"/>
  <c r="D5" i="21"/>
  <c r="D7" i="22"/>
  <c r="D7" i="23"/>
  <c r="D10" i="24"/>
  <c r="D10" i="25"/>
  <c r="D11" i="26"/>
  <c r="D13" i="27"/>
  <c r="F16" i="28"/>
  <c r="F5" i="24"/>
  <c r="F7" i="23"/>
  <c r="F5" i="21"/>
  <c r="F17" i="19"/>
  <c r="D11" i="19"/>
  <c r="F14" i="24"/>
  <c r="D3" i="24"/>
  <c r="D11" i="18"/>
  <c r="F11" i="18"/>
  <c r="D9" i="21"/>
  <c r="D13" i="22"/>
  <c r="F14" i="18"/>
  <c r="D13" i="23"/>
  <c r="D9" i="24"/>
  <c r="D15" i="26"/>
  <c r="F8" i="24"/>
  <c r="D7" i="18"/>
  <c r="F17" i="27"/>
  <c r="F7" i="24"/>
  <c r="F14" i="21"/>
  <c r="D12" i="18"/>
  <c r="D17" i="21"/>
  <c r="F5" i="27"/>
  <c r="F8" i="21"/>
  <c r="F9" i="20"/>
  <c r="D9" i="23"/>
  <c r="D3" i="18"/>
  <c r="D5" i="23"/>
  <c r="D8" i="26"/>
  <c r="F4" i="25"/>
  <c r="F9" i="18"/>
  <c r="D14" i="21"/>
  <c r="D3" i="23"/>
  <c r="D13" i="24"/>
  <c r="D8" i="24"/>
  <c r="D14" i="26"/>
  <c r="F15" i="26"/>
  <c r="F3" i="23"/>
  <c r="F12" i="21"/>
  <c r="F9" i="21"/>
  <c r="D14" i="18"/>
  <c r="D9" i="18"/>
  <c r="F8" i="18"/>
  <c r="F7" i="18"/>
  <c r="D9" i="19"/>
  <c r="D12" i="21"/>
  <c r="D7" i="24"/>
  <c r="D12" i="25"/>
  <c r="D5" i="26"/>
  <c r="F14" i="26"/>
  <c r="F12" i="25"/>
  <c r="F13" i="24"/>
  <c r="F3" i="24"/>
  <c r="F13" i="23"/>
  <c r="F18" i="21"/>
  <c r="F11" i="19"/>
  <c r="F13" i="22"/>
  <c r="D17" i="27"/>
  <c r="D12" i="27"/>
  <c r="F12" i="27"/>
  <c r="F13" i="19"/>
  <c r="D8" i="18"/>
  <c r="D13" i="19"/>
  <c r="D13" i="20"/>
  <c r="D9" i="22"/>
  <c r="D14" i="27"/>
  <c r="D4" i="28"/>
  <c r="F4" i="28"/>
  <c r="F5" i="26"/>
  <c r="F9" i="24"/>
  <c r="F13" i="20"/>
  <c r="F9" i="19"/>
  <c r="F9" i="22"/>
  <c r="D15" i="18"/>
  <c r="F15" i="18"/>
  <c r="D17" i="26"/>
  <c r="F17" i="26"/>
  <c r="F15" i="21"/>
  <c r="F17" i="21"/>
  <c r="F4" i="24"/>
  <c r="D16" i="18"/>
  <c r="F17" i="18"/>
  <c r="D5" i="19"/>
  <c r="D6" i="21"/>
  <c r="D3" i="22"/>
  <c r="D4" i="24"/>
  <c r="D4" i="26"/>
  <c r="D11" i="27"/>
  <c r="D6" i="27"/>
  <c r="F12" i="28"/>
  <c r="F4" i="26"/>
  <c r="F11" i="24"/>
  <c r="E6" i="28"/>
  <c r="F6" i="28"/>
  <c r="D6" i="28"/>
  <c r="E11" i="21"/>
  <c r="F11" i="21"/>
  <c r="D11" i="21"/>
  <c r="E11" i="23"/>
  <c r="D11" i="23"/>
  <c r="E14" i="22"/>
  <c r="F14" i="22"/>
  <c r="D14" i="22"/>
  <c r="E3" i="19"/>
  <c r="D3" i="19"/>
  <c r="E17" i="20"/>
  <c r="D17" i="20"/>
  <c r="F17" i="20"/>
  <c r="E15" i="24"/>
  <c r="F15" i="24"/>
  <c r="D15" i="24"/>
  <c r="E7" i="28"/>
  <c r="F7" i="28"/>
  <c r="D7" i="28"/>
  <c r="E15" i="19"/>
  <c r="F15" i="19"/>
  <c r="D15" i="19"/>
  <c r="E13" i="21"/>
  <c r="F13" i="21"/>
  <c r="E15" i="23"/>
  <c r="F15" i="23"/>
  <c r="D15" i="23"/>
  <c r="E18" i="25"/>
  <c r="F18" i="25"/>
  <c r="E18" i="27"/>
  <c r="F18" i="27"/>
  <c r="E4" i="20"/>
  <c r="F4" i="20"/>
  <c r="E4" i="22"/>
  <c r="F4" i="22"/>
  <c r="E16" i="19"/>
  <c r="F16" i="19"/>
  <c r="D16" i="19"/>
  <c r="E16" i="20"/>
  <c r="F16" i="20"/>
  <c r="E16" i="22"/>
  <c r="F16" i="22"/>
  <c r="E16" i="24"/>
  <c r="F16" i="24"/>
  <c r="E7" i="27"/>
  <c r="F7" i="27"/>
  <c r="E8" i="28"/>
  <c r="F8" i="28"/>
  <c r="D16" i="20"/>
  <c r="D8" i="28"/>
  <c r="F11" i="22"/>
  <c r="E16" i="26"/>
  <c r="F16" i="26"/>
  <c r="E6" i="25"/>
  <c r="F6" i="25"/>
  <c r="E14" i="28"/>
  <c r="F14" i="28"/>
  <c r="D14" i="28"/>
  <c r="E16" i="27"/>
  <c r="F16" i="27"/>
  <c r="D16" i="27"/>
  <c r="E17" i="22"/>
  <c r="F17" i="22"/>
  <c r="D17" i="22"/>
  <c r="E13" i="26"/>
  <c r="F13" i="26"/>
  <c r="E13" i="18"/>
  <c r="F13" i="18"/>
  <c r="D13" i="18"/>
  <c r="E15" i="20"/>
  <c r="F15" i="20"/>
  <c r="E15" i="22"/>
  <c r="F15" i="22"/>
  <c r="E18" i="24"/>
  <c r="F18" i="24"/>
  <c r="D18" i="24"/>
  <c r="E18" i="26"/>
  <c r="D18" i="26"/>
  <c r="F18" i="26"/>
  <c r="E18" i="28"/>
  <c r="D18" i="28"/>
  <c r="F18" i="28"/>
  <c r="E9" i="26"/>
  <c r="F9" i="26"/>
  <c r="E18" i="18"/>
  <c r="D18" i="18"/>
  <c r="E16" i="23"/>
  <c r="F16" i="23"/>
  <c r="D16" i="23"/>
  <c r="E16" i="25"/>
  <c r="F16" i="25"/>
  <c r="D16" i="25"/>
  <c r="F16" i="18"/>
  <c r="D15" i="20"/>
  <c r="D4" i="20"/>
  <c r="D18" i="21"/>
  <c r="D13" i="21"/>
  <c r="D16" i="22"/>
  <c r="D11" i="22"/>
  <c r="D16" i="24"/>
  <c r="D6" i="25"/>
  <c r="D12" i="28"/>
  <c r="F11" i="23"/>
  <c r="E6" i="22"/>
  <c r="F6" i="22"/>
  <c r="E12" i="19"/>
  <c r="F12" i="19"/>
  <c r="E15" i="28"/>
  <c r="F15" i="28"/>
  <c r="E18" i="19"/>
  <c r="F18" i="19"/>
  <c r="E18" i="20"/>
  <c r="F18" i="20"/>
  <c r="E18" i="22"/>
  <c r="F18" i="22"/>
  <c r="E5" i="25"/>
  <c r="F5" i="25"/>
  <c r="E12" i="22"/>
  <c r="F12" i="22"/>
  <c r="E11" i="28"/>
  <c r="F11" i="28"/>
  <c r="D12" i="19"/>
  <c r="D18" i="22"/>
  <c r="D17" i="18"/>
  <c r="F12" i="18"/>
  <c r="F3" i="18"/>
  <c r="D9" i="20"/>
  <c r="D5" i="20"/>
  <c r="D15" i="21"/>
  <c r="D7" i="21"/>
  <c r="D5" i="22"/>
  <c r="D6" i="24"/>
  <c r="D4" i="25"/>
  <c r="D6" i="26"/>
  <c r="D8" i="27"/>
  <c r="F6" i="27"/>
  <c r="F6" i="26"/>
  <c r="F6" i="24"/>
  <c r="F5" i="23"/>
  <c r="F3" i="21"/>
  <c r="F5" i="20"/>
  <c r="F5" i="19"/>
  <c r="F5" i="22"/>
  <c r="E6" i="23"/>
  <c r="F6" i="23"/>
  <c r="E17" i="28"/>
  <c r="F17" i="28"/>
  <c r="E17" i="25"/>
  <c r="F17" i="25"/>
  <c r="E14" i="19"/>
  <c r="F14" i="19"/>
  <c r="E12" i="20"/>
  <c r="F12" i="20"/>
  <c r="E10" i="19"/>
  <c r="F10" i="19"/>
  <c r="E10" i="20"/>
  <c r="F10" i="20"/>
  <c r="E10" i="22"/>
  <c r="F10" i="22"/>
  <c r="E10" i="23"/>
  <c r="F10" i="23"/>
  <c r="E13" i="25"/>
  <c r="F13" i="25"/>
  <c r="E13" i="28"/>
  <c r="F13" i="28"/>
  <c r="E12" i="23"/>
  <c r="F12" i="23"/>
  <c r="E11" i="25"/>
  <c r="F11" i="25"/>
  <c r="E3" i="28"/>
  <c r="F3" i="28"/>
  <c r="E9" i="25"/>
  <c r="F9" i="25"/>
  <c r="E14" i="20"/>
  <c r="F14" i="20"/>
  <c r="E18" i="23"/>
  <c r="F18" i="23"/>
  <c r="E5" i="28"/>
  <c r="F5" i="28"/>
  <c r="E12" i="24"/>
  <c r="F12" i="24"/>
  <c r="E3" i="25"/>
  <c r="F3" i="25"/>
  <c r="D6" i="18"/>
  <c r="F6" i="18"/>
  <c r="D18" i="20"/>
  <c r="D14" i="20"/>
  <c r="D8" i="21"/>
  <c r="D6" i="22"/>
  <c r="D11" i="24"/>
  <c r="D9" i="25"/>
  <c r="D5" i="25"/>
  <c r="D7" i="26"/>
  <c r="D5" i="27"/>
  <c r="D15" i="28"/>
  <c r="D11" i="28"/>
  <c r="F8" i="27"/>
  <c r="F11" i="27"/>
  <c r="F8" i="26"/>
  <c r="F7" i="26"/>
  <c r="F7" i="21"/>
  <c r="F6" i="21"/>
  <c r="E9" i="28"/>
  <c r="F9" i="28"/>
  <c r="E6" i="20"/>
  <c r="F6" i="20"/>
  <c r="E6" i="19"/>
  <c r="F6" i="19"/>
  <c r="E14" i="23"/>
  <c r="F14" i="23"/>
  <c r="E17" i="24"/>
  <c r="F17" i="24"/>
  <c r="E15" i="25"/>
  <c r="F15" i="25"/>
  <c r="E4" i="19"/>
  <c r="F4" i="19"/>
  <c r="E4" i="23"/>
  <c r="F4" i="23"/>
  <c r="E7" i="25"/>
  <c r="F7" i="25"/>
  <c r="E8" i="19"/>
  <c r="F8" i="19"/>
  <c r="E8" i="20"/>
  <c r="F8" i="20"/>
  <c r="E8" i="22"/>
  <c r="F8" i="22"/>
  <c r="E8" i="23"/>
  <c r="F8" i="23"/>
  <c r="E9" i="9"/>
  <c r="F9" i="9"/>
  <c r="F8" i="9"/>
  <c r="E8" i="9"/>
  <c r="F13" i="9"/>
  <c r="E13" i="9"/>
  <c r="F15" i="9"/>
  <c r="E15" i="9"/>
  <c r="F3" i="9"/>
  <c r="F16" i="9"/>
  <c r="E16" i="9"/>
  <c r="F18" i="9"/>
  <c r="E18" i="9"/>
  <c r="F4" i="9"/>
  <c r="E4" i="9"/>
  <c r="F5" i="9"/>
  <c r="E5" i="9"/>
  <c r="F11" i="9"/>
  <c r="E11" i="9"/>
  <c r="E17" i="9"/>
  <c r="F17" i="9"/>
  <c r="F6" i="9"/>
  <c r="E6" i="9"/>
  <c r="F12" i="9"/>
  <c r="E12" i="9"/>
  <c r="E10" i="9"/>
  <c r="F10" i="9"/>
  <c r="F7" i="9"/>
  <c r="E7" i="9"/>
  <c r="F14" i="9"/>
  <c r="E14" i="9"/>
  <c r="E3" i="9"/>
  <c r="F24" i="17"/>
  <c r="M19" i="17"/>
  <c r="J30" i="17"/>
  <c r="D23" i="17"/>
  <c r="J24" i="17"/>
  <c r="H30" i="17"/>
  <c r="G21" i="17"/>
  <c r="N22" i="17"/>
  <c r="M29" i="17"/>
  <c r="F27" i="17"/>
  <c r="J21" i="17"/>
  <c r="F29" i="17"/>
  <c r="I31" i="17"/>
  <c r="E16" i="17"/>
  <c r="F25" i="17"/>
  <c r="I24" i="17"/>
  <c r="L30" i="17"/>
  <c r="C22" i="17"/>
  <c r="M25" i="17"/>
  <c r="L16" i="17"/>
  <c r="D28" i="17"/>
  <c r="E31" i="17"/>
  <c r="F20" i="17"/>
  <c r="H22" i="17"/>
  <c r="C31" i="17"/>
  <c r="K26" i="17"/>
  <c r="K25" i="17"/>
  <c r="K27" i="17"/>
  <c r="J17" i="17"/>
  <c r="I23" i="17"/>
  <c r="D27" i="17"/>
  <c r="N19" i="17"/>
  <c r="D16" i="17"/>
  <c r="J25" i="17"/>
  <c r="J20" i="17"/>
  <c r="H26" i="17"/>
  <c r="D18" i="17"/>
  <c r="K23" i="17"/>
  <c r="K20" i="17"/>
  <c r="G31" i="17"/>
  <c r="E28" i="17"/>
  <c r="H16" i="17"/>
  <c r="D21" i="17"/>
  <c r="H27" i="17"/>
  <c r="L18" i="17"/>
  <c r="J26" i="17"/>
  <c r="J23" i="17"/>
  <c r="K21" i="17"/>
  <c r="H28" i="17"/>
  <c r="N26" i="17"/>
  <c r="C19" i="17"/>
  <c r="H25" i="17"/>
  <c r="G29" i="17"/>
  <c r="E29" i="17"/>
  <c r="N23" i="17"/>
  <c r="D25" i="9"/>
  <c r="D26" i="9"/>
  <c r="D25" i="25"/>
  <c r="D26" i="25"/>
  <c r="F23" i="18"/>
  <c r="F24" i="21"/>
  <c r="F24" i="22"/>
  <c r="D25" i="27"/>
  <c r="D26" i="27"/>
  <c r="D25" i="23"/>
  <c r="D26" i="23"/>
  <c r="F25" i="26"/>
  <c r="D25" i="21"/>
  <c r="D26" i="21"/>
  <c r="F25" i="24"/>
  <c r="D25" i="19"/>
  <c r="D26" i="19"/>
  <c r="D22" i="27"/>
  <c r="D23" i="27"/>
  <c r="D22" i="25"/>
  <c r="D23" i="25"/>
  <c r="D22" i="18"/>
  <c r="D23" i="18"/>
  <c r="D25" i="26"/>
  <c r="D26" i="26"/>
  <c r="F21" i="26"/>
  <c r="D22" i="21"/>
  <c r="D23" i="21"/>
  <c r="D28" i="21"/>
  <c r="D25" i="18"/>
  <c r="D26" i="18"/>
  <c r="F21" i="24"/>
  <c r="F21" i="22"/>
  <c r="F26" i="26"/>
  <c r="D22" i="20"/>
  <c r="D23" i="20"/>
  <c r="D25" i="28"/>
  <c r="D25" i="24"/>
  <c r="D25" i="20"/>
  <c r="D26" i="20"/>
  <c r="F23" i="22"/>
  <c r="D25" i="22"/>
  <c r="D26" i="22"/>
  <c r="F22" i="27"/>
  <c r="D22" i="19"/>
  <c r="D23" i="19"/>
  <c r="F22" i="22"/>
  <c r="D22" i="23"/>
  <c r="D23" i="23"/>
  <c r="D28" i="23"/>
  <c r="F25" i="21"/>
  <c r="F25" i="18"/>
  <c r="F26" i="18"/>
  <c r="F26" i="20"/>
  <c r="F22" i="20"/>
  <c r="F21" i="20"/>
  <c r="F25" i="20"/>
  <c r="F23" i="20"/>
  <c r="F24" i="20"/>
  <c r="D22" i="22"/>
  <c r="D23" i="22"/>
  <c r="D22" i="24"/>
  <c r="D23" i="24"/>
  <c r="D22" i="26"/>
  <c r="D23" i="26"/>
  <c r="D28" i="26"/>
  <c r="D22" i="28"/>
  <c r="D23" i="28"/>
  <c r="F24" i="18"/>
  <c r="F21" i="27"/>
  <c r="F24" i="27"/>
  <c r="F22" i="18"/>
  <c r="F25" i="22"/>
  <c r="F26" i="22"/>
  <c r="F22" i="24"/>
  <c r="F21" i="18"/>
  <c r="F22" i="26"/>
  <c r="F23" i="26"/>
  <c r="F24" i="26"/>
  <c r="F24" i="23"/>
  <c r="F23" i="23"/>
  <c r="F26" i="23"/>
  <c r="F25" i="23"/>
  <c r="F22" i="23"/>
  <c r="F21" i="23"/>
  <c r="F22" i="25"/>
  <c r="F21" i="25"/>
  <c r="F24" i="25"/>
  <c r="F23" i="25"/>
  <c r="F26" i="25"/>
  <c r="F25" i="25"/>
  <c r="F25" i="28"/>
  <c r="F23" i="28"/>
  <c r="F21" i="28"/>
  <c r="F26" i="28"/>
  <c r="F22" i="28"/>
  <c r="F24" i="28"/>
  <c r="F26" i="24"/>
  <c r="F23" i="24"/>
  <c r="F23" i="27"/>
  <c r="F26" i="27"/>
  <c r="F25" i="27"/>
  <c r="F24" i="19"/>
  <c r="F26" i="19"/>
  <c r="F23" i="19"/>
  <c r="F22" i="19"/>
  <c r="F25" i="19"/>
  <c r="F21" i="19"/>
  <c r="F21" i="21"/>
  <c r="F26" i="21"/>
  <c r="F23" i="21"/>
  <c r="F22" i="21"/>
  <c r="F24" i="24"/>
  <c r="F26" i="9"/>
  <c r="F21" i="9"/>
  <c r="F25" i="9"/>
  <c r="F23" i="9"/>
  <c r="F22" i="9"/>
  <c r="F24" i="9"/>
  <c r="D22" i="9"/>
  <c r="D23" i="9"/>
  <c r="I6" i="17"/>
  <c r="L11" i="17"/>
  <c r="L10" i="17"/>
  <c r="H7" i="17"/>
  <c r="F9" i="17"/>
  <c r="J6" i="17"/>
  <c r="I12" i="17"/>
  <c r="D10" i="17"/>
  <c r="C3" i="17"/>
  <c r="N6" i="17"/>
  <c r="G3" i="17"/>
  <c r="F12" i="17"/>
  <c r="K14" i="17"/>
  <c r="M14" i="17"/>
  <c r="N3" i="17"/>
  <c r="H14" i="17"/>
  <c r="E6" i="17"/>
  <c r="H13" i="17"/>
  <c r="E9" i="17"/>
  <c r="N7" i="17"/>
  <c r="D6" i="17"/>
  <c r="J7" i="17"/>
  <c r="I14" i="17"/>
  <c r="L7" i="17"/>
  <c r="D7" i="17"/>
  <c r="H10" i="17"/>
  <c r="M10" i="17"/>
  <c r="M7" i="17"/>
  <c r="K6" i="17"/>
  <c r="F7" i="17"/>
  <c r="E3" i="17"/>
  <c r="M9" i="17"/>
  <c r="M12" i="17"/>
  <c r="H11" i="17"/>
  <c r="L9" i="17"/>
  <c r="M4" i="17"/>
  <c r="G14" i="17"/>
  <c r="E10" i="17"/>
  <c r="M11" i="17"/>
  <c r="D11" i="17"/>
  <c r="D13" i="17"/>
  <c r="G9" i="17"/>
  <c r="M3" i="17"/>
  <c r="C10" i="17"/>
  <c r="G10" i="17"/>
  <c r="C9" i="17"/>
  <c r="J11" i="17"/>
  <c r="C12" i="17"/>
  <c r="J3" i="17"/>
  <c r="F11" i="17"/>
  <c r="E14" i="17"/>
  <c r="D3" i="17"/>
  <c r="E7" i="17"/>
  <c r="H3" i="17"/>
  <c r="C14" i="17"/>
  <c r="I3" i="17"/>
  <c r="L6" i="17"/>
  <c r="K3" i="17"/>
  <c r="H9" i="17"/>
  <c r="N10" i="17"/>
  <c r="E11" i="17"/>
  <c r="N14" i="17"/>
  <c r="N9" i="17"/>
  <c r="G11" i="17"/>
  <c r="H12" i="17"/>
  <c r="N12" i="17"/>
  <c r="J13" i="17"/>
  <c r="C13" i="17"/>
  <c r="L13" i="17"/>
  <c r="I11" i="17"/>
  <c r="E13" i="17"/>
  <c r="L3" i="17"/>
  <c r="N11" i="17"/>
  <c r="D12" i="17"/>
  <c r="G12" i="17"/>
  <c r="I10" i="17"/>
  <c r="H6" i="17"/>
  <c r="I7" i="17"/>
  <c r="K11" i="17"/>
  <c r="G6" i="17"/>
  <c r="F10" i="17"/>
  <c r="N13" i="17"/>
  <c r="L12" i="17"/>
  <c r="D14" i="17"/>
  <c r="J9" i="17"/>
  <c r="F6" i="17"/>
  <c r="E12" i="17"/>
  <c r="M6" i="17"/>
  <c r="K10" i="17"/>
  <c r="J4" i="17"/>
  <c r="I9" i="17"/>
  <c r="K9" i="17"/>
  <c r="F3" i="17"/>
  <c r="K12" i="17"/>
  <c r="K4" i="17"/>
  <c r="C6" i="17"/>
  <c r="G13" i="17"/>
  <c r="F14" i="17"/>
  <c r="E4" i="17"/>
  <c r="L14" i="17"/>
  <c r="I13" i="17"/>
  <c r="K13" i="17"/>
  <c r="C11" i="17"/>
  <c r="D9" i="17"/>
  <c r="F4" i="17"/>
  <c r="K7" i="17"/>
  <c r="F13" i="17"/>
  <c r="J12" i="17"/>
  <c r="J14" i="17"/>
  <c r="M13" i="17"/>
  <c r="J10" i="17"/>
  <c r="D28" i="9"/>
  <c r="D28" i="22"/>
  <c r="D28" i="19"/>
  <c r="D28" i="27"/>
  <c r="D28" i="20"/>
  <c r="D28" i="18"/>
  <c r="D28" i="25"/>
  <c r="D27" i="19"/>
  <c r="D29" i="19"/>
  <c r="D27" i="21"/>
  <c r="D29" i="21"/>
  <c r="D27" i="20"/>
  <c r="D29" i="20"/>
  <c r="D27" i="27"/>
  <c r="D29" i="27"/>
  <c r="D26" i="28"/>
  <c r="D28" i="28"/>
  <c r="D26" i="24"/>
  <c r="D28" i="24"/>
  <c r="D27" i="18"/>
  <c r="D29" i="18"/>
  <c r="D27" i="23"/>
  <c r="D29" i="23"/>
  <c r="F5" i="17"/>
  <c r="E5" i="17"/>
  <c r="D5" i="17"/>
  <c r="J5" i="17"/>
  <c r="K5" i="17"/>
  <c r="M5" i="17"/>
  <c r="C4" i="17"/>
  <c r="I4" i="17"/>
  <c r="H4" i="17"/>
  <c r="K8" i="17"/>
  <c r="G7" i="17"/>
  <c r="G4" i="17"/>
  <c r="D4" i="17"/>
  <c r="C7" i="17"/>
  <c r="F8" i="17"/>
  <c r="N4" i="17"/>
  <c r="E8" i="17"/>
  <c r="L4" i="17"/>
  <c r="J8" i="17"/>
  <c r="D8" i="17"/>
  <c r="M8" i="17"/>
  <c r="D27" i="25"/>
  <c r="D29" i="25"/>
  <c r="D27" i="9"/>
  <c r="D29" i="9"/>
  <c r="D27" i="24"/>
  <c r="D29" i="24"/>
  <c r="D27" i="26"/>
  <c r="D29" i="26"/>
  <c r="D27" i="28"/>
  <c r="D29" i="28"/>
  <c r="D27" i="22"/>
  <c r="D29" i="22"/>
  <c r="G5" i="17"/>
  <c r="H5" i="17"/>
  <c r="L5" i="17"/>
  <c r="C5" i="17"/>
  <c r="I5" i="17"/>
  <c r="N5" i="17"/>
  <c r="C8" i="17"/>
  <c r="N8" i="17"/>
  <c r="L8" i="17"/>
  <c r="H8" i="17"/>
  <c r="I8" i="17"/>
  <c r="G8" i="17"/>
</calcChain>
</file>

<file path=xl/sharedStrings.xml><?xml version="1.0" encoding="utf-8"?>
<sst xmlns="http://schemas.openxmlformats.org/spreadsheetml/2006/main" count="1599" uniqueCount="426">
  <si>
    <t>Rank</t>
  </si>
  <si>
    <t>Player</t>
  </si>
  <si>
    <t>Bye</t>
  </si>
  <si>
    <t>--</t>
  </si>
  <si>
    <t>Adrian Peterson</t>
  </si>
  <si>
    <t xml:space="preserve"> MIN</t>
  </si>
  <si>
    <t>LeSean McCoy</t>
  </si>
  <si>
    <t xml:space="preserve"> PHI</t>
  </si>
  <si>
    <t>Jamaal Charles</t>
  </si>
  <si>
    <t xml:space="preserve"> KC</t>
  </si>
  <si>
    <t>Matt Forte</t>
  </si>
  <si>
    <t xml:space="preserve"> CHI</t>
  </si>
  <si>
    <t>Marshawn Lynch</t>
  </si>
  <si>
    <t xml:space="preserve"> SEA</t>
  </si>
  <si>
    <t>Eddie Lacy</t>
  </si>
  <si>
    <t xml:space="preserve"> GB</t>
  </si>
  <si>
    <t>Calvin Johnson</t>
  </si>
  <si>
    <t xml:space="preserve"> DET</t>
  </si>
  <si>
    <t>Peyton Manning</t>
  </si>
  <si>
    <t xml:space="preserve"> DEN</t>
  </si>
  <si>
    <t>Arian Foster</t>
  </si>
  <si>
    <t xml:space="preserve"> HOU</t>
  </si>
  <si>
    <t>Jimmy Graham</t>
  </si>
  <si>
    <t xml:space="preserve"> NO</t>
  </si>
  <si>
    <t>Doug Martin</t>
  </si>
  <si>
    <t xml:space="preserve"> TB</t>
  </si>
  <si>
    <t>Aaron Rodgers</t>
  </si>
  <si>
    <t>Zac Stacy</t>
  </si>
  <si>
    <t xml:space="preserve"> STL</t>
  </si>
  <si>
    <t>DeMarco Murray</t>
  </si>
  <si>
    <t xml:space="preserve"> DAL</t>
  </si>
  <si>
    <t>Demaryius Thomas</t>
  </si>
  <si>
    <t>A.J. Green</t>
  </si>
  <si>
    <t xml:space="preserve"> CIN</t>
  </si>
  <si>
    <t>Drew Brees</t>
  </si>
  <si>
    <t>Dez Bryant</t>
  </si>
  <si>
    <t>Le'Veon Bell</t>
  </si>
  <si>
    <t xml:space="preserve"> PIT</t>
  </si>
  <si>
    <t>Brandon Marshall</t>
  </si>
  <si>
    <t>Julio Jones</t>
  </si>
  <si>
    <t xml:space="preserve"> ATL</t>
  </si>
  <si>
    <t>Jordy Nelson</t>
  </si>
  <si>
    <t>Alfred Morris</t>
  </si>
  <si>
    <t xml:space="preserve"> WAS</t>
  </si>
  <si>
    <t>Alshon Jeffery</t>
  </si>
  <si>
    <t>Montee Ball</t>
  </si>
  <si>
    <t>Giovani Bernard</t>
  </si>
  <si>
    <t>Julius Thomas</t>
  </si>
  <si>
    <t>Antonio Brown</t>
  </si>
  <si>
    <t>Reggie Bush</t>
  </si>
  <si>
    <t>Randall Cobb</t>
  </si>
  <si>
    <t>Andre Johnson</t>
  </si>
  <si>
    <t>Ben Tate</t>
  </si>
  <si>
    <t xml:space="preserve"> CLE</t>
  </si>
  <si>
    <t>Vincent Jackson</t>
  </si>
  <si>
    <t>Larry Fitzgerald</t>
  </si>
  <si>
    <t xml:space="preserve"> ARI</t>
  </si>
  <si>
    <t>Rob Gronkowski</t>
  </si>
  <si>
    <t xml:space="preserve"> NE</t>
  </si>
  <si>
    <t>Pierre Garcon</t>
  </si>
  <si>
    <t>Ryan Mathews</t>
  </si>
  <si>
    <t xml:space="preserve"> SD</t>
  </si>
  <si>
    <t>DeSean Jackson</t>
  </si>
  <si>
    <t>Matthew Stafford</t>
  </si>
  <si>
    <t>C.J. Spiller</t>
  </si>
  <si>
    <t xml:space="preserve"> BUF</t>
  </si>
  <si>
    <t>Frank Gore</t>
  </si>
  <si>
    <t xml:space="preserve"> SF</t>
  </si>
  <si>
    <t>Keenan Allen</t>
  </si>
  <si>
    <t>Victor Cruz</t>
  </si>
  <si>
    <t xml:space="preserve"> NYG</t>
  </si>
  <si>
    <t>Roddy White</t>
  </si>
  <si>
    <t>Cam Newton</t>
  </si>
  <si>
    <t xml:space="preserve"> CAR</t>
  </si>
  <si>
    <t>Andre Ellington</t>
  </si>
  <si>
    <t>Wes Welker</t>
  </si>
  <si>
    <t>Andrew Luck</t>
  </si>
  <si>
    <t xml:space="preserve"> IND</t>
  </si>
  <si>
    <t>Percy Harvin</t>
  </si>
  <si>
    <t>Vernon Davis</t>
  </si>
  <si>
    <t>Trent Richardson</t>
  </si>
  <si>
    <t>Toby Gerhart</t>
  </si>
  <si>
    <t xml:space="preserve"> JAC</t>
  </si>
  <si>
    <t>Michael Crabtree</t>
  </si>
  <si>
    <t>Chris Johnson</t>
  </si>
  <si>
    <t xml:space="preserve"> NYJ</t>
  </si>
  <si>
    <t>Ray Rice</t>
  </si>
  <si>
    <t xml:space="preserve"> BAL</t>
  </si>
  <si>
    <t>T.Y. Hilton</t>
  </si>
  <si>
    <t>Steven Jackson</t>
  </si>
  <si>
    <t>Rashad Jennings</t>
  </si>
  <si>
    <t>Torrey Smith</t>
  </si>
  <si>
    <t>Shane Vereen</t>
  </si>
  <si>
    <t>Julian Edelman</t>
  </si>
  <si>
    <t>Robert Griffin III</t>
  </si>
  <si>
    <t>Nick Foles</t>
  </si>
  <si>
    <t>Cordarrelle Patterson</t>
  </si>
  <si>
    <t>Michael Floyd</t>
  </si>
  <si>
    <t>Joique Bell</t>
  </si>
  <si>
    <t>Jeremy Maclin</t>
  </si>
  <si>
    <t>Stevan Ridley</t>
  </si>
  <si>
    <t>Reggie Wayne</t>
  </si>
  <si>
    <t>Marques Colston</t>
  </si>
  <si>
    <t>Colin Kaepernick</t>
  </si>
  <si>
    <t>Bishop Sankey</t>
  </si>
  <si>
    <t xml:space="preserve"> TEN</t>
  </si>
  <si>
    <t>Sammy Watkins</t>
  </si>
  <si>
    <t>Kendall Wright</t>
  </si>
  <si>
    <t>Jason Witten</t>
  </si>
  <si>
    <t>Emmanuel Sanders</t>
  </si>
  <si>
    <t>Pierre Thomas</t>
  </si>
  <si>
    <t>Mike Wallace</t>
  </si>
  <si>
    <t xml:space="preserve"> MIA</t>
  </si>
  <si>
    <t>Golden Tate</t>
  </si>
  <si>
    <t>Knowshon Moreno</t>
  </si>
  <si>
    <t>Eric Decker</t>
  </si>
  <si>
    <t>Cecil Shorts</t>
  </si>
  <si>
    <t>Terrance Williams</t>
  </si>
  <si>
    <t>Maurice Jones-Drew</t>
  </si>
  <si>
    <t xml:space="preserve"> OAK</t>
  </si>
  <si>
    <t>Chris Ivory</t>
  </si>
  <si>
    <t>Fred Jackson</t>
  </si>
  <si>
    <t>Danny Woodhead</t>
  </si>
  <si>
    <t>Anquan Boldin</t>
  </si>
  <si>
    <t>Darren Sproles</t>
  </si>
  <si>
    <t>DeAndre Hopkins</t>
  </si>
  <si>
    <t>DeAngelo Williams</t>
  </si>
  <si>
    <t>David Wilson</t>
  </si>
  <si>
    <t>Bernard Pierce</t>
  </si>
  <si>
    <t>Riley Cooper</t>
  </si>
  <si>
    <t>Danny Amendola</t>
  </si>
  <si>
    <t>Jordan Cameron</t>
  </si>
  <si>
    <t>Dwayne Bowe</t>
  </si>
  <si>
    <t>Russell Wilson</t>
  </si>
  <si>
    <t>Matt Ryan</t>
  </si>
  <si>
    <t>Hakeem Nicks</t>
  </si>
  <si>
    <t>Khiry Robinson</t>
  </si>
  <si>
    <t>Tre Mason</t>
  </si>
  <si>
    <t>Greg Olsen</t>
  </si>
  <si>
    <t>Shonn Greene</t>
  </si>
  <si>
    <t>Greg Jennings</t>
  </si>
  <si>
    <t>Darren McFadden</t>
  </si>
  <si>
    <t>Lamar Miller</t>
  </si>
  <si>
    <t>Mark Ingram</t>
  </si>
  <si>
    <t>Dennis Pitta</t>
  </si>
  <si>
    <t>Tom Brady</t>
  </si>
  <si>
    <t>Christine Michael</t>
  </si>
  <si>
    <t>Steve Smith</t>
  </si>
  <si>
    <t>Donald Brown</t>
  </si>
  <si>
    <t>Tony Romo</t>
  </si>
  <si>
    <t>Jeremy Hill</t>
  </si>
  <si>
    <t>Justin Hunter</t>
  </si>
  <si>
    <t>Philip Rivers</t>
  </si>
  <si>
    <t>Jay Cutler</t>
  </si>
  <si>
    <t>James Jones</t>
  </si>
  <si>
    <t>LeGarrette Blount</t>
  </si>
  <si>
    <t>Andre Brown</t>
  </si>
  <si>
    <t>Ben Roethlisberger</t>
  </si>
  <si>
    <t>James Starks</t>
  </si>
  <si>
    <t>Mike Evans</t>
  </si>
  <si>
    <t>Latavius Murray</t>
  </si>
  <si>
    <t>Terrance West</t>
  </si>
  <si>
    <t>Knile Davis</t>
  </si>
  <si>
    <t>C.J. Anderson</t>
  </si>
  <si>
    <t>Roy Helu</t>
  </si>
  <si>
    <t>Rueben Randle</t>
  </si>
  <si>
    <t>Andy Dalton</t>
  </si>
  <si>
    <t>Tavon Austin</t>
  </si>
  <si>
    <t>Jonathan Stewart</t>
  </si>
  <si>
    <t>Eli Manning</t>
  </si>
  <si>
    <t>Steve Johnson</t>
  </si>
  <si>
    <t>Kyle Rudolph</t>
  </si>
  <si>
    <t>Jarrett Boykin</t>
  </si>
  <si>
    <t>Jordan Reed</t>
  </si>
  <si>
    <t>Brandin Cooks</t>
  </si>
  <si>
    <t>Jonathan Dwyer</t>
  </si>
  <si>
    <t>Matt Prater</t>
  </si>
  <si>
    <t>Stephen Gostkowski</t>
  </si>
  <si>
    <t>Justin Tucker</t>
  </si>
  <si>
    <t>Mason Crosby</t>
  </si>
  <si>
    <t>Steven Hauschka</t>
  </si>
  <si>
    <t>Phil Dawson</t>
  </si>
  <si>
    <t>Nick Novak</t>
  </si>
  <si>
    <t>Adam Vinatieri</t>
  </si>
  <si>
    <t>Blair Walsh</t>
  </si>
  <si>
    <t>Dan Bailey</t>
  </si>
  <si>
    <t>Andrew Hawkins</t>
  </si>
  <si>
    <t>Carson Palmer</t>
  </si>
  <si>
    <t>Jordan Todman</t>
  </si>
  <si>
    <t>Ka'Deem Carey</t>
  </si>
  <si>
    <t>Brandon LaFell</t>
  </si>
  <si>
    <t>BenJarvus Green-Ellis</t>
  </si>
  <si>
    <t>Doug Baldwin</t>
  </si>
  <si>
    <t>Josh McCown</t>
  </si>
  <si>
    <t>Andre Williams</t>
  </si>
  <si>
    <t>Denarius Moore</t>
  </si>
  <si>
    <t>Devonta Freeman</t>
  </si>
  <si>
    <t>Carlos Hyde</t>
  </si>
  <si>
    <t>Joe Flacco</t>
  </si>
  <si>
    <t>Charles Clay</t>
  </si>
  <si>
    <t>Kendall Hunter</t>
  </si>
  <si>
    <t>Markus Wheaton</t>
  </si>
  <si>
    <t>Ryan Tannehill</t>
  </si>
  <si>
    <t>Jerick McKinnon</t>
  </si>
  <si>
    <t>Kenny Stills</t>
  </si>
  <si>
    <t>Johnny Manziel</t>
  </si>
  <si>
    <t>Mike James</t>
  </si>
  <si>
    <t>Alex Smith</t>
  </si>
  <si>
    <t>Chris Polk</t>
  </si>
  <si>
    <t>Martellus Bennett</t>
  </si>
  <si>
    <t>Aaron Dobson</t>
  </si>
  <si>
    <t>Marcel Reece</t>
  </si>
  <si>
    <t>Rod Streater</t>
  </si>
  <si>
    <t>Marvin Jones</t>
  </si>
  <si>
    <t>Nick Folk</t>
  </si>
  <si>
    <t>Robbie Gould</t>
  </si>
  <si>
    <t>Robert Turbin</t>
  </si>
  <si>
    <t>Delanie Walker</t>
  </si>
  <si>
    <t>Marqise Lee</t>
  </si>
  <si>
    <t>Zach Ertz</t>
  </si>
  <si>
    <t>Odell Beckham</t>
  </si>
  <si>
    <t>Bryce Brown</t>
  </si>
  <si>
    <t>Brian Hartline</t>
  </si>
  <si>
    <t>Jerricho Cotchery</t>
  </si>
  <si>
    <t>Mike Williams</t>
  </si>
  <si>
    <t>Mike Tolbert</t>
  </si>
  <si>
    <t>Antonio Gates</t>
  </si>
  <si>
    <t>Brandon Bolden</t>
  </si>
  <si>
    <t>Andre Roberts</t>
  </si>
  <si>
    <t>Kenny Britt</t>
  </si>
  <si>
    <t>Ahmad Bradshaw</t>
  </si>
  <si>
    <t>Vick Ballard</t>
  </si>
  <si>
    <t>Jacquizz Rodgers</t>
  </si>
  <si>
    <t>Charles Sims</t>
  </si>
  <si>
    <t>Marcus Lattimore</t>
  </si>
  <si>
    <t>Ladarius Green</t>
  </si>
  <si>
    <t>Coby Fleener</t>
  </si>
  <si>
    <t>Benny Cunningham</t>
  </si>
  <si>
    <t>Jerome Simpson</t>
  </si>
  <si>
    <t>EJ Manuel</t>
  </si>
  <si>
    <t>Lance Dunbar</t>
  </si>
  <si>
    <t>Eric Ebron</t>
  </si>
  <si>
    <t>Robert Woods</t>
  </si>
  <si>
    <t>Harry Douglas</t>
  </si>
  <si>
    <t>Jordan Matthews</t>
  </si>
  <si>
    <t>Isaiah Crowell</t>
  </si>
  <si>
    <t>Kenbrell Thompkins</t>
  </si>
  <si>
    <t>Santonio Holmes</t>
  </si>
  <si>
    <t xml:space="preserve"> FA</t>
  </si>
  <si>
    <t>Bobby Rainey</t>
  </si>
  <si>
    <t>Stepfan Taylor</t>
  </si>
  <si>
    <t>Kelvin Benjamin</t>
  </si>
  <si>
    <t>Lance Moore</t>
  </si>
  <si>
    <t>Dexter McCluster</t>
  </si>
  <si>
    <t>Travaris Cadet</t>
  </si>
  <si>
    <t>Marlon Brown</t>
  </si>
  <si>
    <t>Jeremy Kerley</t>
  </si>
  <si>
    <t>Eddie Royal</t>
  </si>
  <si>
    <t>Ted Ginn</t>
  </si>
  <si>
    <t>Daniel Thomas</t>
  </si>
  <si>
    <t>Denard Robinson</t>
  </si>
  <si>
    <t>Heath Miller</t>
  </si>
  <si>
    <t>Joseph Randle</t>
  </si>
  <si>
    <t>Matt Asiata</t>
  </si>
  <si>
    <t>Nate Burleson</t>
  </si>
  <si>
    <t>Bilal Powell</t>
  </si>
  <si>
    <t>Sam Bradford</t>
  </si>
  <si>
    <t>Lorenzo Taliaferro</t>
  </si>
  <si>
    <t>Dwayne Allen</t>
  </si>
  <si>
    <t>De'Anthony Thomas</t>
  </si>
  <si>
    <t>Jerrel Jernigan</t>
  </si>
  <si>
    <t>Theo Riddick</t>
  </si>
  <si>
    <t>Dennis Johnson</t>
  </si>
  <si>
    <t>Michael Vick</t>
  </si>
  <si>
    <t>Ronnie Hillman</t>
  </si>
  <si>
    <t>Nate Washington</t>
  </si>
  <si>
    <t>Peyton Hillis</t>
  </si>
  <si>
    <t>Lache Seastrunk</t>
  </si>
  <si>
    <t>Jarvis Landry</t>
  </si>
  <si>
    <t>Edwin Baker</t>
  </si>
  <si>
    <t>Chris Givens</t>
  </si>
  <si>
    <t>Kenjon Barner</t>
  </si>
  <si>
    <t>Davante Adams</t>
  </si>
  <si>
    <t>Greg Little</t>
  </si>
  <si>
    <t>Cierre Wood</t>
  </si>
  <si>
    <t>Tyler Eifert</t>
  </si>
  <si>
    <t>Jake Locker</t>
  </si>
  <si>
    <t>Owen Daniels</t>
  </si>
  <si>
    <t>Andre Holmes</t>
  </si>
  <si>
    <t>Cole Beasley</t>
  </si>
  <si>
    <t>Justin Forsett</t>
  </si>
  <si>
    <t>Jermichael Finley</t>
  </si>
  <si>
    <t>Austin Seferian-Jenkins</t>
  </si>
  <si>
    <t>Jason Avant</t>
  </si>
  <si>
    <t>Miles Austin</t>
  </si>
  <si>
    <t>Storm Johnson</t>
  </si>
  <si>
    <t>Martavis Bryant</t>
  </si>
  <si>
    <t>Dion Lewis</t>
  </si>
  <si>
    <t>Antonio Andrews</t>
  </si>
  <si>
    <t>Shayne Graham</t>
  </si>
  <si>
    <t>DuJuan Harris</t>
  </si>
  <si>
    <t>Mike Gillislee</t>
  </si>
  <si>
    <t>Jace Amaro</t>
  </si>
  <si>
    <t>A.J. Jenkins</t>
  </si>
  <si>
    <t>Matt Bryant</t>
  </si>
  <si>
    <t>James White</t>
  </si>
  <si>
    <t>Mohamed Sanu</t>
  </si>
  <si>
    <t>James Wilder</t>
  </si>
  <si>
    <t>Jared Cook</t>
  </si>
  <si>
    <t>Vincent Brown</t>
  </si>
  <si>
    <t>Marion Grice</t>
  </si>
  <si>
    <t>Dri Archer</t>
  </si>
  <si>
    <t>Geno Smith</t>
  </si>
  <si>
    <t>Ryan Griffin</t>
  </si>
  <si>
    <t>Ace Sanders</t>
  </si>
  <si>
    <t>Matt Schaub</t>
  </si>
  <si>
    <t>Tyler Gaffney</t>
  </si>
  <si>
    <t>Alex Henery</t>
  </si>
  <si>
    <t>Daryl Richardson</t>
  </si>
  <si>
    <t>Garrett Graham</t>
  </si>
  <si>
    <t>Cody Latimer</t>
  </si>
  <si>
    <t>Ryan Succop</t>
  </si>
  <si>
    <t>Chad Henne</t>
  </si>
  <si>
    <t>CAR</t>
  </si>
  <si>
    <t>SF</t>
  </si>
  <si>
    <t>DEN</t>
  </si>
  <si>
    <t>ARI</t>
  </si>
  <si>
    <t>CIN</t>
  </si>
  <si>
    <t>STL</t>
  </si>
  <si>
    <t>KC</t>
  </si>
  <si>
    <t>NE</t>
  </si>
  <si>
    <t>BUF</t>
  </si>
  <si>
    <t>TB</t>
  </si>
  <si>
    <t>HOU</t>
  </si>
  <si>
    <t>BAL</t>
  </si>
  <si>
    <t>Team</t>
  </si>
  <si>
    <t>Position</t>
  </si>
  <si>
    <t>Matt</t>
  </si>
  <si>
    <t>Kevin</t>
  </si>
  <si>
    <t>Billy</t>
  </si>
  <si>
    <t>Brad</t>
  </si>
  <si>
    <t>Drew</t>
  </si>
  <si>
    <t>James</t>
  </si>
  <si>
    <t>Keith</t>
  </si>
  <si>
    <t>Milf</t>
  </si>
  <si>
    <t>Ross</t>
  </si>
  <si>
    <t>Shep</t>
  </si>
  <si>
    <t>Toby</t>
  </si>
  <si>
    <t>Tony</t>
  </si>
  <si>
    <t>Amount</t>
  </si>
  <si>
    <t>RB</t>
  </si>
  <si>
    <t>WR</t>
  </si>
  <si>
    <t>QB</t>
  </si>
  <si>
    <t>TE</t>
  </si>
  <si>
    <t>DEF</t>
  </si>
  <si>
    <t>K</t>
  </si>
  <si>
    <t>Manager</t>
  </si>
  <si>
    <t>SEA</t>
  </si>
  <si>
    <t>NO</t>
  </si>
  <si>
    <t>Max Bid</t>
  </si>
  <si>
    <t>DRAFTED</t>
  </si>
  <si>
    <t>REMAINING PLAYERS</t>
  </si>
  <si>
    <t>Cost</t>
  </si>
  <si>
    <t>Drafted</t>
  </si>
  <si>
    <t>Player (redundant)</t>
  </si>
  <si>
    <t>end</t>
  </si>
  <si>
    <t>Ref</t>
  </si>
  <si>
    <t>Spent</t>
  </si>
  <si>
    <t>Remaining</t>
  </si>
  <si>
    <t>Given</t>
  </si>
  <si>
    <t>Picks Made</t>
  </si>
  <si>
    <t>Picks Remaining</t>
  </si>
  <si>
    <t>Picks Allowed</t>
  </si>
  <si>
    <t>Team Makeup</t>
  </si>
  <si>
    <t>Money and Picks</t>
  </si>
  <si>
    <t>d22</t>
  </si>
  <si>
    <t>d23</t>
  </si>
  <si>
    <t>d25</t>
  </si>
  <si>
    <t>d26</t>
  </si>
  <si>
    <t>d27</t>
  </si>
  <si>
    <t>f21</t>
  </si>
  <si>
    <t>f22</t>
  </si>
  <si>
    <t>f23</t>
  </si>
  <si>
    <t>f24</t>
  </si>
  <si>
    <t>f25</t>
  </si>
  <si>
    <t>f26</t>
  </si>
  <si>
    <t>Reference Cells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</si>
  <si>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</si>
  <si>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</si>
  <si>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</si>
  <si>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</si>
  <si>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</si>
  <si>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</si>
  <si>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</si>
  <si>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</si>
  <si>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</si>
  <si>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</si>
  <si>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</si>
  <si>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</si>
  <si>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</si>
  <si>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</si>
  <si>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</si>
  <si>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</si>
  <si>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kevin</t>
  </si>
  <si>
    <t>Overbid?</t>
  </si>
  <si>
    <t>matt</t>
  </si>
  <si>
    <t>d28</t>
  </si>
  <si>
    <t>d29</t>
  </si>
  <si>
    <t>OVERBID!!</t>
  </si>
  <si>
    <t>brad</t>
  </si>
  <si>
    <t>ross</t>
  </si>
  <si>
    <t>james</t>
  </si>
  <si>
    <t>milf</t>
  </si>
  <si>
    <t>toby</t>
  </si>
  <si>
    <t>drew</t>
  </si>
  <si>
    <t>billy</t>
  </si>
  <si>
    <t>shep</t>
  </si>
  <si>
    <t>tony</t>
  </si>
  <si>
    <t>keith</t>
  </si>
  <si>
    <t>Sidney Rice</t>
  </si>
  <si>
    <t>Dan Carpenter</t>
  </si>
  <si>
    <t>Josh Gordon</t>
  </si>
  <si>
    <t>CHI</t>
  </si>
  <si>
    <t>Ted Ginn Jr</t>
  </si>
  <si>
    <t xml:space="preserve">Stevie Johnson </t>
  </si>
  <si>
    <t>Fozzy Whitaker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</si>
</sst>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;[Red]&quot;$&quot;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3" borderId="7" xfId="0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8" xfId="1" applyNumberFormat="1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Continuous" vertical="center"/>
    </xf>
    <xf numFmtId="0" fontId="6" fillId="4" borderId="15" xfId="0" applyFont="1" applyFill="1" applyBorder="1" applyAlignment="1">
      <alignment horizontal="centerContinuous" vertical="center"/>
    </xf>
    <xf numFmtId="0" fontId="6" fillId="2" borderId="13" xfId="0" applyFont="1" applyFill="1" applyBorder="1" applyAlignment="1">
      <alignment horizontal="centerContinuous" vertical="center"/>
    </xf>
    <xf numFmtId="0" fontId="6" fillId="2" borderId="15" xfId="0" applyFont="1" applyFill="1" applyBorder="1" applyAlignment="1">
      <alignment horizontal="centerContinuous" vertical="center"/>
    </xf>
    <xf numFmtId="0" fontId="7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Continuous" vertical="center"/>
    </xf>
    <xf numFmtId="0" fontId="7" fillId="2" borderId="14" xfId="0" applyFont="1" applyFill="1" applyBorder="1" applyAlignment="1">
      <alignment horizontal="centerContinuous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5" fillId="0" borderId="21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5" fillId="0" borderId="10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/>
    </xf>
    <xf numFmtId="0" fontId="5" fillId="0" borderId="23" xfId="0" applyNumberFormat="1" applyFont="1" applyBorder="1" applyAlignment="1">
      <alignment horizontal="center"/>
    </xf>
    <xf numFmtId="0" fontId="5" fillId="0" borderId="24" xfId="0" applyNumberFormat="1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  <color rgb="FFFF0000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</sheetPr>
  <dimension ref="B1:R313"/>
  <sheetViews>
    <sheetView tabSelected="1" zoomScale="110" zoomScaleNormal="110" zoomScalePageLayoutView="110" workbookViewId="0">
      <pane ySplit="3" topLeftCell="A4" activePane="bottomLeft" state="frozen"/>
      <selection pane="bottomLeft" activeCell="C5" sqref="C5"/>
    </sheetView>
  </sheetViews>
  <sheetFormatPr baseColWidth="10" defaultColWidth="8.83203125" defaultRowHeight="14" x14ac:dyDescent="0"/>
  <cols>
    <col min="1" max="1" width="2.6640625" style="1" customWidth="1"/>
    <col min="2" max="2" width="11.6640625" style="1" customWidth="1"/>
    <col min="3" max="3" width="22.6640625" style="3" customWidth="1"/>
    <col min="4" max="4" width="11.6640625" style="3" customWidth="1"/>
    <col min="5" max="5" width="9.5" style="3" customWidth="1"/>
    <col min="6" max="6" width="10.33203125" style="1" hidden="1" customWidth="1"/>
    <col min="7" max="7" width="22.6640625" style="1" hidden="1" customWidth="1"/>
    <col min="8" max="8" width="2.6640625" style="1" customWidth="1"/>
    <col min="9" max="9" width="13.1640625" style="1" customWidth="1"/>
    <col min="10" max="10" width="22.6640625" style="1" customWidth="1"/>
    <col min="11" max="11" width="14" style="1" customWidth="1"/>
    <col min="12" max="12" width="11.83203125" style="1" customWidth="1"/>
    <col min="13" max="13" width="15.5" style="1" customWidth="1"/>
    <col min="14" max="16384" width="8.83203125" style="1"/>
  </cols>
  <sheetData>
    <row r="1" spans="2:18" s="21" customFormat="1" ht="12" customHeight="1" thickBot="1">
      <c r="B1" s="25"/>
      <c r="C1" s="26"/>
      <c r="D1" s="26"/>
      <c r="E1" s="26"/>
      <c r="F1" s="25"/>
      <c r="G1" s="25"/>
      <c r="I1" s="25"/>
      <c r="J1" s="25"/>
      <c r="K1" s="25"/>
      <c r="L1" s="25"/>
      <c r="M1" s="25"/>
    </row>
    <row r="2" spans="2:18" s="20" customFormat="1" ht="18" customHeight="1" thickBot="1">
      <c r="B2" s="39" t="s">
        <v>360</v>
      </c>
      <c r="C2" s="27"/>
      <c r="D2" s="27"/>
      <c r="E2" s="28"/>
      <c r="F2" s="27"/>
      <c r="G2" s="28"/>
      <c r="H2" s="23"/>
      <c r="I2" s="40" t="s">
        <v>361</v>
      </c>
      <c r="J2" s="29"/>
      <c r="K2" s="29"/>
      <c r="L2" s="29"/>
      <c r="M2" s="30"/>
    </row>
    <row r="3" spans="2:18" s="22" customFormat="1" ht="18" customHeight="1" thickBot="1">
      <c r="B3" s="31" t="s">
        <v>363</v>
      </c>
      <c r="C3" s="32" t="s">
        <v>1</v>
      </c>
      <c r="D3" s="33" t="s">
        <v>356</v>
      </c>
      <c r="E3" s="77" t="s">
        <v>362</v>
      </c>
      <c r="F3" s="76" t="s">
        <v>366</v>
      </c>
      <c r="G3" s="34" t="s">
        <v>364</v>
      </c>
      <c r="I3" s="35" t="s">
        <v>0</v>
      </c>
      <c r="J3" s="36" t="s">
        <v>1</v>
      </c>
      <c r="K3" s="37" t="s">
        <v>335</v>
      </c>
      <c r="L3" s="36" t="s">
        <v>2</v>
      </c>
      <c r="M3" s="38" t="s">
        <v>336</v>
      </c>
    </row>
    <row r="4" spans="2:18" ht="12.75" customHeight="1">
      <c r="B4" s="43">
        <v>1</v>
      </c>
      <c r="C4" s="44" t="s">
        <v>18</v>
      </c>
      <c r="D4" s="44" t="s">
        <v>409</v>
      </c>
      <c r="E4" s="73">
        <v>54</v>
      </c>
      <c r="F4" s="70" t="str">
        <f>IF(COUNTIF($D$4:D4, D4)&amp;D4=0, "", COUNTIF($D$4:D4, D4)&amp;D4)</f>
        <v>1brad</v>
      </c>
      <c r="G4" s="45" t="str">
        <f>IF(C4="", "", C4)</f>
        <v>Peyton Manning</v>
      </c>
      <c r="I4" s="49">
        <v>1</v>
      </c>
      <c r="J4" s="50" t="s">
        <v>4</v>
      </c>
      <c r="K4" s="50" t="s">
        <v>5</v>
      </c>
      <c r="L4" s="51">
        <v>10</v>
      </c>
      <c r="M4" s="52" t="s">
        <v>350</v>
      </c>
      <c r="R4" s="84"/>
    </row>
    <row r="5" spans="2:18" ht="12.75" customHeight="1">
      <c r="B5" s="12">
        <v>2</v>
      </c>
      <c r="C5" s="24" t="s">
        <v>14</v>
      </c>
      <c r="D5" s="24" t="s">
        <v>410</v>
      </c>
      <c r="E5" s="74">
        <v>49</v>
      </c>
      <c r="F5" s="71" t="str">
        <f>IF(COUNTIF($D$4:D5, D5)&amp;D5=0, "", COUNTIF($D$4:D5, D5)&amp;D5)</f>
        <v>1ross</v>
      </c>
      <c r="G5" s="46" t="str">
        <f t="shared" ref="G5:G68" si="0">IF(C5="", "", C5)</f>
        <v>Eddie Lacy</v>
      </c>
      <c r="I5" s="53">
        <v>2</v>
      </c>
      <c r="J5" s="2" t="s">
        <v>6</v>
      </c>
      <c r="K5" s="2" t="s">
        <v>7</v>
      </c>
      <c r="L5" s="5">
        <v>7</v>
      </c>
      <c r="M5" s="54" t="s">
        <v>350</v>
      </c>
      <c r="R5" s="84"/>
    </row>
    <row r="6" spans="2:18" ht="12.75" customHeight="1">
      <c r="B6" s="12">
        <v>3</v>
      </c>
      <c r="C6" s="24" t="s">
        <v>4</v>
      </c>
      <c r="D6" s="24" t="s">
        <v>411</v>
      </c>
      <c r="E6" s="74">
        <v>65</v>
      </c>
      <c r="F6" s="71" t="str">
        <f>IF(COUNTIF($D$4:D6, D6)&amp;D6=0, "", COUNTIF($D$4:D6, D6)&amp;D6)</f>
        <v>1james</v>
      </c>
      <c r="G6" s="46" t="str">
        <f t="shared" si="0"/>
        <v>Adrian Peterson</v>
      </c>
      <c r="I6" s="53">
        <v>3</v>
      </c>
      <c r="J6" s="2" t="s">
        <v>8</v>
      </c>
      <c r="K6" s="2" t="s">
        <v>9</v>
      </c>
      <c r="L6" s="5">
        <v>6</v>
      </c>
      <c r="M6" s="54" t="s">
        <v>350</v>
      </c>
      <c r="R6" s="84"/>
    </row>
    <row r="7" spans="2:18" ht="12.75" customHeight="1">
      <c r="B7" s="12">
        <v>4</v>
      </c>
      <c r="C7" s="24" t="s">
        <v>8</v>
      </c>
      <c r="D7" s="24" t="s">
        <v>409</v>
      </c>
      <c r="E7" s="74">
        <v>64</v>
      </c>
      <c r="F7" s="71" t="str">
        <f>IF(COUNTIF($D$4:D7, D7)&amp;D7=0, "", COUNTIF($D$4:D7, D7)&amp;D7)</f>
        <v>2brad</v>
      </c>
      <c r="G7" s="46" t="str">
        <f t="shared" si="0"/>
        <v>Jamaal Charles</v>
      </c>
      <c r="I7" s="53">
        <v>4</v>
      </c>
      <c r="J7" s="2" t="s">
        <v>10</v>
      </c>
      <c r="K7" s="2" t="s">
        <v>11</v>
      </c>
      <c r="L7" s="5">
        <v>9</v>
      </c>
      <c r="M7" s="54" t="s">
        <v>350</v>
      </c>
      <c r="R7" s="84"/>
    </row>
    <row r="8" spans="2:18" ht="12.75" customHeight="1">
      <c r="B8" s="12">
        <v>5</v>
      </c>
      <c r="C8" s="24" t="s">
        <v>94</v>
      </c>
      <c r="D8" s="24" t="s">
        <v>412</v>
      </c>
      <c r="E8" s="74">
        <v>10</v>
      </c>
      <c r="F8" s="71" t="str">
        <f>IF(COUNTIF($D$4:D8, D8)&amp;D8=0, "", COUNTIF($D$4:D8, D8)&amp;D8)</f>
        <v>1milf</v>
      </c>
      <c r="G8" s="46" t="str">
        <f t="shared" si="0"/>
        <v>Robert Griffin III</v>
      </c>
      <c r="I8" s="53">
        <v>5</v>
      </c>
      <c r="J8" s="2" t="s">
        <v>12</v>
      </c>
      <c r="K8" s="2" t="s">
        <v>13</v>
      </c>
      <c r="L8" s="5">
        <v>4</v>
      </c>
      <c r="M8" s="54" t="s">
        <v>350</v>
      </c>
      <c r="R8" s="84"/>
    </row>
    <row r="9" spans="2:18" ht="12.75" customHeight="1">
      <c r="B9" s="12">
        <v>6</v>
      </c>
      <c r="C9" s="24" t="s">
        <v>176</v>
      </c>
      <c r="D9" s="24" t="s">
        <v>410</v>
      </c>
      <c r="E9" s="74">
        <v>2</v>
      </c>
      <c r="F9" s="71" t="str">
        <f>IF(COUNTIF($D$4:D9, D9)&amp;D9=0, "", COUNTIF($D$4:D9, D9)&amp;D9)</f>
        <v>2ross</v>
      </c>
      <c r="G9" s="46" t="str">
        <f t="shared" si="0"/>
        <v>Matt Prater</v>
      </c>
      <c r="I9" s="53">
        <v>6</v>
      </c>
      <c r="J9" s="2" t="s">
        <v>14</v>
      </c>
      <c r="K9" s="2" t="s">
        <v>15</v>
      </c>
      <c r="L9" s="5">
        <v>9</v>
      </c>
      <c r="M9" s="54" t="s">
        <v>350</v>
      </c>
      <c r="R9" s="84"/>
    </row>
    <row r="10" spans="2:18" ht="12.75" customHeight="1">
      <c r="B10" s="12">
        <v>7</v>
      </c>
      <c r="C10" s="24" t="s">
        <v>36</v>
      </c>
      <c r="D10" s="24" t="s">
        <v>414</v>
      </c>
      <c r="E10" s="74">
        <v>37</v>
      </c>
      <c r="F10" s="71" t="str">
        <f>IF(COUNTIF($D$4:D10, D10)&amp;D10=0, "", COUNTIF($D$4:D10, D10)&amp;D10)</f>
        <v>1drew</v>
      </c>
      <c r="G10" s="46" t="str">
        <f t="shared" si="0"/>
        <v>Le'Veon Bell</v>
      </c>
      <c r="I10" s="53">
        <v>7</v>
      </c>
      <c r="J10" s="2" t="s">
        <v>16</v>
      </c>
      <c r="K10" s="2" t="s">
        <v>17</v>
      </c>
      <c r="L10" s="5">
        <v>9</v>
      </c>
      <c r="M10" s="54" t="s">
        <v>351</v>
      </c>
      <c r="R10" s="84"/>
    </row>
    <row r="11" spans="2:18" ht="12.75" customHeight="1">
      <c r="B11" s="12">
        <v>8</v>
      </c>
      <c r="C11" s="24" t="s">
        <v>357</v>
      </c>
      <c r="D11" s="24" t="s">
        <v>412</v>
      </c>
      <c r="E11" s="74">
        <v>7</v>
      </c>
      <c r="F11" s="71" t="str">
        <f>IF(COUNTIF($D$4:D11, D11)&amp;D11=0, "", COUNTIF($D$4:D11, D11)&amp;D11)</f>
        <v>2milf</v>
      </c>
      <c r="G11" s="46" t="str">
        <f t="shared" si="0"/>
        <v>SEA</v>
      </c>
      <c r="I11" s="53">
        <v>8</v>
      </c>
      <c r="J11" s="2" t="s">
        <v>18</v>
      </c>
      <c r="K11" s="2" t="s">
        <v>19</v>
      </c>
      <c r="L11" s="5">
        <v>4</v>
      </c>
      <c r="M11" s="54" t="s">
        <v>352</v>
      </c>
      <c r="R11" s="84"/>
    </row>
    <row r="12" spans="2:18" ht="12.75" customHeight="1">
      <c r="B12" s="12">
        <v>9</v>
      </c>
      <c r="C12" s="24" t="s">
        <v>34</v>
      </c>
      <c r="D12" s="24" t="s">
        <v>416</v>
      </c>
      <c r="E12" s="74">
        <v>46</v>
      </c>
      <c r="F12" s="71" t="str">
        <f>IF(COUNTIF($D$4:D12, D12)&amp;D12=0, "", COUNTIF($D$4:D12, D12)&amp;D12)</f>
        <v>1shep</v>
      </c>
      <c r="G12" s="46" t="str">
        <f t="shared" si="0"/>
        <v>Drew Brees</v>
      </c>
      <c r="I12" s="53">
        <v>9</v>
      </c>
      <c r="J12" s="2" t="s">
        <v>20</v>
      </c>
      <c r="K12" s="2" t="s">
        <v>21</v>
      </c>
      <c r="L12" s="5">
        <v>10</v>
      </c>
      <c r="M12" s="54" t="s">
        <v>350</v>
      </c>
      <c r="R12" s="84"/>
    </row>
    <row r="13" spans="2:18" ht="12.75" customHeight="1">
      <c r="B13" s="12">
        <v>10</v>
      </c>
      <c r="C13" s="24" t="s">
        <v>180</v>
      </c>
      <c r="D13" s="24" t="s">
        <v>415</v>
      </c>
      <c r="E13" s="74">
        <v>1</v>
      </c>
      <c r="F13" s="71" t="str">
        <f>IF(COUNTIF($D$4:D13, D13)&amp;D13=0, "", COUNTIF($D$4:D13, D13)&amp;D13)</f>
        <v>1billy</v>
      </c>
      <c r="G13" s="46" t="str">
        <f t="shared" si="0"/>
        <v>Steven Hauschka</v>
      </c>
      <c r="I13" s="53">
        <v>10</v>
      </c>
      <c r="J13" s="2" t="s">
        <v>22</v>
      </c>
      <c r="K13" s="2" t="s">
        <v>23</v>
      </c>
      <c r="L13" s="5">
        <v>6</v>
      </c>
      <c r="M13" s="54" t="s">
        <v>353</v>
      </c>
      <c r="R13" s="84"/>
    </row>
    <row r="14" spans="2:18" ht="12.75" customHeight="1">
      <c r="B14" s="12">
        <v>11</v>
      </c>
      <c r="C14" s="24" t="s">
        <v>16</v>
      </c>
      <c r="D14" s="24" t="s">
        <v>415</v>
      </c>
      <c r="E14" s="74">
        <v>52</v>
      </c>
      <c r="F14" s="71" t="str">
        <f>IF(COUNTIF($D$4:D14, D14)&amp;D14=0, "", COUNTIF($D$4:D14, D14)&amp;D14)</f>
        <v>2billy</v>
      </c>
      <c r="G14" s="46" t="str">
        <f t="shared" si="0"/>
        <v>Calvin Johnson</v>
      </c>
      <c r="I14" s="53">
        <v>11</v>
      </c>
      <c r="J14" s="2" t="s">
        <v>24</v>
      </c>
      <c r="K14" s="2" t="s">
        <v>25</v>
      </c>
      <c r="L14" s="5">
        <v>7</v>
      </c>
      <c r="M14" s="54" t="s">
        <v>350</v>
      </c>
      <c r="R14" s="84"/>
    </row>
    <row r="15" spans="2:18" ht="12.75" customHeight="1">
      <c r="B15" s="12">
        <v>12</v>
      </c>
      <c r="C15" s="24" t="s">
        <v>6</v>
      </c>
      <c r="D15" s="24" t="s">
        <v>417</v>
      </c>
      <c r="E15" s="74">
        <v>62</v>
      </c>
      <c r="F15" s="71" t="str">
        <f>IF(COUNTIF($D$4:D15, D15)&amp;D15=0, "", COUNTIF($D$4:D15, D15)&amp;D15)</f>
        <v>1tony</v>
      </c>
      <c r="G15" s="46" t="str">
        <f t="shared" si="0"/>
        <v>LeSean McCoy</v>
      </c>
      <c r="I15" s="53">
        <v>12</v>
      </c>
      <c r="J15" s="2" t="s">
        <v>26</v>
      </c>
      <c r="K15" s="2" t="s">
        <v>15</v>
      </c>
      <c r="L15" s="5">
        <v>9</v>
      </c>
      <c r="M15" s="54" t="s">
        <v>352</v>
      </c>
      <c r="R15" s="84"/>
    </row>
    <row r="16" spans="2:18" ht="12.75" customHeight="1">
      <c r="B16" s="12">
        <v>13</v>
      </c>
      <c r="C16" s="24" t="s">
        <v>10</v>
      </c>
      <c r="D16" s="24" t="s">
        <v>405</v>
      </c>
      <c r="E16" s="74">
        <v>61</v>
      </c>
      <c r="F16" s="71" t="str">
        <f>IF(COUNTIF($D$4:D16, D16)&amp;D16=0, "", COUNTIF($D$4:D16, D16)&amp;D16)</f>
        <v>1matt</v>
      </c>
      <c r="G16" s="46" t="str">
        <f t="shared" si="0"/>
        <v>Matt Forte</v>
      </c>
      <c r="I16" s="53">
        <v>13</v>
      </c>
      <c r="J16" s="2" t="s">
        <v>27</v>
      </c>
      <c r="K16" s="2" t="s">
        <v>28</v>
      </c>
      <c r="L16" s="5">
        <v>4</v>
      </c>
      <c r="M16" s="54" t="s">
        <v>350</v>
      </c>
    </row>
    <row r="17" spans="2:13" ht="12.75" customHeight="1">
      <c r="B17" s="12">
        <v>14</v>
      </c>
      <c r="C17" s="24" t="s">
        <v>12</v>
      </c>
      <c r="D17" s="24" t="s">
        <v>418</v>
      </c>
      <c r="E17" s="74">
        <v>57</v>
      </c>
      <c r="F17" s="71" t="str">
        <f>IF(COUNTIF($D$4:D17, D17)&amp;D17=0, "", COUNTIF($D$4:D17, D17)&amp;D17)</f>
        <v>1keith</v>
      </c>
      <c r="G17" s="46" t="str">
        <f t="shared" si="0"/>
        <v>Marshawn Lynch</v>
      </c>
      <c r="I17" s="53">
        <v>14</v>
      </c>
      <c r="J17" s="2" t="s">
        <v>29</v>
      </c>
      <c r="K17" s="2" t="s">
        <v>30</v>
      </c>
      <c r="L17" s="5">
        <v>11</v>
      </c>
      <c r="M17" s="54" t="s">
        <v>350</v>
      </c>
    </row>
    <row r="18" spans="2:13" ht="12.75" customHeight="1">
      <c r="B18" s="12">
        <v>15</v>
      </c>
      <c r="C18" s="24" t="s">
        <v>29</v>
      </c>
      <c r="D18" s="24" t="s">
        <v>414</v>
      </c>
      <c r="E18" s="74">
        <v>41</v>
      </c>
      <c r="F18" s="71" t="str">
        <f>IF(COUNTIF($D$4:D18, D18)&amp;D18=0, "", COUNTIF($D$4:D18, D18)&amp;D18)</f>
        <v>2drew</v>
      </c>
      <c r="G18" s="46" t="str">
        <f t="shared" si="0"/>
        <v>DeMarco Murray</v>
      </c>
      <c r="I18" s="53">
        <v>15</v>
      </c>
      <c r="J18" s="2" t="s">
        <v>31</v>
      </c>
      <c r="K18" s="2" t="s">
        <v>19</v>
      </c>
      <c r="L18" s="5">
        <v>4</v>
      </c>
      <c r="M18" s="54" t="s">
        <v>351</v>
      </c>
    </row>
    <row r="19" spans="2:13" ht="12.75" customHeight="1">
      <c r="B19" s="12">
        <v>16</v>
      </c>
      <c r="C19" s="24" t="s">
        <v>20</v>
      </c>
      <c r="D19" s="24" t="s">
        <v>415</v>
      </c>
      <c r="E19" s="74">
        <v>46</v>
      </c>
      <c r="F19" s="71" t="str">
        <f>IF(COUNTIF($D$4:D19, D19)&amp;D19=0, "", COUNTIF($D$4:D19, D19)&amp;D19)</f>
        <v>3billy</v>
      </c>
      <c r="G19" s="46" t="str">
        <f t="shared" si="0"/>
        <v>Arian Foster</v>
      </c>
      <c r="I19" s="53">
        <v>16</v>
      </c>
      <c r="J19" s="2" t="s">
        <v>32</v>
      </c>
      <c r="K19" s="2" t="s">
        <v>33</v>
      </c>
      <c r="L19" s="5">
        <v>4</v>
      </c>
      <c r="M19" s="54" t="s">
        <v>351</v>
      </c>
    </row>
    <row r="20" spans="2:13" ht="12.75" customHeight="1">
      <c r="B20" s="12">
        <v>17</v>
      </c>
      <c r="C20" s="24" t="s">
        <v>22</v>
      </c>
      <c r="D20" s="24" t="s">
        <v>418</v>
      </c>
      <c r="E20" s="74">
        <v>45</v>
      </c>
      <c r="F20" s="71" t="str">
        <f>IF(COUNTIF($D$4:D20, D20)&amp;D20=0, "", COUNTIF($D$4:D20, D20)&amp;D20)</f>
        <v>2keith</v>
      </c>
      <c r="G20" s="46" t="str">
        <f t="shared" si="0"/>
        <v>Jimmy Graham</v>
      </c>
      <c r="I20" s="53">
        <v>17</v>
      </c>
      <c r="J20" s="2" t="s">
        <v>34</v>
      </c>
      <c r="K20" s="2" t="s">
        <v>23</v>
      </c>
      <c r="L20" s="5">
        <v>6</v>
      </c>
      <c r="M20" s="54" t="s">
        <v>352</v>
      </c>
    </row>
    <row r="21" spans="2:13" ht="12.75" customHeight="1">
      <c r="B21" s="12">
        <v>18</v>
      </c>
      <c r="C21" s="24" t="s">
        <v>24</v>
      </c>
      <c r="D21" s="24" t="s">
        <v>414</v>
      </c>
      <c r="E21" s="74">
        <v>38</v>
      </c>
      <c r="F21" s="71" t="str">
        <f>IF(COUNTIF($D$4:D21, D21)&amp;D21=0, "", COUNTIF($D$4:D21, D21)&amp;D21)</f>
        <v>3drew</v>
      </c>
      <c r="G21" s="46" t="str">
        <f t="shared" si="0"/>
        <v>Doug Martin</v>
      </c>
      <c r="I21" s="53">
        <v>18</v>
      </c>
      <c r="J21" s="2" t="s">
        <v>35</v>
      </c>
      <c r="K21" s="2" t="s">
        <v>30</v>
      </c>
      <c r="L21" s="5">
        <v>11</v>
      </c>
      <c r="M21" s="54" t="s">
        <v>351</v>
      </c>
    </row>
    <row r="22" spans="2:13" ht="12.75" customHeight="1">
      <c r="B22" s="12">
        <v>19</v>
      </c>
      <c r="C22" s="24" t="s">
        <v>42</v>
      </c>
      <c r="D22" s="24" t="s">
        <v>417</v>
      </c>
      <c r="E22" s="74">
        <v>34</v>
      </c>
      <c r="F22" s="71" t="str">
        <f>IF(COUNTIF($D$4:D22, D22)&amp;D22=0, "", COUNTIF($D$4:D22, D22)&amp;D22)</f>
        <v>2tony</v>
      </c>
      <c r="G22" s="46" t="str">
        <f t="shared" si="0"/>
        <v>Alfred Morris</v>
      </c>
      <c r="I22" s="53">
        <v>19</v>
      </c>
      <c r="J22" s="2" t="s">
        <v>36</v>
      </c>
      <c r="K22" s="2" t="s">
        <v>37</v>
      </c>
      <c r="L22" s="5">
        <v>12</v>
      </c>
      <c r="M22" s="54" t="s">
        <v>350</v>
      </c>
    </row>
    <row r="23" spans="2:13" ht="12.75" customHeight="1">
      <c r="B23" s="12">
        <v>20</v>
      </c>
      <c r="C23" s="24" t="s">
        <v>72</v>
      </c>
      <c r="D23" s="24" t="s">
        <v>415</v>
      </c>
      <c r="E23" s="74">
        <v>25</v>
      </c>
      <c r="F23" s="71" t="str">
        <f>IF(COUNTIF($D$4:D23, D23)&amp;D23=0, "", COUNTIF($D$4:D23, D23)&amp;D23)</f>
        <v>4billy</v>
      </c>
      <c r="G23" s="46" t="str">
        <f t="shared" si="0"/>
        <v>Cam Newton</v>
      </c>
      <c r="I23" s="53">
        <v>20</v>
      </c>
      <c r="J23" s="2" t="s">
        <v>38</v>
      </c>
      <c r="K23" s="2" t="s">
        <v>11</v>
      </c>
      <c r="L23" s="5">
        <v>9</v>
      </c>
      <c r="M23" s="54" t="s">
        <v>351</v>
      </c>
    </row>
    <row r="24" spans="2:13" ht="12.75" customHeight="1">
      <c r="B24" s="12">
        <v>21</v>
      </c>
      <c r="C24" s="24" t="s">
        <v>68</v>
      </c>
      <c r="D24" s="24" t="s">
        <v>412</v>
      </c>
      <c r="E24" s="74">
        <v>20</v>
      </c>
      <c r="F24" s="71" t="str">
        <f>IF(COUNTIF($D$4:D24, D24)&amp;D24=0, "", COUNTIF($D$4:D24, D24)&amp;D24)</f>
        <v>3milf</v>
      </c>
      <c r="G24" s="46" t="str">
        <f t="shared" si="0"/>
        <v>Keenan Allen</v>
      </c>
      <c r="I24" s="53">
        <v>21</v>
      </c>
      <c r="J24" s="2" t="s">
        <v>39</v>
      </c>
      <c r="K24" s="2" t="s">
        <v>40</v>
      </c>
      <c r="L24" s="5">
        <v>9</v>
      </c>
      <c r="M24" s="54" t="s">
        <v>351</v>
      </c>
    </row>
    <row r="25" spans="2:13" ht="12.75" customHeight="1">
      <c r="B25" s="12">
        <v>22</v>
      </c>
      <c r="C25" s="24" t="s">
        <v>323</v>
      </c>
      <c r="D25" s="24" t="s">
        <v>415</v>
      </c>
      <c r="E25" s="74">
        <v>3</v>
      </c>
      <c r="F25" s="71" t="str">
        <f>IF(COUNTIF($D$4:D25, D25)&amp;D25=0, "", COUNTIF($D$4:D25, D25)&amp;D25)</f>
        <v>5billy</v>
      </c>
      <c r="G25" s="46" t="str">
        <f t="shared" si="0"/>
        <v>CAR</v>
      </c>
      <c r="I25" s="53">
        <v>22</v>
      </c>
      <c r="J25" s="2" t="s">
        <v>41</v>
      </c>
      <c r="K25" s="2" t="s">
        <v>15</v>
      </c>
      <c r="L25" s="5">
        <v>9</v>
      </c>
      <c r="M25" s="54" t="s">
        <v>351</v>
      </c>
    </row>
    <row r="26" spans="2:13" ht="12.75" customHeight="1">
      <c r="B26" s="12">
        <v>23</v>
      </c>
      <c r="C26" s="24" t="s">
        <v>26</v>
      </c>
      <c r="D26" s="24" t="s">
        <v>403</v>
      </c>
      <c r="E26" s="74">
        <v>47</v>
      </c>
      <c r="F26" s="71" t="str">
        <f>IF(COUNTIF($D$4:D26, D26)&amp;D26=0, "", COUNTIF($D$4:D26, D26)&amp;D26)</f>
        <v>1kevin</v>
      </c>
      <c r="G26" s="46" t="str">
        <f t="shared" si="0"/>
        <v>Aaron Rodgers</v>
      </c>
      <c r="I26" s="53">
        <v>23</v>
      </c>
      <c r="J26" s="2" t="s">
        <v>42</v>
      </c>
      <c r="K26" s="2" t="s">
        <v>43</v>
      </c>
      <c r="L26" s="5">
        <v>10</v>
      </c>
      <c r="M26" s="54" t="s">
        <v>350</v>
      </c>
    </row>
    <row r="27" spans="2:13" ht="12.75" customHeight="1">
      <c r="B27" s="12">
        <v>24</v>
      </c>
      <c r="C27" s="24" t="s">
        <v>45</v>
      </c>
      <c r="D27" s="24" t="s">
        <v>413</v>
      </c>
      <c r="E27" s="74">
        <v>44</v>
      </c>
      <c r="F27" s="71" t="str">
        <f>IF(COUNTIF($D$4:D27, D27)&amp;D27=0, "", COUNTIF($D$4:D27, D27)&amp;D27)</f>
        <v>1toby</v>
      </c>
      <c r="G27" s="46" t="str">
        <f t="shared" si="0"/>
        <v>Montee Ball</v>
      </c>
      <c r="I27" s="53">
        <v>24</v>
      </c>
      <c r="J27" s="2" t="s">
        <v>44</v>
      </c>
      <c r="K27" s="2" t="s">
        <v>11</v>
      </c>
      <c r="L27" s="5">
        <v>9</v>
      </c>
      <c r="M27" s="54" t="s">
        <v>351</v>
      </c>
    </row>
    <row r="28" spans="2:13" ht="12.75" customHeight="1">
      <c r="B28" s="12">
        <v>25</v>
      </c>
      <c r="C28" s="24" t="s">
        <v>38</v>
      </c>
      <c r="D28" s="24" t="s">
        <v>418</v>
      </c>
      <c r="E28" s="74">
        <v>38</v>
      </c>
      <c r="F28" s="71" t="str">
        <f>IF(COUNTIF($D$4:D28, D28)&amp;D28=0, "", COUNTIF($D$4:D28, D28)&amp;D28)</f>
        <v>3keith</v>
      </c>
      <c r="G28" s="46" t="str">
        <f t="shared" si="0"/>
        <v>Brandon Marshall</v>
      </c>
      <c r="I28" s="53">
        <v>25</v>
      </c>
      <c r="J28" s="2" t="s">
        <v>45</v>
      </c>
      <c r="K28" s="2" t="s">
        <v>19</v>
      </c>
      <c r="L28" s="5">
        <v>4</v>
      </c>
      <c r="M28" s="54" t="s">
        <v>350</v>
      </c>
    </row>
    <row r="29" spans="2:13" ht="12.75" customHeight="1">
      <c r="B29" s="12">
        <v>26</v>
      </c>
      <c r="C29" s="24" t="s">
        <v>46</v>
      </c>
      <c r="D29" s="24" t="s">
        <v>418</v>
      </c>
      <c r="E29" s="74">
        <v>36</v>
      </c>
      <c r="F29" s="71" t="str">
        <f>IF(COUNTIF($D$4:D29, D29)&amp;D29=0, "", COUNTIF($D$4:D29, D29)&amp;D29)</f>
        <v>4keith</v>
      </c>
      <c r="G29" s="46" t="str">
        <f t="shared" si="0"/>
        <v>Giovani Bernard</v>
      </c>
      <c r="I29" s="53">
        <v>26</v>
      </c>
      <c r="J29" s="2" t="s">
        <v>46</v>
      </c>
      <c r="K29" s="2" t="s">
        <v>33</v>
      </c>
      <c r="L29" s="5">
        <v>4</v>
      </c>
      <c r="M29" s="54" t="s">
        <v>350</v>
      </c>
    </row>
    <row r="30" spans="2:13" ht="12.75" customHeight="1">
      <c r="B30" s="12">
        <v>27</v>
      </c>
      <c r="C30" s="24" t="s">
        <v>49</v>
      </c>
      <c r="D30" s="24" t="s">
        <v>403</v>
      </c>
      <c r="E30" s="74">
        <v>30</v>
      </c>
      <c r="F30" s="71" t="str">
        <f>IF(COUNTIF($D$4:D30, D30)&amp;D30=0, "", COUNTIF($D$4:D30, D30)&amp;D30)</f>
        <v>2kevin</v>
      </c>
      <c r="G30" s="46" t="str">
        <f>IF(C30="", "", C30)</f>
        <v>Reggie Bush</v>
      </c>
      <c r="I30" s="53">
        <v>27</v>
      </c>
      <c r="J30" s="2" t="s">
        <v>47</v>
      </c>
      <c r="K30" s="2" t="s">
        <v>19</v>
      </c>
      <c r="L30" s="5">
        <v>4</v>
      </c>
      <c r="M30" s="54" t="s">
        <v>353</v>
      </c>
    </row>
    <row r="31" spans="2:13" ht="12.75" customHeight="1">
      <c r="B31" s="12">
        <v>28</v>
      </c>
      <c r="C31" s="24" t="s">
        <v>27</v>
      </c>
      <c r="D31" s="24" t="s">
        <v>405</v>
      </c>
      <c r="E31" s="74">
        <v>37</v>
      </c>
      <c r="F31" s="71" t="str">
        <f>IF(COUNTIF($D$4:D31, D31)&amp;D31=0, "", COUNTIF($D$4:D31, D31)&amp;D31)</f>
        <v>2matt</v>
      </c>
      <c r="G31" s="46" t="str">
        <f t="shared" si="0"/>
        <v>Zac Stacy</v>
      </c>
      <c r="I31" s="53">
        <v>28</v>
      </c>
      <c r="J31" s="2" t="s">
        <v>48</v>
      </c>
      <c r="K31" s="2" t="s">
        <v>37</v>
      </c>
      <c r="L31" s="5">
        <v>12</v>
      </c>
      <c r="M31" s="54" t="s">
        <v>351</v>
      </c>
    </row>
    <row r="32" spans="2:13" ht="12.75" customHeight="1">
      <c r="B32" s="12">
        <v>29</v>
      </c>
      <c r="C32" s="24" t="s">
        <v>57</v>
      </c>
      <c r="D32" s="24" t="s">
        <v>412</v>
      </c>
      <c r="E32" s="74">
        <v>26</v>
      </c>
      <c r="F32" s="71" t="str">
        <f>IF(COUNTIF($D$4:D32, D32)&amp;D32=0, "", COUNTIF($D$4:D32, D32)&amp;D32)</f>
        <v>4milf</v>
      </c>
      <c r="G32" s="46" t="str">
        <f>IF(C32="", "", C32)</f>
        <v>Rob Gronkowski</v>
      </c>
      <c r="I32" s="53">
        <v>29</v>
      </c>
      <c r="J32" s="2" t="s">
        <v>49</v>
      </c>
      <c r="K32" s="2" t="s">
        <v>17</v>
      </c>
      <c r="L32" s="5">
        <v>9</v>
      </c>
      <c r="M32" s="54" t="s">
        <v>350</v>
      </c>
    </row>
    <row r="33" spans="2:18" ht="12.75" customHeight="1">
      <c r="B33" s="12">
        <v>30</v>
      </c>
      <c r="C33" s="24" t="s">
        <v>177</v>
      </c>
      <c r="D33" s="24" t="s">
        <v>416</v>
      </c>
      <c r="E33" s="74">
        <v>2</v>
      </c>
      <c r="F33" s="71" t="str">
        <f>IF(COUNTIF($D$4:D33, D33)&amp;D33=0, "", COUNTIF($D$4:D33, D33)&amp;D33)</f>
        <v>2shep</v>
      </c>
      <c r="G33" s="46" t="str">
        <f t="shared" si="0"/>
        <v>Stephen Gostkowski</v>
      </c>
      <c r="I33" s="53">
        <v>30</v>
      </c>
      <c r="J33" s="2" t="s">
        <v>50</v>
      </c>
      <c r="K33" s="2" t="s">
        <v>15</v>
      </c>
      <c r="L33" s="5">
        <v>9</v>
      </c>
      <c r="M33" s="54" t="s">
        <v>351</v>
      </c>
      <c r="R33"/>
    </row>
    <row r="34" spans="2:18" ht="12.75" customHeight="1">
      <c r="B34" s="12">
        <v>31</v>
      </c>
      <c r="C34" s="24" t="s">
        <v>153</v>
      </c>
      <c r="D34" s="24" t="s">
        <v>410</v>
      </c>
      <c r="E34" s="74">
        <v>12</v>
      </c>
      <c r="F34" s="71" t="str">
        <f>IF(COUNTIF($D$4:D34, D34)&amp;D34=0, "", COUNTIF($D$4:D34, D34)&amp;D34)</f>
        <v>3ross</v>
      </c>
      <c r="G34" s="46" t="str">
        <f t="shared" si="0"/>
        <v>Jay Cutler</v>
      </c>
      <c r="I34" s="53">
        <v>31</v>
      </c>
      <c r="J34" s="2" t="s">
        <v>51</v>
      </c>
      <c r="K34" s="2" t="s">
        <v>21</v>
      </c>
      <c r="L34" s="5">
        <v>10</v>
      </c>
      <c r="M34" s="54" t="s">
        <v>351</v>
      </c>
      <c r="R34"/>
    </row>
    <row r="35" spans="2:18" ht="12.75" customHeight="1">
      <c r="B35" s="12">
        <v>32</v>
      </c>
      <c r="C35" s="24" t="s">
        <v>44</v>
      </c>
      <c r="D35" s="24" t="s">
        <v>416</v>
      </c>
      <c r="E35" s="74">
        <v>31</v>
      </c>
      <c r="F35" s="71" t="str">
        <f>IF(COUNTIF($D$4:D35, D35)&amp;D35=0, "", COUNTIF($D$4:D35, D35)&amp;D35)</f>
        <v>3shep</v>
      </c>
      <c r="G35" s="46" t="str">
        <f t="shared" si="0"/>
        <v>Alshon Jeffery</v>
      </c>
      <c r="I35" s="53">
        <v>32</v>
      </c>
      <c r="J35" s="2" t="s">
        <v>52</v>
      </c>
      <c r="K35" s="2" t="s">
        <v>53</v>
      </c>
      <c r="L35" s="5">
        <v>4</v>
      </c>
      <c r="M35" s="54" t="s">
        <v>350</v>
      </c>
      <c r="R35"/>
    </row>
    <row r="36" spans="2:18" ht="12.75" customHeight="1">
      <c r="B36" s="12">
        <v>33</v>
      </c>
      <c r="C36" s="24" t="s">
        <v>64</v>
      </c>
      <c r="D36" s="24" t="s">
        <v>403</v>
      </c>
      <c r="E36" s="74">
        <v>23</v>
      </c>
      <c r="F36" s="71" t="str">
        <f>IF(COUNTIF($D$4:D36, D36)&amp;D36=0, "", COUNTIF($D$4:D36, D36)&amp;D36)</f>
        <v>3kevin</v>
      </c>
      <c r="G36" s="46" t="str">
        <f t="shared" si="0"/>
        <v>C.J. Spiller</v>
      </c>
      <c r="I36" s="53">
        <v>33</v>
      </c>
      <c r="J36" s="2" t="s">
        <v>54</v>
      </c>
      <c r="K36" s="2" t="s">
        <v>25</v>
      </c>
      <c r="L36" s="5">
        <v>7</v>
      </c>
      <c r="M36" s="54" t="s">
        <v>351</v>
      </c>
      <c r="R36"/>
    </row>
    <row r="37" spans="2:18" ht="12.75" customHeight="1">
      <c r="B37" s="12">
        <v>34</v>
      </c>
      <c r="C37" s="24" t="s">
        <v>104</v>
      </c>
      <c r="D37" s="24" t="s">
        <v>412</v>
      </c>
      <c r="E37" s="74">
        <v>15</v>
      </c>
      <c r="F37" s="71" t="str">
        <f>IF(COUNTIF($D$4:D37, D37)&amp;D37=0, "", COUNTIF($D$4:D37, D37)&amp;D37)</f>
        <v>5milf</v>
      </c>
      <c r="G37" s="46" t="str">
        <f t="shared" si="0"/>
        <v>Bishop Sankey</v>
      </c>
      <c r="I37" s="53">
        <v>34</v>
      </c>
      <c r="J37" s="2" t="s">
        <v>55</v>
      </c>
      <c r="K37" s="2" t="s">
        <v>56</v>
      </c>
      <c r="L37" s="5">
        <v>4</v>
      </c>
      <c r="M37" s="54" t="s">
        <v>351</v>
      </c>
      <c r="R37"/>
    </row>
    <row r="38" spans="2:18" ht="12.75" customHeight="1">
      <c r="B38" s="12">
        <v>35</v>
      </c>
      <c r="C38" s="24" t="s">
        <v>31</v>
      </c>
      <c r="D38" s="24" t="s">
        <v>416</v>
      </c>
      <c r="E38" s="74">
        <v>44</v>
      </c>
      <c r="F38" s="71" t="str">
        <f>IF(COUNTIF($D$4:D38, D38)&amp;D38=0, "", COUNTIF($D$4:D38, D38)&amp;D38)</f>
        <v>4shep</v>
      </c>
      <c r="G38" s="46" t="str">
        <f t="shared" si="0"/>
        <v>Demaryius Thomas</v>
      </c>
      <c r="I38" s="53">
        <v>35</v>
      </c>
      <c r="J38" s="2" t="s">
        <v>57</v>
      </c>
      <c r="K38" s="2" t="s">
        <v>58</v>
      </c>
      <c r="L38" s="5">
        <v>10</v>
      </c>
      <c r="M38" s="54" t="s">
        <v>353</v>
      </c>
      <c r="R38"/>
    </row>
    <row r="39" spans="2:18" ht="12.75" customHeight="1">
      <c r="B39" s="12">
        <v>36</v>
      </c>
      <c r="C39" s="24" t="s">
        <v>39</v>
      </c>
      <c r="D39" s="24" t="s">
        <v>411</v>
      </c>
      <c r="E39" s="74">
        <v>39</v>
      </c>
      <c r="F39" s="71" t="str">
        <f>IF(COUNTIF($D$4:D39, D39)&amp;D39=0, "", COUNTIF($D$4:D39, D39)&amp;D39)</f>
        <v>2james</v>
      </c>
      <c r="G39" s="46" t="str">
        <f t="shared" si="0"/>
        <v>Julio Jones</v>
      </c>
      <c r="I39" s="53">
        <v>36</v>
      </c>
      <c r="J39" s="2" t="s">
        <v>59</v>
      </c>
      <c r="K39" s="2" t="s">
        <v>43</v>
      </c>
      <c r="L39" s="5">
        <v>10</v>
      </c>
      <c r="M39" s="54" t="s">
        <v>351</v>
      </c>
      <c r="R39"/>
    </row>
    <row r="40" spans="2:18" ht="12.75" customHeight="1">
      <c r="B40" s="12">
        <v>37</v>
      </c>
      <c r="C40" s="24" t="s">
        <v>32</v>
      </c>
      <c r="D40" s="24" t="s">
        <v>410</v>
      </c>
      <c r="E40" s="74">
        <v>43</v>
      </c>
      <c r="F40" s="71" t="str">
        <f>IF(COUNTIF($D$4:D40, D40)&amp;D40=0, "", COUNTIF($D$4:D40, D40)&amp;D40)</f>
        <v>4ross</v>
      </c>
      <c r="G40" s="46" t="str">
        <f t="shared" si="0"/>
        <v>A.J. Green</v>
      </c>
      <c r="I40" s="53">
        <v>37</v>
      </c>
      <c r="J40" s="2" t="s">
        <v>60</v>
      </c>
      <c r="K40" s="2" t="s">
        <v>61</v>
      </c>
      <c r="L40" s="5">
        <v>10</v>
      </c>
      <c r="M40" s="54" t="s">
        <v>350</v>
      </c>
      <c r="R40"/>
    </row>
    <row r="41" spans="2:18" ht="12.75" customHeight="1">
      <c r="B41" s="12">
        <v>38</v>
      </c>
      <c r="C41" s="24" t="s">
        <v>41</v>
      </c>
      <c r="D41" s="24" t="s">
        <v>403</v>
      </c>
      <c r="E41" s="74">
        <v>35</v>
      </c>
      <c r="F41" s="71" t="str">
        <f>IF(COUNTIF($D$4:D41, D41)&amp;D41=0, "", COUNTIF($D$4:D41, D41)&amp;D41)</f>
        <v>4kevin</v>
      </c>
      <c r="G41" s="46" t="str">
        <f t="shared" si="0"/>
        <v>Jordy Nelson</v>
      </c>
      <c r="I41" s="53">
        <v>38</v>
      </c>
      <c r="J41" s="2" t="s">
        <v>62</v>
      </c>
      <c r="K41" s="2" t="s">
        <v>43</v>
      </c>
      <c r="L41" s="5">
        <v>10</v>
      </c>
      <c r="M41" s="54" t="s">
        <v>351</v>
      </c>
      <c r="R41"/>
    </row>
    <row r="42" spans="2:18" ht="12.75" customHeight="1">
      <c r="B42" s="12">
        <v>39</v>
      </c>
      <c r="C42" s="24" t="s">
        <v>35</v>
      </c>
      <c r="D42" s="24" t="s">
        <v>417</v>
      </c>
      <c r="E42" s="74">
        <v>40</v>
      </c>
      <c r="F42" s="71" t="str">
        <f>IF(COUNTIF($D$4:D42, D42)&amp;D42=0, "", COUNTIF($D$4:D42, D42)&amp;D42)</f>
        <v>3tony</v>
      </c>
      <c r="G42" s="46" t="str">
        <f t="shared" si="0"/>
        <v>Dez Bryant</v>
      </c>
      <c r="I42" s="53">
        <v>39</v>
      </c>
      <c r="J42" s="2" t="s">
        <v>63</v>
      </c>
      <c r="K42" s="2" t="s">
        <v>17</v>
      </c>
      <c r="L42" s="5">
        <v>9</v>
      </c>
      <c r="M42" s="54" t="s">
        <v>352</v>
      </c>
      <c r="R42"/>
    </row>
    <row r="43" spans="2:18" ht="12.75" customHeight="1">
      <c r="B43" s="12">
        <v>40</v>
      </c>
      <c r="C43" s="24" t="s">
        <v>113</v>
      </c>
      <c r="D43" s="24" t="s">
        <v>413</v>
      </c>
      <c r="E43" s="74">
        <v>10</v>
      </c>
      <c r="F43" s="71" t="str">
        <f>IF(COUNTIF($D$4:D43, D43)&amp;D43=0, "", COUNTIF($D$4:D43, D43)&amp;D43)</f>
        <v>2toby</v>
      </c>
      <c r="G43" s="46" t="str">
        <f t="shared" si="0"/>
        <v>Golden Tate</v>
      </c>
      <c r="I43" s="53">
        <v>40</v>
      </c>
      <c r="J43" s="2" t="s">
        <v>64</v>
      </c>
      <c r="K43" s="2" t="s">
        <v>65</v>
      </c>
      <c r="L43" s="5">
        <v>9</v>
      </c>
      <c r="M43" s="54" t="s">
        <v>350</v>
      </c>
      <c r="R43"/>
    </row>
    <row r="44" spans="2:18" ht="12.75" customHeight="1">
      <c r="B44" s="12">
        <v>41</v>
      </c>
      <c r="C44" s="24" t="s">
        <v>59</v>
      </c>
      <c r="D44" s="24" t="s">
        <v>412</v>
      </c>
      <c r="E44" s="74">
        <v>21</v>
      </c>
      <c r="F44" s="71" t="str">
        <f>IF(COUNTIF($D$4:D44, D44)&amp;D44=0, "", COUNTIF($D$4:D44, D44)&amp;D44)</f>
        <v>6milf</v>
      </c>
      <c r="G44" s="46" t="str">
        <f t="shared" si="0"/>
        <v>Pierre Garcon</v>
      </c>
      <c r="I44" s="53">
        <v>41</v>
      </c>
      <c r="J44" s="2" t="s">
        <v>66</v>
      </c>
      <c r="K44" s="2" t="s">
        <v>67</v>
      </c>
      <c r="L44" s="5">
        <v>8</v>
      </c>
      <c r="M44" s="54" t="s">
        <v>350</v>
      </c>
      <c r="R44"/>
    </row>
    <row r="45" spans="2:18" ht="12.75" customHeight="1">
      <c r="B45" s="12">
        <v>42</v>
      </c>
      <c r="C45" s="24" t="s">
        <v>183</v>
      </c>
      <c r="D45" s="24" t="s">
        <v>413</v>
      </c>
      <c r="E45" s="74">
        <v>1</v>
      </c>
      <c r="F45" s="71" t="str">
        <f>IF(COUNTIF($D$4:D45, D45)&amp;D45=0, "", COUNTIF($D$4:D45, D45)&amp;D45)</f>
        <v>3toby</v>
      </c>
      <c r="G45" s="46" t="str">
        <f t="shared" si="0"/>
        <v>Adam Vinatieri</v>
      </c>
      <c r="I45" s="53">
        <v>42</v>
      </c>
      <c r="J45" s="2" t="s">
        <v>68</v>
      </c>
      <c r="K45" s="2" t="s">
        <v>61</v>
      </c>
      <c r="L45" s="5">
        <v>10</v>
      </c>
      <c r="M45" s="54" t="s">
        <v>351</v>
      </c>
      <c r="R45"/>
    </row>
    <row r="46" spans="2:18" ht="12.75" customHeight="1">
      <c r="B46" s="12">
        <v>43</v>
      </c>
      <c r="C46" s="24" t="s">
        <v>419</v>
      </c>
      <c r="D46" s="24" t="s">
        <v>415</v>
      </c>
      <c r="E46" s="74">
        <v>1</v>
      </c>
      <c r="F46" s="71" t="str">
        <f>IF(COUNTIF($D$4:D46, D46)&amp;D46=0, "", COUNTIF($D$4:D46, D46)&amp;D46)</f>
        <v>6billy</v>
      </c>
      <c r="G46" s="46" t="str">
        <f t="shared" si="0"/>
        <v>Sidney Rice</v>
      </c>
      <c r="I46" s="53">
        <v>43</v>
      </c>
      <c r="J46" s="2" t="s">
        <v>69</v>
      </c>
      <c r="K46" s="2" t="s">
        <v>70</v>
      </c>
      <c r="L46" s="5">
        <v>8</v>
      </c>
      <c r="M46" s="54" t="s">
        <v>351</v>
      </c>
      <c r="R46"/>
    </row>
    <row r="47" spans="2:18" ht="12.75" customHeight="1">
      <c r="B47" s="12">
        <v>44</v>
      </c>
      <c r="C47" s="24" t="s">
        <v>62</v>
      </c>
      <c r="D47" s="24" t="s">
        <v>414</v>
      </c>
      <c r="E47" s="74">
        <v>16</v>
      </c>
      <c r="F47" s="71" t="str">
        <f>IF(COUNTIF($D$4:D47, D47)&amp;D47=0, "", COUNTIF($D$4:D47, D47)&amp;D47)</f>
        <v>4drew</v>
      </c>
      <c r="G47" s="46" t="str">
        <f t="shared" si="0"/>
        <v>DeSean Jackson</v>
      </c>
      <c r="I47" s="53">
        <v>44</v>
      </c>
      <c r="J47" s="2" t="s">
        <v>71</v>
      </c>
      <c r="K47" s="2" t="s">
        <v>40</v>
      </c>
      <c r="L47" s="5">
        <v>9</v>
      </c>
      <c r="M47" s="54" t="s">
        <v>351</v>
      </c>
      <c r="R47"/>
    </row>
    <row r="48" spans="2:18" ht="12.75" customHeight="1">
      <c r="B48" s="12">
        <v>45</v>
      </c>
      <c r="C48" s="24" t="s">
        <v>74</v>
      </c>
      <c r="D48" s="24" t="s">
        <v>413</v>
      </c>
      <c r="E48" s="74">
        <v>27</v>
      </c>
      <c r="F48" s="71" t="str">
        <f>IF(COUNTIF($D$4:D48, D48)&amp;D48=0, "", COUNTIF($D$4:D48, D48)&amp;D48)</f>
        <v>4toby</v>
      </c>
      <c r="G48" s="46" t="str">
        <f t="shared" si="0"/>
        <v>Andre Ellington</v>
      </c>
      <c r="I48" s="53">
        <v>45</v>
      </c>
      <c r="J48" s="2" t="s">
        <v>72</v>
      </c>
      <c r="K48" s="2" t="s">
        <v>73</v>
      </c>
      <c r="L48" s="5">
        <v>12</v>
      </c>
      <c r="M48" s="54" t="s">
        <v>352</v>
      </c>
      <c r="R48"/>
    </row>
    <row r="49" spans="2:18" ht="12.75" customHeight="1">
      <c r="B49" s="12">
        <v>46</v>
      </c>
      <c r="C49" s="24" t="s">
        <v>246</v>
      </c>
      <c r="D49" s="24" t="s">
        <v>413</v>
      </c>
      <c r="E49" s="74">
        <v>2</v>
      </c>
      <c r="F49" s="71" t="str">
        <f>IF(COUNTIF($D$4:D49, D49)&amp;D49=0, "", COUNTIF($D$4:D49, D49)&amp;D49)</f>
        <v>5toby</v>
      </c>
      <c r="G49" s="46" t="str">
        <f t="shared" si="0"/>
        <v>Kenbrell Thompkins</v>
      </c>
      <c r="I49" s="53">
        <v>46</v>
      </c>
      <c r="J49" s="2" t="s">
        <v>74</v>
      </c>
      <c r="K49" s="2" t="s">
        <v>56</v>
      </c>
      <c r="L49" s="5">
        <v>4</v>
      </c>
      <c r="M49" s="54" t="s">
        <v>350</v>
      </c>
      <c r="R49"/>
    </row>
    <row r="50" spans="2:18" ht="12.75" customHeight="1">
      <c r="B50" s="12">
        <v>47</v>
      </c>
      <c r="C50" s="24" t="s">
        <v>47</v>
      </c>
      <c r="D50" s="24" t="s">
        <v>405</v>
      </c>
      <c r="E50" s="74">
        <v>38</v>
      </c>
      <c r="F50" s="71" t="str">
        <f>IF(COUNTIF($D$4:D50, D50)&amp;D50=0, "", COUNTIF($D$4:D50, D50)&amp;D50)</f>
        <v>3matt</v>
      </c>
      <c r="G50" s="46" t="str">
        <f t="shared" si="0"/>
        <v>Julius Thomas</v>
      </c>
      <c r="I50" s="53">
        <v>47</v>
      </c>
      <c r="J50" s="2" t="s">
        <v>75</v>
      </c>
      <c r="K50" s="2" t="s">
        <v>19</v>
      </c>
      <c r="L50" s="5">
        <v>4</v>
      </c>
      <c r="M50" s="54" t="s">
        <v>351</v>
      </c>
      <c r="R50"/>
    </row>
    <row r="51" spans="2:18" ht="12.75" customHeight="1">
      <c r="B51" s="12">
        <v>48</v>
      </c>
      <c r="C51" s="24" t="s">
        <v>63</v>
      </c>
      <c r="D51" s="24" t="s">
        <v>412</v>
      </c>
      <c r="E51" s="74">
        <v>23</v>
      </c>
      <c r="F51" s="71" t="str">
        <f>IF(COUNTIF($D$4:D51, D51)&amp;D51=0, "", COUNTIF($D$4:D51, D51)&amp;D51)</f>
        <v>7milf</v>
      </c>
      <c r="G51" s="46" t="str">
        <f t="shared" si="0"/>
        <v>Matthew Stafford</v>
      </c>
      <c r="I51" s="53">
        <v>48</v>
      </c>
      <c r="J51" s="2" t="s">
        <v>76</v>
      </c>
      <c r="K51" s="2" t="s">
        <v>77</v>
      </c>
      <c r="L51" s="5">
        <v>10</v>
      </c>
      <c r="M51" s="54" t="s">
        <v>352</v>
      </c>
      <c r="Q51"/>
      <c r="R51"/>
    </row>
    <row r="52" spans="2:18" ht="12.75" customHeight="1">
      <c r="B52" s="12">
        <v>49</v>
      </c>
      <c r="C52" s="24" t="s">
        <v>54</v>
      </c>
      <c r="D52" s="24" t="s">
        <v>414</v>
      </c>
      <c r="E52" s="74">
        <v>22</v>
      </c>
      <c r="F52" s="71" t="str">
        <f>IF(COUNTIF($D$4:D52, D52)&amp;D52=0, "", COUNTIF($D$4:D52, D52)&amp;D52)</f>
        <v>5drew</v>
      </c>
      <c r="G52" s="46" t="str">
        <f t="shared" si="0"/>
        <v>Vincent Jackson</v>
      </c>
      <c r="I52" s="53">
        <v>49</v>
      </c>
      <c r="J52" s="2" t="s">
        <v>78</v>
      </c>
      <c r="K52" s="2" t="s">
        <v>13</v>
      </c>
      <c r="L52" s="5">
        <v>4</v>
      </c>
      <c r="M52" s="54" t="s">
        <v>351</v>
      </c>
      <c r="Q52"/>
      <c r="R52"/>
    </row>
    <row r="53" spans="2:18" ht="12.75" customHeight="1">
      <c r="B53" s="12">
        <v>50</v>
      </c>
      <c r="C53" s="24" t="s">
        <v>71</v>
      </c>
      <c r="D53" s="24" t="s">
        <v>413</v>
      </c>
      <c r="E53" s="74">
        <v>18</v>
      </c>
      <c r="F53" s="71" t="str">
        <f>IF(COUNTIF($D$4:D53, D53)&amp;D53=0, "", COUNTIF($D$4:D53, D53)&amp;D53)</f>
        <v>6toby</v>
      </c>
      <c r="G53" s="46" t="str">
        <f t="shared" si="0"/>
        <v>Roddy White</v>
      </c>
      <c r="I53" s="53">
        <v>50</v>
      </c>
      <c r="J53" s="2" t="s">
        <v>79</v>
      </c>
      <c r="K53" s="2" t="s">
        <v>67</v>
      </c>
      <c r="L53" s="5">
        <v>8</v>
      </c>
      <c r="M53" s="54" t="s">
        <v>353</v>
      </c>
      <c r="Q53"/>
      <c r="R53"/>
    </row>
    <row r="54" spans="2:18" ht="12.75" customHeight="1">
      <c r="B54" s="12">
        <v>51</v>
      </c>
      <c r="C54" s="24" t="s">
        <v>179</v>
      </c>
      <c r="D54" s="24" t="s">
        <v>411</v>
      </c>
      <c r="E54" s="74">
        <v>2</v>
      </c>
      <c r="F54" s="71" t="str">
        <f>IF(COUNTIF($D$4:D54, D54)&amp;D54=0, "", COUNTIF($D$4:D54, D54)&amp;D54)</f>
        <v>3james</v>
      </c>
      <c r="G54" s="46" t="str">
        <f t="shared" si="0"/>
        <v>Mason Crosby</v>
      </c>
      <c r="I54" s="53">
        <v>51</v>
      </c>
      <c r="J54" s="2" t="s">
        <v>80</v>
      </c>
      <c r="K54" s="2" t="s">
        <v>77</v>
      </c>
      <c r="L54" s="5">
        <v>10</v>
      </c>
      <c r="M54" s="54" t="s">
        <v>350</v>
      </c>
      <c r="Q54"/>
      <c r="R54"/>
    </row>
    <row r="55" spans="2:18" ht="12.75" customHeight="1">
      <c r="B55" s="12">
        <v>52</v>
      </c>
      <c r="C55" s="24" t="s">
        <v>103</v>
      </c>
      <c r="D55" s="24" t="s">
        <v>410</v>
      </c>
      <c r="E55" s="74">
        <v>11</v>
      </c>
      <c r="F55" s="71" t="str">
        <f>IF(COUNTIF($D$4:D55, D55)&amp;D55=0, "", COUNTIF($D$4:D55, D55)&amp;D55)</f>
        <v>5ross</v>
      </c>
      <c r="G55" s="46" t="str">
        <f t="shared" si="0"/>
        <v>Colin Kaepernick</v>
      </c>
      <c r="I55" s="53">
        <v>52</v>
      </c>
      <c r="J55" s="2" t="s">
        <v>81</v>
      </c>
      <c r="K55" s="2" t="s">
        <v>82</v>
      </c>
      <c r="L55" s="5">
        <v>11</v>
      </c>
      <c r="M55" s="54" t="s">
        <v>350</v>
      </c>
      <c r="Q55"/>
      <c r="R55"/>
    </row>
    <row r="56" spans="2:18" ht="12.75" customHeight="1">
      <c r="B56" s="12">
        <v>53</v>
      </c>
      <c r="C56" s="24" t="s">
        <v>69</v>
      </c>
      <c r="D56" s="24" t="s">
        <v>412</v>
      </c>
      <c r="E56" s="74">
        <v>18</v>
      </c>
      <c r="F56" s="71" t="str">
        <f>IF(COUNTIF($D$4:D56, D56)&amp;D56=0, "", COUNTIF($D$4:D56, D56)&amp;D56)</f>
        <v>8milf</v>
      </c>
      <c r="G56" s="46" t="str">
        <f t="shared" si="0"/>
        <v>Victor Cruz</v>
      </c>
      <c r="I56" s="53">
        <v>53</v>
      </c>
      <c r="J56" s="2" t="s">
        <v>83</v>
      </c>
      <c r="K56" s="2" t="s">
        <v>67</v>
      </c>
      <c r="L56" s="5">
        <v>8</v>
      </c>
      <c r="M56" s="54" t="s">
        <v>351</v>
      </c>
      <c r="Q56"/>
      <c r="R56"/>
    </row>
    <row r="57" spans="2:18" ht="12.75" customHeight="1">
      <c r="B57" s="12">
        <v>54</v>
      </c>
      <c r="C57" s="24" t="s">
        <v>324</v>
      </c>
      <c r="D57" s="24" t="s">
        <v>413</v>
      </c>
      <c r="E57" s="74">
        <v>3</v>
      </c>
      <c r="F57" s="71" t="str">
        <f>IF(COUNTIF($D$4:D57, D57)&amp;D57=0, "", COUNTIF($D$4:D57, D57)&amp;D57)</f>
        <v>7toby</v>
      </c>
      <c r="G57" s="46" t="str">
        <f t="shared" si="0"/>
        <v>SF</v>
      </c>
      <c r="I57" s="53">
        <v>54</v>
      </c>
      <c r="J57" s="2" t="s">
        <v>84</v>
      </c>
      <c r="K57" s="2" t="s">
        <v>85</v>
      </c>
      <c r="L57" s="5">
        <v>11</v>
      </c>
      <c r="M57" s="54" t="s">
        <v>350</v>
      </c>
      <c r="Q57"/>
      <c r="R57"/>
    </row>
    <row r="58" spans="2:18" ht="12.75" customHeight="1">
      <c r="B58" s="12">
        <v>55</v>
      </c>
      <c r="C58" s="24" t="s">
        <v>66</v>
      </c>
      <c r="D58" s="24" t="s">
        <v>413</v>
      </c>
      <c r="E58" s="74">
        <v>21</v>
      </c>
      <c r="F58" s="71" t="str">
        <f>IF(COUNTIF($D$4:D58, D58)&amp;D58=0, "", COUNTIF($D$4:D58, D58)&amp;D58)</f>
        <v>8toby</v>
      </c>
      <c r="G58" s="46" t="str">
        <f t="shared" si="0"/>
        <v>Frank Gore</v>
      </c>
      <c r="I58" s="53">
        <v>55</v>
      </c>
      <c r="J58" s="2" t="s">
        <v>86</v>
      </c>
      <c r="K58" s="2" t="s">
        <v>87</v>
      </c>
      <c r="L58" s="5">
        <v>11</v>
      </c>
      <c r="M58" s="54" t="s">
        <v>350</v>
      </c>
      <c r="Q58"/>
      <c r="R58"/>
    </row>
    <row r="59" spans="2:18" ht="12.75" customHeight="1">
      <c r="B59" s="12">
        <v>56</v>
      </c>
      <c r="C59" s="24" t="s">
        <v>102</v>
      </c>
      <c r="D59" s="24" t="s">
        <v>409</v>
      </c>
      <c r="E59" s="74">
        <v>7</v>
      </c>
      <c r="F59" s="71" t="str">
        <f>IF(COUNTIF($D$4:D59, D59)&amp;D59=0, "", COUNTIF($D$4:D59, D59)&amp;D59)</f>
        <v>3brad</v>
      </c>
      <c r="G59" s="46" t="str">
        <f t="shared" si="0"/>
        <v>Marques Colston</v>
      </c>
      <c r="I59" s="53">
        <v>56</v>
      </c>
      <c r="J59" s="2" t="s">
        <v>88</v>
      </c>
      <c r="K59" s="2" t="s">
        <v>77</v>
      </c>
      <c r="L59" s="5">
        <v>10</v>
      </c>
      <c r="M59" s="54" t="s">
        <v>351</v>
      </c>
      <c r="Q59"/>
    </row>
    <row r="60" spans="2:18" ht="12.75" customHeight="1">
      <c r="B60" s="12">
        <v>57</v>
      </c>
      <c r="C60" s="24" t="s">
        <v>86</v>
      </c>
      <c r="D60" s="24" t="s">
        <v>416</v>
      </c>
      <c r="E60" s="74">
        <v>16</v>
      </c>
      <c r="F60" s="71" t="str">
        <f>IF(COUNTIF($D$4:D60, D60)&amp;D60=0, "", COUNTIF($D$4:D60, D60)&amp;D60)</f>
        <v>5shep</v>
      </c>
      <c r="G60" s="46" t="str">
        <f t="shared" si="0"/>
        <v>Ray Rice</v>
      </c>
      <c r="I60" s="53">
        <v>57</v>
      </c>
      <c r="J60" s="2" t="s">
        <v>89</v>
      </c>
      <c r="K60" s="2" t="s">
        <v>40</v>
      </c>
      <c r="L60" s="5">
        <v>9</v>
      </c>
      <c r="M60" s="54" t="s">
        <v>350</v>
      </c>
      <c r="Q60"/>
    </row>
    <row r="61" spans="2:18" ht="12.75" customHeight="1">
      <c r="B61" s="12">
        <v>58</v>
      </c>
      <c r="C61" s="24" t="s">
        <v>144</v>
      </c>
      <c r="D61" s="24" t="s">
        <v>415</v>
      </c>
      <c r="E61" s="74">
        <v>5</v>
      </c>
      <c r="F61" s="71" t="str">
        <f>IF(COUNTIF($D$4:D61, D61)&amp;D61=0, "", COUNTIF($D$4:D61, D61)&amp;D61)</f>
        <v>7billy</v>
      </c>
      <c r="G61" s="46" t="str">
        <f t="shared" si="0"/>
        <v>Dennis Pitta</v>
      </c>
      <c r="I61" s="53">
        <v>58</v>
      </c>
      <c r="J61" s="2" t="s">
        <v>90</v>
      </c>
      <c r="K61" s="2" t="s">
        <v>70</v>
      </c>
      <c r="L61" s="5">
        <v>8</v>
      </c>
      <c r="M61" s="54" t="s">
        <v>350</v>
      </c>
      <c r="Q61"/>
    </row>
    <row r="62" spans="2:18" ht="12.75" customHeight="1">
      <c r="B62" s="12">
        <v>59</v>
      </c>
      <c r="C62" s="24" t="s">
        <v>79</v>
      </c>
      <c r="D62" s="24" t="s">
        <v>403</v>
      </c>
      <c r="E62" s="74">
        <v>12</v>
      </c>
      <c r="F62" s="71" t="str">
        <f>IF(COUNTIF($D$4:D62, D62)&amp;D62=0, "", COUNTIF($D$4:D62, D62)&amp;D62)</f>
        <v>5kevin</v>
      </c>
      <c r="G62" s="46" t="str">
        <f t="shared" si="0"/>
        <v>Vernon Davis</v>
      </c>
      <c r="I62" s="53">
        <v>59</v>
      </c>
      <c r="J62" s="2" t="s">
        <v>91</v>
      </c>
      <c r="K62" s="2" t="s">
        <v>87</v>
      </c>
      <c r="L62" s="5">
        <v>11</v>
      </c>
      <c r="M62" s="54" t="s">
        <v>351</v>
      </c>
      <c r="Q62"/>
    </row>
    <row r="63" spans="2:18" ht="12.75" customHeight="1">
      <c r="B63" s="12">
        <v>60</v>
      </c>
      <c r="C63" s="24" t="s">
        <v>76</v>
      </c>
      <c r="D63" s="24" t="s">
        <v>411</v>
      </c>
      <c r="E63" s="74">
        <v>16</v>
      </c>
      <c r="F63" s="71" t="str">
        <f>IF(COUNTIF($D$4:D63, D63)&amp;D63=0, "", COUNTIF($D$4:D63, D63)&amp;D63)</f>
        <v>4james</v>
      </c>
      <c r="G63" s="46" t="str">
        <f t="shared" si="0"/>
        <v>Andrew Luck</v>
      </c>
      <c r="I63" s="53">
        <v>60</v>
      </c>
      <c r="J63" s="2" t="s">
        <v>92</v>
      </c>
      <c r="K63" s="2" t="s">
        <v>58</v>
      </c>
      <c r="L63" s="5">
        <v>10</v>
      </c>
      <c r="M63" s="54" t="s">
        <v>350</v>
      </c>
      <c r="Q63"/>
    </row>
    <row r="64" spans="2:18" ht="12.75" customHeight="1">
      <c r="B64" s="12">
        <v>61</v>
      </c>
      <c r="C64" s="24" t="s">
        <v>88</v>
      </c>
      <c r="D64" s="24" t="s">
        <v>411</v>
      </c>
      <c r="E64" s="74">
        <v>13</v>
      </c>
      <c r="F64" s="71" t="str">
        <f>IF(COUNTIF($D$4:D64, D64)&amp;D64=0, "", COUNTIF($D$4:D64, D64)&amp;D64)</f>
        <v>5james</v>
      </c>
      <c r="G64" s="46" t="str">
        <f t="shared" si="0"/>
        <v>T.Y. Hilton</v>
      </c>
      <c r="I64" s="53">
        <v>61</v>
      </c>
      <c r="J64" s="2" t="s">
        <v>93</v>
      </c>
      <c r="K64" s="2" t="s">
        <v>58</v>
      </c>
      <c r="L64" s="5">
        <v>10</v>
      </c>
      <c r="M64" s="54" t="s">
        <v>351</v>
      </c>
      <c r="Q64"/>
    </row>
    <row r="65" spans="2:17" ht="12.75" customHeight="1">
      <c r="B65" s="12">
        <v>62</v>
      </c>
      <c r="C65" s="24" t="s">
        <v>229</v>
      </c>
      <c r="D65" s="24" t="s">
        <v>410</v>
      </c>
      <c r="E65" s="74">
        <v>1</v>
      </c>
      <c r="F65" s="71" t="str">
        <f>IF(COUNTIF($D$4:D65, D65)&amp;D65=0, "", COUNTIF($D$4:D65, D65)&amp;D65)</f>
        <v>6ross</v>
      </c>
      <c r="G65" s="46" t="str">
        <f t="shared" si="0"/>
        <v>Kenny Britt</v>
      </c>
      <c r="I65" s="53">
        <v>62</v>
      </c>
      <c r="J65" s="2" t="s">
        <v>94</v>
      </c>
      <c r="K65" s="2" t="s">
        <v>43</v>
      </c>
      <c r="L65" s="5">
        <v>10</v>
      </c>
      <c r="M65" s="54" t="s">
        <v>352</v>
      </c>
      <c r="Q65"/>
    </row>
    <row r="66" spans="2:17" ht="12.75" customHeight="1">
      <c r="B66" s="12">
        <v>63</v>
      </c>
      <c r="C66" s="24" t="s">
        <v>84</v>
      </c>
      <c r="D66" s="24" t="s">
        <v>415</v>
      </c>
      <c r="E66" s="74">
        <v>9</v>
      </c>
      <c r="F66" s="71" t="str">
        <f>IF(COUNTIF($D$4:D66, D66)&amp;D66=0, "", COUNTIF($D$4:D66, D66)&amp;D66)</f>
        <v>8billy</v>
      </c>
      <c r="G66" s="46" t="str">
        <f t="shared" si="0"/>
        <v>Chris Johnson</v>
      </c>
      <c r="I66" s="53">
        <v>63</v>
      </c>
      <c r="J66" s="2" t="s">
        <v>95</v>
      </c>
      <c r="K66" s="2" t="s">
        <v>7</v>
      </c>
      <c r="L66" s="5">
        <v>7</v>
      </c>
      <c r="M66" s="54" t="s">
        <v>352</v>
      </c>
      <c r="Q66"/>
    </row>
    <row r="67" spans="2:17" ht="12.75" customHeight="1">
      <c r="B67" s="12">
        <v>64</v>
      </c>
      <c r="C67" s="24" t="s">
        <v>51</v>
      </c>
      <c r="D67" s="24" t="s">
        <v>410</v>
      </c>
      <c r="E67" s="74">
        <v>21</v>
      </c>
      <c r="F67" s="71" t="str">
        <f>IF(COUNTIF($D$4:D67, D67)&amp;D67=0, "", COUNTIF($D$4:D67, D67)&amp;D67)</f>
        <v>7ross</v>
      </c>
      <c r="G67" s="46" t="str">
        <f t="shared" si="0"/>
        <v>Andre Johnson</v>
      </c>
      <c r="I67" s="53">
        <v>64</v>
      </c>
      <c r="J67" s="2" t="s">
        <v>96</v>
      </c>
      <c r="K67" s="2" t="s">
        <v>5</v>
      </c>
      <c r="L67" s="5">
        <v>10</v>
      </c>
      <c r="M67" s="54" t="s">
        <v>351</v>
      </c>
      <c r="Q67"/>
    </row>
    <row r="68" spans="2:17" ht="12.75" customHeight="1">
      <c r="B68" s="12">
        <v>65</v>
      </c>
      <c r="C68" s="24" t="s">
        <v>48</v>
      </c>
      <c r="D68" s="24" t="s">
        <v>409</v>
      </c>
      <c r="E68" s="74">
        <v>31</v>
      </c>
      <c r="F68" s="71" t="str">
        <f>IF(COUNTIF($D$4:D68, D68)&amp;D68=0, "", COUNTIF($D$4:D68, D68)&amp;D68)</f>
        <v>4brad</v>
      </c>
      <c r="G68" s="46" t="str">
        <f t="shared" si="0"/>
        <v>Antonio Brown</v>
      </c>
      <c r="I68" s="53">
        <v>65</v>
      </c>
      <c r="J68" s="2" t="s">
        <v>97</v>
      </c>
      <c r="K68" s="2" t="s">
        <v>56</v>
      </c>
      <c r="L68" s="5">
        <v>4</v>
      </c>
      <c r="M68" s="54" t="s">
        <v>351</v>
      </c>
      <c r="Q68"/>
    </row>
    <row r="69" spans="2:17" ht="12.75" customHeight="1">
      <c r="B69" s="12">
        <v>66</v>
      </c>
      <c r="C69" s="24" t="s">
        <v>182</v>
      </c>
      <c r="D69" s="24" t="s">
        <v>403</v>
      </c>
      <c r="E69" s="74">
        <v>1</v>
      </c>
      <c r="F69" s="71" t="str">
        <f>IF(COUNTIF($D$4:D69, D69)&amp;D69=0, "", COUNTIF($D$4:D69, D69)&amp;D69)</f>
        <v>6kevin</v>
      </c>
      <c r="G69" s="46" t="str">
        <f t="shared" ref="G69:G132" si="1">IF(C69="", "", C69)</f>
        <v>Nick Novak</v>
      </c>
      <c r="I69" s="53">
        <v>66</v>
      </c>
      <c r="J69" s="2" t="s">
        <v>98</v>
      </c>
      <c r="K69" s="2" t="s">
        <v>17</v>
      </c>
      <c r="L69" s="5">
        <v>9</v>
      </c>
      <c r="M69" s="54" t="s">
        <v>350</v>
      </c>
      <c r="Q69"/>
    </row>
    <row r="70" spans="2:17" ht="12.75" customHeight="1">
      <c r="B70" s="12">
        <v>67</v>
      </c>
      <c r="C70" s="24" t="s">
        <v>95</v>
      </c>
      <c r="D70" s="24" t="s">
        <v>414</v>
      </c>
      <c r="E70" s="74">
        <v>10</v>
      </c>
      <c r="F70" s="71" t="str">
        <f>IF(COUNTIF($D$4:D70, D70)&amp;D70=0, "", COUNTIF($D$4:D70, D70)&amp;D70)</f>
        <v>6drew</v>
      </c>
      <c r="G70" s="46" t="str">
        <f t="shared" si="1"/>
        <v>Nick Foles</v>
      </c>
      <c r="I70" s="53">
        <v>67</v>
      </c>
      <c r="J70" s="2" t="s">
        <v>99</v>
      </c>
      <c r="K70" s="2" t="s">
        <v>7</v>
      </c>
      <c r="L70" s="5">
        <v>7</v>
      </c>
      <c r="M70" s="54" t="s">
        <v>351</v>
      </c>
      <c r="Q70"/>
    </row>
    <row r="71" spans="2:17" ht="12.75" customHeight="1">
      <c r="B71" s="12">
        <v>68</v>
      </c>
      <c r="C71" s="24" t="s">
        <v>100</v>
      </c>
      <c r="D71" s="24" t="s">
        <v>403</v>
      </c>
      <c r="E71" s="74">
        <v>9</v>
      </c>
      <c r="F71" s="71" t="str">
        <f>IF(COUNTIF($D$4:D71, D71)&amp;D71=0, "", COUNTIF($D$4:D71, D71)&amp;D71)</f>
        <v>7kevin</v>
      </c>
      <c r="G71" s="46" t="str">
        <f t="shared" si="1"/>
        <v>Stevan Ridley</v>
      </c>
      <c r="I71" s="53">
        <v>68</v>
      </c>
      <c r="J71" s="2" t="s">
        <v>100</v>
      </c>
      <c r="K71" s="2" t="s">
        <v>58</v>
      </c>
      <c r="L71" s="5">
        <v>10</v>
      </c>
      <c r="M71" s="54" t="s">
        <v>350</v>
      </c>
      <c r="Q71"/>
    </row>
    <row r="72" spans="2:17" ht="12.75" customHeight="1">
      <c r="B72" s="12">
        <v>69</v>
      </c>
      <c r="C72" s="24" t="s">
        <v>50</v>
      </c>
      <c r="D72" s="24" t="s">
        <v>415</v>
      </c>
      <c r="E72" s="74">
        <v>26</v>
      </c>
      <c r="F72" s="71" t="str">
        <f>IF(COUNTIF($D$4:D72, D72)&amp;D72=0, "", COUNTIF($D$4:D72, D72)&amp;D72)</f>
        <v>9billy</v>
      </c>
      <c r="G72" s="46" t="str">
        <f t="shared" si="1"/>
        <v>Randall Cobb</v>
      </c>
      <c r="I72" s="53">
        <v>69</v>
      </c>
      <c r="J72" s="2" t="s">
        <v>101</v>
      </c>
      <c r="K72" s="2" t="s">
        <v>77</v>
      </c>
      <c r="L72" s="5">
        <v>10</v>
      </c>
      <c r="M72" s="54" t="s">
        <v>351</v>
      </c>
      <c r="Q72"/>
    </row>
    <row r="73" spans="2:17" ht="12.75" customHeight="1">
      <c r="B73" s="12">
        <v>70</v>
      </c>
      <c r="C73" s="24" t="s">
        <v>80</v>
      </c>
      <c r="D73" s="24" t="s">
        <v>413</v>
      </c>
      <c r="E73" s="74">
        <v>9</v>
      </c>
      <c r="F73" s="71" t="str">
        <f>IF(COUNTIF($D$4:D73, D73)&amp;D73=0, "", COUNTIF($D$4:D73, D73)&amp;D73)</f>
        <v>9toby</v>
      </c>
      <c r="G73" s="46" t="str">
        <f t="shared" si="1"/>
        <v>Trent Richardson</v>
      </c>
      <c r="I73" s="53">
        <v>70</v>
      </c>
      <c r="J73" s="2" t="s">
        <v>102</v>
      </c>
      <c r="K73" s="2" t="s">
        <v>23</v>
      </c>
      <c r="L73" s="5">
        <v>6</v>
      </c>
      <c r="M73" s="54" t="s">
        <v>351</v>
      </c>
      <c r="Q73"/>
    </row>
    <row r="74" spans="2:17" ht="12.75" customHeight="1">
      <c r="B74" s="12">
        <v>71</v>
      </c>
      <c r="C74" s="24" t="s">
        <v>75</v>
      </c>
      <c r="D74" s="24" t="s">
        <v>405</v>
      </c>
      <c r="E74" s="74">
        <v>20</v>
      </c>
      <c r="F74" s="71" t="str">
        <f>IF(COUNTIF($D$4:D74, D74)&amp;D74=0, "", COUNTIF($D$4:D74, D74)&amp;D74)</f>
        <v>4matt</v>
      </c>
      <c r="G74" s="46" t="str">
        <f t="shared" si="1"/>
        <v>Wes Welker</v>
      </c>
      <c r="I74" s="53">
        <v>71</v>
      </c>
      <c r="J74" s="2" t="s">
        <v>103</v>
      </c>
      <c r="K74" s="2" t="s">
        <v>67</v>
      </c>
      <c r="L74" s="5">
        <v>8</v>
      </c>
      <c r="M74" s="54" t="s">
        <v>352</v>
      </c>
      <c r="Q74"/>
    </row>
    <row r="75" spans="2:17" ht="12.75" customHeight="1">
      <c r="B75" s="12">
        <v>72</v>
      </c>
      <c r="C75" s="24" t="s">
        <v>52</v>
      </c>
      <c r="D75" s="24" t="s">
        <v>416</v>
      </c>
      <c r="E75" s="74">
        <v>22</v>
      </c>
      <c r="F75" s="71" t="str">
        <f>IF(COUNTIF($D$4:D75, D75)&amp;D75=0, "", COUNTIF($D$4:D75, D75)&amp;D75)</f>
        <v>6shep</v>
      </c>
      <c r="G75" s="46" t="str">
        <f t="shared" si="1"/>
        <v>Ben Tate</v>
      </c>
      <c r="I75" s="53">
        <v>72</v>
      </c>
      <c r="J75" s="2" t="s">
        <v>104</v>
      </c>
      <c r="K75" s="2" t="s">
        <v>105</v>
      </c>
      <c r="L75" s="5">
        <v>9</v>
      </c>
      <c r="M75" s="54" t="s">
        <v>350</v>
      </c>
      <c r="Q75"/>
    </row>
    <row r="76" spans="2:17" ht="12.75" customHeight="1">
      <c r="B76" s="12">
        <v>73</v>
      </c>
      <c r="C76" s="24" t="s">
        <v>97</v>
      </c>
      <c r="D76" s="24" t="s">
        <v>417</v>
      </c>
      <c r="E76" s="74">
        <v>15</v>
      </c>
      <c r="F76" s="71" t="str">
        <f>IF(COUNTIF($D$4:D76, D76)&amp;D76=0, "", COUNTIF($D$4:D76, D76)&amp;D76)</f>
        <v>4tony</v>
      </c>
      <c r="G76" s="46" t="str">
        <f t="shared" si="1"/>
        <v>Michael Floyd</v>
      </c>
      <c r="I76" s="53">
        <v>73</v>
      </c>
      <c r="J76" s="2" t="s">
        <v>106</v>
      </c>
      <c r="K76" s="2" t="s">
        <v>65</v>
      </c>
      <c r="L76" s="5">
        <v>9</v>
      </c>
      <c r="M76" s="54" t="s">
        <v>351</v>
      </c>
      <c r="Q76"/>
    </row>
    <row r="77" spans="2:17" ht="12.75" customHeight="1">
      <c r="B77" s="12">
        <v>74</v>
      </c>
      <c r="C77" s="24" t="s">
        <v>178</v>
      </c>
      <c r="D77" s="24" t="s">
        <v>418</v>
      </c>
      <c r="E77" s="74">
        <v>1</v>
      </c>
      <c r="F77" s="71" t="str">
        <f>IF(COUNTIF($D$4:D77, D77)&amp;D77=0, "", COUNTIF($D$4:D77, D77)&amp;D77)</f>
        <v>5keith</v>
      </c>
      <c r="G77" s="46" t="str">
        <f t="shared" si="1"/>
        <v>Justin Tucker</v>
      </c>
      <c r="I77" s="53">
        <v>74</v>
      </c>
      <c r="J77" s="2" t="s">
        <v>107</v>
      </c>
      <c r="K77" s="2" t="s">
        <v>105</v>
      </c>
      <c r="L77" s="5">
        <v>9</v>
      </c>
      <c r="M77" s="54" t="s">
        <v>351</v>
      </c>
      <c r="Q77"/>
    </row>
    <row r="78" spans="2:17" ht="12.75" customHeight="1">
      <c r="B78" s="12">
        <v>75</v>
      </c>
      <c r="C78" s="24" t="s">
        <v>91</v>
      </c>
      <c r="D78" s="24" t="s">
        <v>412</v>
      </c>
      <c r="E78" s="74">
        <v>10</v>
      </c>
      <c r="F78" s="71" t="str">
        <f>IF(COUNTIF($D$4:D78, D78)&amp;D78=0, "", COUNTIF($D$4:D78, D78)&amp;D78)</f>
        <v>9milf</v>
      </c>
      <c r="G78" s="46" t="str">
        <f t="shared" si="1"/>
        <v>Torrey Smith</v>
      </c>
      <c r="I78" s="53">
        <v>75</v>
      </c>
      <c r="J78" s="2" t="s">
        <v>108</v>
      </c>
      <c r="K78" s="2" t="s">
        <v>30</v>
      </c>
      <c r="L78" s="5">
        <v>11</v>
      </c>
      <c r="M78" s="54" t="s">
        <v>353</v>
      </c>
      <c r="Q78"/>
    </row>
    <row r="79" spans="2:17" ht="12.75" customHeight="1">
      <c r="B79" s="12">
        <v>76</v>
      </c>
      <c r="C79" s="24" t="s">
        <v>145</v>
      </c>
      <c r="D79" s="24" t="s">
        <v>413</v>
      </c>
      <c r="E79" s="74">
        <v>13</v>
      </c>
      <c r="F79" s="71" t="str">
        <f>IF(COUNTIF($D$4:D79, D79)&amp;D79=0, "", COUNTIF($D$4:D79, D79)&amp;D79)</f>
        <v>10toby</v>
      </c>
      <c r="G79" s="46" t="str">
        <f t="shared" si="1"/>
        <v>Tom Brady</v>
      </c>
      <c r="I79" s="53">
        <v>76</v>
      </c>
      <c r="J79" s="2" t="s">
        <v>109</v>
      </c>
      <c r="K79" s="2" t="s">
        <v>19</v>
      </c>
      <c r="L79" s="5">
        <v>4</v>
      </c>
      <c r="M79" s="54" t="s">
        <v>351</v>
      </c>
      <c r="Q79"/>
    </row>
    <row r="80" spans="2:17" ht="12.75" customHeight="1">
      <c r="B80" s="12">
        <v>77</v>
      </c>
      <c r="C80" s="24" t="s">
        <v>55</v>
      </c>
      <c r="D80" s="24" t="s">
        <v>413</v>
      </c>
      <c r="E80" s="74">
        <v>26</v>
      </c>
      <c r="F80" s="71" t="str">
        <f>IF(COUNTIF($D$4:D80, D80)&amp;D80=0, "", COUNTIF($D$4:D80, D80)&amp;D80)</f>
        <v>11toby</v>
      </c>
      <c r="G80" s="46" t="str">
        <f t="shared" si="1"/>
        <v>Larry Fitzgerald</v>
      </c>
      <c r="I80" s="53">
        <v>77</v>
      </c>
      <c r="J80" s="2" t="s">
        <v>110</v>
      </c>
      <c r="K80" s="2" t="s">
        <v>23</v>
      </c>
      <c r="L80" s="5">
        <v>6</v>
      </c>
      <c r="M80" s="54" t="s">
        <v>350</v>
      </c>
      <c r="Q80"/>
    </row>
    <row r="81" spans="2:17" ht="12.75" customHeight="1">
      <c r="B81" s="12">
        <v>78</v>
      </c>
      <c r="C81" s="24" t="s">
        <v>134</v>
      </c>
      <c r="D81" s="24" t="s">
        <v>405</v>
      </c>
      <c r="E81" s="74">
        <v>12</v>
      </c>
      <c r="F81" s="71" t="str">
        <f>IF(COUNTIF($D$4:D81, D81)&amp;D81=0, "", COUNTIF($D$4:D81, D81)&amp;D81)</f>
        <v>5matt</v>
      </c>
      <c r="G81" s="46" t="str">
        <f t="shared" si="1"/>
        <v>Matt Ryan</v>
      </c>
      <c r="I81" s="53">
        <v>78</v>
      </c>
      <c r="J81" s="2" t="s">
        <v>111</v>
      </c>
      <c r="K81" s="2" t="s">
        <v>112</v>
      </c>
      <c r="L81" s="5">
        <v>5</v>
      </c>
      <c r="M81" s="54" t="s">
        <v>351</v>
      </c>
      <c r="Q81"/>
    </row>
    <row r="82" spans="2:17" ht="12.75" customHeight="1">
      <c r="B82" s="12">
        <v>79</v>
      </c>
      <c r="C82" s="24" t="s">
        <v>326</v>
      </c>
      <c r="D82" s="24" t="s">
        <v>411</v>
      </c>
      <c r="E82" s="74">
        <v>2</v>
      </c>
      <c r="F82" s="71" t="str">
        <f>IF(COUNTIF($D$4:D82, D82)&amp;D82=0, "", COUNTIF($D$4:D82, D82)&amp;D82)</f>
        <v>6james</v>
      </c>
      <c r="G82" s="46" t="str">
        <f t="shared" si="1"/>
        <v>ARI</v>
      </c>
      <c r="I82" s="53">
        <v>79</v>
      </c>
      <c r="J82" s="2" t="s">
        <v>113</v>
      </c>
      <c r="K82" s="2" t="s">
        <v>17</v>
      </c>
      <c r="L82" s="5">
        <v>9</v>
      </c>
      <c r="M82" s="54" t="s">
        <v>351</v>
      </c>
      <c r="Q82"/>
    </row>
    <row r="83" spans="2:17" ht="12.75" customHeight="1">
      <c r="B83" s="12">
        <v>80</v>
      </c>
      <c r="C83" s="24" t="s">
        <v>90</v>
      </c>
      <c r="D83" s="24" t="s">
        <v>416</v>
      </c>
      <c r="E83" s="74">
        <v>13</v>
      </c>
      <c r="F83" s="71" t="str">
        <f>IF(COUNTIF($D$4:D83, D83)&amp;D83=0, "", COUNTIF($D$4:D83, D83)&amp;D83)</f>
        <v>7shep</v>
      </c>
      <c r="G83" s="46" t="str">
        <f t="shared" si="1"/>
        <v>Rashad Jennings</v>
      </c>
      <c r="I83" s="53">
        <v>80</v>
      </c>
      <c r="J83" s="2" t="s">
        <v>114</v>
      </c>
      <c r="K83" s="2" t="s">
        <v>112</v>
      </c>
      <c r="L83" s="5">
        <v>5</v>
      </c>
      <c r="M83" s="54" t="s">
        <v>350</v>
      </c>
      <c r="Q83"/>
    </row>
    <row r="84" spans="2:17" ht="12.75" customHeight="1">
      <c r="B84" s="12">
        <v>81</v>
      </c>
      <c r="C84" s="24" t="s">
        <v>149</v>
      </c>
      <c r="D84" s="24" t="s">
        <v>417</v>
      </c>
      <c r="E84" s="74">
        <v>10</v>
      </c>
      <c r="F84" s="71" t="str">
        <f>IF(COUNTIF($D$4:D84, D84)&amp;D84=0, "", COUNTIF($D$4:D84, D84)&amp;D84)</f>
        <v>5tony</v>
      </c>
      <c r="G84" s="46" t="str">
        <f t="shared" si="1"/>
        <v>Tony Romo</v>
      </c>
      <c r="I84" s="53">
        <v>81</v>
      </c>
      <c r="J84" s="2" t="s">
        <v>115</v>
      </c>
      <c r="K84" s="2" t="s">
        <v>85</v>
      </c>
      <c r="L84" s="5">
        <v>11</v>
      </c>
      <c r="M84" s="54" t="s">
        <v>351</v>
      </c>
      <c r="Q84"/>
    </row>
    <row r="85" spans="2:17" ht="12.75" customHeight="1">
      <c r="B85" s="12">
        <v>82</v>
      </c>
      <c r="C85" s="24" t="s">
        <v>106</v>
      </c>
      <c r="D85" s="24" t="s">
        <v>412</v>
      </c>
      <c r="E85" s="74">
        <v>12</v>
      </c>
      <c r="F85" s="71" t="str">
        <f>IF(COUNTIF($D$4:D85, D85)&amp;D85=0, "", COUNTIF($D$4:D85, D85)&amp;D85)</f>
        <v>10milf</v>
      </c>
      <c r="G85" s="46" t="str">
        <f t="shared" si="1"/>
        <v>Sammy Watkins</v>
      </c>
      <c r="I85" s="53">
        <v>82</v>
      </c>
      <c r="J85" s="2" t="s">
        <v>116</v>
      </c>
      <c r="K85" s="2" t="s">
        <v>82</v>
      </c>
      <c r="L85" s="5">
        <v>11</v>
      </c>
      <c r="M85" s="54" t="s">
        <v>351</v>
      </c>
      <c r="Q85"/>
    </row>
    <row r="86" spans="2:17" ht="12.75" customHeight="1">
      <c r="B86" s="12">
        <v>83</v>
      </c>
      <c r="C86" s="24" t="s">
        <v>96</v>
      </c>
      <c r="D86" s="24" t="s">
        <v>412</v>
      </c>
      <c r="E86" s="74">
        <v>13</v>
      </c>
      <c r="F86" s="71" t="str">
        <f>IF(COUNTIF($D$4:D86, D86)&amp;D86=0, "", COUNTIF($D$4:D86, D86)&amp;D86)</f>
        <v>11milf</v>
      </c>
      <c r="G86" s="46" t="str">
        <f t="shared" si="1"/>
        <v>Cordarrelle Patterson</v>
      </c>
      <c r="I86" s="53">
        <v>83</v>
      </c>
      <c r="J86" s="2" t="s">
        <v>117</v>
      </c>
      <c r="K86" s="2" t="s">
        <v>30</v>
      </c>
      <c r="L86" s="5">
        <v>11</v>
      </c>
      <c r="M86" s="54" t="s">
        <v>351</v>
      </c>
      <c r="Q86"/>
    </row>
    <row r="87" spans="2:17" ht="12.75" customHeight="1">
      <c r="B87" s="12">
        <v>84</v>
      </c>
      <c r="C87" s="24" t="s">
        <v>89</v>
      </c>
      <c r="D87" s="24" t="s">
        <v>410</v>
      </c>
      <c r="E87" s="74">
        <v>11</v>
      </c>
      <c r="F87" s="71" t="str">
        <f>IF(COUNTIF($D$4:D87, D87)&amp;D87=0, "", COUNTIF($D$4:D87, D87)&amp;D87)</f>
        <v>8ross</v>
      </c>
      <c r="G87" s="46" t="str">
        <f t="shared" si="1"/>
        <v>Steven Jackson</v>
      </c>
      <c r="I87" s="53">
        <v>84</v>
      </c>
      <c r="J87" s="2" t="s">
        <v>118</v>
      </c>
      <c r="K87" s="2" t="s">
        <v>119</v>
      </c>
      <c r="L87" s="5">
        <v>5</v>
      </c>
      <c r="M87" s="54" t="s">
        <v>350</v>
      </c>
      <c r="Q87"/>
    </row>
    <row r="88" spans="2:17" ht="12.75" customHeight="1">
      <c r="B88" s="12">
        <v>85</v>
      </c>
      <c r="C88" s="24" t="s">
        <v>329</v>
      </c>
      <c r="D88" s="24" t="s">
        <v>405</v>
      </c>
      <c r="E88" s="74">
        <v>4</v>
      </c>
      <c r="F88" s="71" t="str">
        <f>IF(COUNTIF($D$4:D88, D88)&amp;D88=0, "", COUNTIF($D$4:D88, D88)&amp;D88)</f>
        <v>6matt</v>
      </c>
      <c r="G88" s="46" t="str">
        <f t="shared" si="1"/>
        <v>KC</v>
      </c>
      <c r="I88" s="53">
        <v>85</v>
      </c>
      <c r="J88" s="2" t="s">
        <v>120</v>
      </c>
      <c r="K88" s="2" t="s">
        <v>85</v>
      </c>
      <c r="L88" s="5">
        <v>11</v>
      </c>
      <c r="M88" s="54" t="s">
        <v>350</v>
      </c>
      <c r="Q88"/>
    </row>
    <row r="89" spans="2:17" ht="12.75" customHeight="1">
      <c r="B89" s="12">
        <v>86</v>
      </c>
      <c r="C89" s="24" t="s">
        <v>81</v>
      </c>
      <c r="D89" s="24" t="s">
        <v>411</v>
      </c>
      <c r="E89" s="74">
        <v>25</v>
      </c>
      <c r="F89" s="71" t="str">
        <f>IF(COUNTIF($D$4:D89, D89)&amp;D89=0, "", COUNTIF($D$4:D89, D89)&amp;D89)</f>
        <v>7james</v>
      </c>
      <c r="G89" s="46" t="str">
        <f t="shared" si="1"/>
        <v>Toby Gerhart</v>
      </c>
      <c r="I89" s="53">
        <v>86</v>
      </c>
      <c r="J89" s="2" t="s">
        <v>121</v>
      </c>
      <c r="K89" s="2" t="s">
        <v>65</v>
      </c>
      <c r="L89" s="5">
        <v>9</v>
      </c>
      <c r="M89" s="54" t="s">
        <v>350</v>
      </c>
      <c r="Q89"/>
    </row>
    <row r="90" spans="2:17" ht="12.75" customHeight="1">
      <c r="B90" s="12">
        <v>87</v>
      </c>
      <c r="C90" s="24" t="s">
        <v>327</v>
      </c>
      <c r="D90" s="24" t="s">
        <v>417</v>
      </c>
      <c r="E90" s="74">
        <v>2</v>
      </c>
      <c r="F90" s="71" t="str">
        <f>IF(COUNTIF($D$4:D90, D90)&amp;D90=0, "", COUNTIF($D$4:D90, D90)&amp;D90)</f>
        <v>6tony</v>
      </c>
      <c r="G90" s="46" t="str">
        <f t="shared" si="1"/>
        <v>CIN</v>
      </c>
      <c r="I90" s="53">
        <v>87</v>
      </c>
      <c r="J90" s="2" t="s">
        <v>122</v>
      </c>
      <c r="K90" s="2" t="s">
        <v>61</v>
      </c>
      <c r="L90" s="5">
        <v>10</v>
      </c>
      <c r="M90" s="54" t="s">
        <v>350</v>
      </c>
      <c r="Q90"/>
    </row>
    <row r="91" spans="2:17" ht="12.75" customHeight="1">
      <c r="B91" s="12">
        <v>88</v>
      </c>
      <c r="C91" s="24" t="s">
        <v>60</v>
      </c>
      <c r="D91" s="24" t="s">
        <v>409</v>
      </c>
      <c r="E91" s="74">
        <v>21</v>
      </c>
      <c r="F91" s="71" t="str">
        <f>IF(COUNTIF($D$4:D91, D91)&amp;D91=0, "", COUNTIF($D$4:D91, D91)&amp;D91)</f>
        <v>5brad</v>
      </c>
      <c r="G91" s="46" t="str">
        <f t="shared" si="1"/>
        <v>Ryan Mathews</v>
      </c>
      <c r="I91" s="53">
        <v>88</v>
      </c>
      <c r="J91" s="2" t="s">
        <v>123</v>
      </c>
      <c r="K91" s="2" t="s">
        <v>67</v>
      </c>
      <c r="L91" s="5">
        <v>8</v>
      </c>
      <c r="M91" s="54" t="s">
        <v>351</v>
      </c>
      <c r="Q91"/>
    </row>
    <row r="92" spans="2:17" ht="12.75" customHeight="1">
      <c r="B92" s="12">
        <v>89</v>
      </c>
      <c r="C92" s="24" t="s">
        <v>152</v>
      </c>
      <c r="D92" s="24" t="s">
        <v>403</v>
      </c>
      <c r="E92" s="74">
        <v>9</v>
      </c>
      <c r="F92" s="71" t="str">
        <f>IF(COUNTIF($D$4:D92, D92)&amp;D92=0, "", COUNTIF($D$4:D92, D92)&amp;D92)</f>
        <v>8kevin</v>
      </c>
      <c r="G92" s="46" t="str">
        <f t="shared" si="1"/>
        <v>Philip Rivers</v>
      </c>
      <c r="I92" s="53">
        <v>89</v>
      </c>
      <c r="J92" s="2" t="s">
        <v>124</v>
      </c>
      <c r="K92" s="2" t="s">
        <v>7</v>
      </c>
      <c r="L92" s="5">
        <v>7</v>
      </c>
      <c r="M92" s="54" t="s">
        <v>350</v>
      </c>
      <c r="Q92"/>
    </row>
    <row r="93" spans="2:17" ht="12.75" customHeight="1">
      <c r="B93" s="12">
        <v>90</v>
      </c>
      <c r="C93" s="24" t="s">
        <v>98</v>
      </c>
      <c r="D93" s="24" t="s">
        <v>411</v>
      </c>
      <c r="E93" s="74">
        <v>13</v>
      </c>
      <c r="F93" s="71" t="str">
        <f>IF(COUNTIF($D$4:D93, D93)&amp;D93=0, "", COUNTIF($D$4:D93, D93)&amp;D93)</f>
        <v>8james</v>
      </c>
      <c r="G93" s="46" t="str">
        <f t="shared" si="1"/>
        <v>Joique Bell</v>
      </c>
      <c r="I93" s="53">
        <v>90</v>
      </c>
      <c r="J93" s="2" t="s">
        <v>125</v>
      </c>
      <c r="K93" s="2" t="s">
        <v>21</v>
      </c>
      <c r="L93" s="5">
        <v>10</v>
      </c>
      <c r="M93" s="54" t="s">
        <v>351</v>
      </c>
      <c r="Q93"/>
    </row>
    <row r="94" spans="2:17" ht="12.75" customHeight="1">
      <c r="B94" s="12">
        <v>91</v>
      </c>
      <c r="C94" s="24" t="s">
        <v>251</v>
      </c>
      <c r="D94" s="24" t="s">
        <v>410</v>
      </c>
      <c r="E94" s="74">
        <v>3</v>
      </c>
      <c r="F94" s="71" t="str">
        <f>IF(COUNTIF($D$4:D94, D94)&amp;D94=0, "", COUNTIF($D$4:D94, D94)&amp;D94)</f>
        <v>9ross</v>
      </c>
      <c r="G94" s="46" t="str">
        <f t="shared" si="1"/>
        <v>Kelvin Benjamin</v>
      </c>
      <c r="I94" s="53">
        <v>91</v>
      </c>
      <c r="J94" s="2" t="s">
        <v>126</v>
      </c>
      <c r="K94" s="2" t="s">
        <v>73</v>
      </c>
      <c r="L94" s="5">
        <v>12</v>
      </c>
      <c r="M94" s="54" t="s">
        <v>350</v>
      </c>
      <c r="Q94"/>
    </row>
    <row r="95" spans="2:17" ht="12.75" customHeight="1">
      <c r="B95" s="12">
        <v>92</v>
      </c>
      <c r="C95" s="24" t="s">
        <v>92</v>
      </c>
      <c r="D95" s="24" t="s">
        <v>412</v>
      </c>
      <c r="E95" s="74">
        <v>14</v>
      </c>
      <c r="F95" s="71" t="str">
        <f>IF(COUNTIF($D$4:D95, D95)&amp;D95=0, "", COUNTIF($D$4:D95, D95)&amp;D95)</f>
        <v>12milf</v>
      </c>
      <c r="G95" s="46" t="str">
        <f t="shared" si="1"/>
        <v>Shane Vereen</v>
      </c>
      <c r="I95" s="53">
        <v>92</v>
      </c>
      <c r="J95" s="2" t="s">
        <v>127</v>
      </c>
      <c r="K95" s="2" t="s">
        <v>70</v>
      </c>
      <c r="L95" s="5">
        <v>8</v>
      </c>
      <c r="M95" s="54" t="s">
        <v>350</v>
      </c>
      <c r="Q95"/>
    </row>
    <row r="96" spans="2:17" ht="12.75" customHeight="1">
      <c r="B96" s="12">
        <v>93</v>
      </c>
      <c r="C96" s="24" t="s">
        <v>108</v>
      </c>
      <c r="D96" s="24" t="s">
        <v>412</v>
      </c>
      <c r="E96" s="74">
        <v>8</v>
      </c>
      <c r="F96" s="71" t="str">
        <f>IF(COUNTIF($D$4:D96, D96)&amp;D96=0, "", COUNTIF($D$4:D96, D96)&amp;D96)</f>
        <v>13milf</v>
      </c>
      <c r="G96" s="46" t="str">
        <f t="shared" si="1"/>
        <v>Jason Witten</v>
      </c>
      <c r="I96" s="53">
        <v>93</v>
      </c>
      <c r="J96" s="2" t="s">
        <v>128</v>
      </c>
      <c r="K96" s="2" t="s">
        <v>87</v>
      </c>
      <c r="L96" s="5">
        <v>11</v>
      </c>
      <c r="M96" s="54" t="s">
        <v>350</v>
      </c>
      <c r="Q96"/>
    </row>
    <row r="97" spans="2:17" ht="12.75" customHeight="1">
      <c r="B97" s="12">
        <v>94</v>
      </c>
      <c r="C97" s="24" t="s">
        <v>131</v>
      </c>
      <c r="D97" s="24" t="s">
        <v>409</v>
      </c>
      <c r="E97" s="74">
        <v>6</v>
      </c>
      <c r="F97" s="71" t="str">
        <f>IF(COUNTIF($D$4:D97, D97)&amp;D97=0, "", COUNTIF($D$4:D97, D97)&amp;D97)</f>
        <v>6brad</v>
      </c>
      <c r="G97" s="46" t="str">
        <f t="shared" si="1"/>
        <v>Jordan Cameron</v>
      </c>
      <c r="I97" s="53">
        <v>94</v>
      </c>
      <c r="J97" s="2" t="s">
        <v>129</v>
      </c>
      <c r="K97" s="2" t="s">
        <v>7</v>
      </c>
      <c r="L97" s="5">
        <v>7</v>
      </c>
      <c r="M97" s="54" t="s">
        <v>351</v>
      </c>
      <c r="Q97"/>
    </row>
    <row r="98" spans="2:17" ht="12.75" customHeight="1">
      <c r="B98" s="12">
        <v>95</v>
      </c>
      <c r="C98" s="24" t="s">
        <v>197</v>
      </c>
      <c r="D98" s="24" t="s">
        <v>413</v>
      </c>
      <c r="E98" s="74">
        <v>6</v>
      </c>
      <c r="F98" s="71" t="str">
        <f>IF(COUNTIF($D$4:D98, D98)&amp;D98=0, "", COUNTIF($D$4:D98, D98)&amp;D98)</f>
        <v>12toby</v>
      </c>
      <c r="G98" s="46" t="str">
        <f t="shared" si="1"/>
        <v>Carlos Hyde</v>
      </c>
      <c r="I98" s="53">
        <v>95</v>
      </c>
      <c r="J98" s="2" t="s">
        <v>130</v>
      </c>
      <c r="K98" s="2" t="s">
        <v>58</v>
      </c>
      <c r="L98" s="5">
        <v>10</v>
      </c>
      <c r="M98" s="54" t="s">
        <v>351</v>
      </c>
      <c r="Q98"/>
    </row>
    <row r="99" spans="2:17" ht="12.75" customHeight="1">
      <c r="B99" s="12">
        <v>96</v>
      </c>
      <c r="C99" s="24" t="s">
        <v>109</v>
      </c>
      <c r="D99" s="24" t="s">
        <v>410</v>
      </c>
      <c r="E99" s="74">
        <v>8</v>
      </c>
      <c r="F99" s="71" t="str">
        <f>IF(COUNTIF($D$4:D99, D99)&amp;D99=0, "", COUNTIF($D$4:D99, D99)&amp;D99)</f>
        <v>10ross</v>
      </c>
      <c r="G99" s="46" t="str">
        <f t="shared" si="1"/>
        <v>Emmanuel Sanders</v>
      </c>
      <c r="I99" s="53">
        <v>96</v>
      </c>
      <c r="J99" s="2" t="s">
        <v>131</v>
      </c>
      <c r="K99" s="2" t="s">
        <v>53</v>
      </c>
      <c r="L99" s="5">
        <v>4</v>
      </c>
      <c r="M99" s="54" t="s">
        <v>353</v>
      </c>
      <c r="Q99"/>
    </row>
    <row r="100" spans="2:17" ht="12.75" customHeight="1">
      <c r="B100" s="12">
        <v>97</v>
      </c>
      <c r="C100" s="24" t="s">
        <v>325</v>
      </c>
      <c r="D100" s="24" t="s">
        <v>410</v>
      </c>
      <c r="E100" s="74">
        <v>3</v>
      </c>
      <c r="F100" s="71" t="str">
        <f>IF(COUNTIF($D$4:D100, D100)&amp;D100=0, "", COUNTIF($D$4:D100, D100)&amp;D100)</f>
        <v>11ross</v>
      </c>
      <c r="G100" s="46" t="str">
        <f t="shared" si="1"/>
        <v>DEN</v>
      </c>
      <c r="I100" s="53">
        <v>97</v>
      </c>
      <c r="J100" s="2" t="s">
        <v>132</v>
      </c>
      <c r="K100" s="2" t="s">
        <v>9</v>
      </c>
      <c r="L100" s="5">
        <v>6</v>
      </c>
      <c r="M100" s="54" t="s">
        <v>351</v>
      </c>
      <c r="Q100"/>
    </row>
    <row r="101" spans="2:17" ht="12.75" customHeight="1">
      <c r="B101" s="12">
        <v>98</v>
      </c>
      <c r="C101" s="24" t="s">
        <v>142</v>
      </c>
      <c r="D101" s="24" t="s">
        <v>417</v>
      </c>
      <c r="E101" s="74">
        <v>6</v>
      </c>
      <c r="F101" s="71" t="str">
        <f>IF(COUNTIF($D$4:D101, D101)&amp;D101=0, "", COUNTIF($D$4:D101, D101)&amp;D101)</f>
        <v>7tony</v>
      </c>
      <c r="G101" s="46" t="str">
        <f t="shared" si="1"/>
        <v>Lamar Miller</v>
      </c>
      <c r="I101" s="53">
        <v>98</v>
      </c>
      <c r="J101" s="2" t="s">
        <v>357</v>
      </c>
      <c r="K101" s="2" t="s">
        <v>357</v>
      </c>
      <c r="L101" s="5">
        <v>4</v>
      </c>
      <c r="M101" s="54" t="s">
        <v>354</v>
      </c>
      <c r="Q101"/>
    </row>
    <row r="102" spans="2:17" ht="12.75" customHeight="1">
      <c r="B102" s="12">
        <v>99</v>
      </c>
      <c r="C102" s="24" t="s">
        <v>121</v>
      </c>
      <c r="D102" s="24" t="s">
        <v>403</v>
      </c>
      <c r="E102" s="74">
        <v>8</v>
      </c>
      <c r="F102" s="71" t="str">
        <f>IF(COUNTIF($D$4:D102, D102)&amp;D102=0, "", COUNTIF($D$4:D102, D102)&amp;D102)</f>
        <v>9kevin</v>
      </c>
      <c r="G102" s="46" t="str">
        <f t="shared" si="1"/>
        <v>Fred Jackson</v>
      </c>
      <c r="I102" s="53">
        <v>99</v>
      </c>
      <c r="J102" s="2" t="s">
        <v>133</v>
      </c>
      <c r="K102" s="2" t="s">
        <v>13</v>
      </c>
      <c r="L102" s="5">
        <v>4</v>
      </c>
      <c r="M102" s="54" t="s">
        <v>352</v>
      </c>
      <c r="Q102"/>
    </row>
    <row r="103" spans="2:17" ht="12.75" customHeight="1">
      <c r="B103" s="12">
        <v>100</v>
      </c>
      <c r="C103" s="24" t="s">
        <v>138</v>
      </c>
      <c r="D103" s="24" t="s">
        <v>411</v>
      </c>
      <c r="E103" s="74">
        <v>7</v>
      </c>
      <c r="F103" s="71" t="str">
        <f>IF(COUNTIF($D$4:D103, D103)&amp;D103=0, "", COUNTIF($D$4:D103, D103)&amp;D103)</f>
        <v>9james</v>
      </c>
      <c r="G103" s="46" t="str">
        <f t="shared" si="1"/>
        <v>Greg Olsen</v>
      </c>
      <c r="I103" s="53">
        <v>100</v>
      </c>
      <c r="J103" s="2" t="s">
        <v>134</v>
      </c>
      <c r="K103" s="2" t="s">
        <v>40</v>
      </c>
      <c r="L103" s="5">
        <v>9</v>
      </c>
      <c r="M103" s="54" t="s">
        <v>352</v>
      </c>
      <c r="Q103"/>
    </row>
    <row r="104" spans="2:17" ht="12.75" customHeight="1">
      <c r="B104" s="12">
        <v>101</v>
      </c>
      <c r="C104" s="24" t="s">
        <v>166</v>
      </c>
      <c r="D104" s="24" t="s">
        <v>415</v>
      </c>
      <c r="E104" s="74">
        <v>5</v>
      </c>
      <c r="F104" s="71" t="str">
        <f>IF(COUNTIF($D$4:D104, D104)&amp;D104=0, "", COUNTIF($D$4:D104, D104)&amp;D104)</f>
        <v>10billy</v>
      </c>
      <c r="G104" s="46" t="str">
        <f t="shared" si="1"/>
        <v>Andy Dalton</v>
      </c>
      <c r="I104" s="53">
        <v>101</v>
      </c>
      <c r="J104" s="2" t="s">
        <v>135</v>
      </c>
      <c r="K104" s="2" t="s">
        <v>77</v>
      </c>
      <c r="L104" s="5">
        <v>10</v>
      </c>
      <c r="M104" s="54" t="s">
        <v>351</v>
      </c>
      <c r="Q104"/>
    </row>
    <row r="105" spans="2:17" ht="12.75" customHeight="1">
      <c r="B105" s="12">
        <v>102</v>
      </c>
      <c r="C105" s="24" t="s">
        <v>116</v>
      </c>
      <c r="D105" s="24" t="s">
        <v>410</v>
      </c>
      <c r="E105" s="74">
        <v>4</v>
      </c>
      <c r="F105" s="71" t="str">
        <f>IF(COUNTIF($D$4:D105, D105)&amp;D105=0, "", COUNTIF($D$4:D105, D105)&amp;D105)</f>
        <v>12ross</v>
      </c>
      <c r="G105" s="46" t="str">
        <f t="shared" si="1"/>
        <v>Cecil Shorts</v>
      </c>
      <c r="I105" s="53">
        <v>102</v>
      </c>
      <c r="J105" s="2" t="s">
        <v>136</v>
      </c>
      <c r="K105" s="2" t="s">
        <v>23</v>
      </c>
      <c r="L105" s="5">
        <v>6</v>
      </c>
      <c r="M105" s="54" t="s">
        <v>350</v>
      </c>
      <c r="Q105"/>
    </row>
    <row r="106" spans="2:17" ht="12.75" customHeight="1">
      <c r="B106" s="12">
        <v>103</v>
      </c>
      <c r="C106" s="24" t="s">
        <v>83</v>
      </c>
      <c r="D106" s="24" t="s">
        <v>417</v>
      </c>
      <c r="E106" s="74">
        <v>12</v>
      </c>
      <c r="F106" s="71" t="str">
        <f>IF(COUNTIF($D$4:D106, D106)&amp;D106=0, "", COUNTIF($D$4:D106, D106)&amp;D106)</f>
        <v>8tony</v>
      </c>
      <c r="G106" s="46" t="str">
        <f t="shared" si="1"/>
        <v>Michael Crabtree</v>
      </c>
      <c r="I106" s="53">
        <v>103</v>
      </c>
      <c r="J106" s="2" t="s">
        <v>137</v>
      </c>
      <c r="K106" s="2" t="s">
        <v>28</v>
      </c>
      <c r="L106" s="5">
        <v>4</v>
      </c>
      <c r="M106" s="54" t="s">
        <v>350</v>
      </c>
      <c r="Q106"/>
    </row>
    <row r="107" spans="2:17" ht="12.75" customHeight="1">
      <c r="B107" s="12">
        <v>104</v>
      </c>
      <c r="C107" s="24" t="s">
        <v>139</v>
      </c>
      <c r="D107" s="24" t="s">
        <v>417</v>
      </c>
      <c r="E107" s="74">
        <v>5</v>
      </c>
      <c r="F107" s="71" t="str">
        <f>IF(COUNTIF($D$4:D107, D107)&amp;D107=0, "", COUNTIF($D$4:D107, D107)&amp;D107)</f>
        <v>9tony</v>
      </c>
      <c r="G107" s="46" t="str">
        <f t="shared" si="1"/>
        <v>Shonn Greene</v>
      </c>
      <c r="I107" s="53">
        <v>104</v>
      </c>
      <c r="J107" s="2" t="s">
        <v>138</v>
      </c>
      <c r="K107" s="2" t="s">
        <v>73</v>
      </c>
      <c r="L107" s="5">
        <v>12</v>
      </c>
      <c r="M107" s="54" t="s">
        <v>353</v>
      </c>
      <c r="Q107"/>
    </row>
    <row r="108" spans="2:17" ht="12.75" customHeight="1">
      <c r="B108" s="12">
        <v>105</v>
      </c>
      <c r="C108" s="24" t="s">
        <v>157</v>
      </c>
      <c r="D108" s="24" t="s">
        <v>418</v>
      </c>
      <c r="E108" s="74">
        <v>5</v>
      </c>
      <c r="F108" s="71" t="str">
        <f>IF(COUNTIF($D$4:D108, D108)&amp;D108=0, "", COUNTIF($D$4:D108, D108)&amp;D108)</f>
        <v>6keith</v>
      </c>
      <c r="G108" s="46" t="str">
        <f t="shared" si="1"/>
        <v>Ben Roethlisberger</v>
      </c>
      <c r="I108" s="53">
        <v>105</v>
      </c>
      <c r="J108" s="2" t="s">
        <v>139</v>
      </c>
      <c r="K108" s="2" t="s">
        <v>105</v>
      </c>
      <c r="L108" s="5">
        <v>9</v>
      </c>
      <c r="M108" s="54" t="s">
        <v>350</v>
      </c>
      <c r="Q108"/>
    </row>
    <row r="109" spans="2:17" ht="12.75" customHeight="1">
      <c r="B109" s="12">
        <v>106</v>
      </c>
      <c r="C109" s="24" t="s">
        <v>123</v>
      </c>
      <c r="D109" s="24" t="s">
        <v>405</v>
      </c>
      <c r="E109" s="74">
        <v>3</v>
      </c>
      <c r="F109" s="71" t="str">
        <f>IF(COUNTIF($D$4:D109, D109)&amp;D109=0, "", COUNTIF($D$4:D109, D109)&amp;D109)</f>
        <v>7matt</v>
      </c>
      <c r="G109" s="46" t="str">
        <f t="shared" si="1"/>
        <v>Anquan Boldin</v>
      </c>
      <c r="I109" s="53">
        <v>106</v>
      </c>
      <c r="J109" s="2" t="s">
        <v>140</v>
      </c>
      <c r="K109" s="2" t="s">
        <v>5</v>
      </c>
      <c r="L109" s="5">
        <v>10</v>
      </c>
      <c r="M109" s="54" t="s">
        <v>351</v>
      </c>
      <c r="Q109"/>
    </row>
    <row r="110" spans="2:17" ht="12.75" customHeight="1">
      <c r="B110" s="12">
        <v>107</v>
      </c>
      <c r="C110" s="24" t="s">
        <v>133</v>
      </c>
      <c r="D110" s="24" t="s">
        <v>417</v>
      </c>
      <c r="E110" s="74">
        <v>5</v>
      </c>
      <c r="F110" s="71" t="str">
        <f>IF(COUNTIF($D$4:D110, D110)&amp;D110=0, "", COUNTIF($D$4:D110, D110)&amp;D110)</f>
        <v>10tony</v>
      </c>
      <c r="G110" s="46" t="str">
        <f t="shared" si="1"/>
        <v>Russell Wilson</v>
      </c>
      <c r="I110" s="53">
        <v>107</v>
      </c>
      <c r="J110" s="2" t="s">
        <v>141</v>
      </c>
      <c r="K110" s="2" t="s">
        <v>119</v>
      </c>
      <c r="L110" s="5">
        <v>5</v>
      </c>
      <c r="M110" s="54" t="s">
        <v>350</v>
      </c>
      <c r="Q110"/>
    </row>
    <row r="111" spans="2:17" ht="12.75" customHeight="1">
      <c r="B111" s="12">
        <v>108</v>
      </c>
      <c r="C111" s="24" t="s">
        <v>114</v>
      </c>
      <c r="D111" s="24" t="s">
        <v>415</v>
      </c>
      <c r="E111" s="74">
        <v>2</v>
      </c>
      <c r="F111" s="71" t="str">
        <f>IF(COUNTIF($D$4:D111, D111)&amp;D111=0, "", COUNTIF($D$4:D111, D111)&amp;D111)</f>
        <v>11billy</v>
      </c>
      <c r="G111" s="46" t="str">
        <f t="shared" si="1"/>
        <v>Knowshon Moreno</v>
      </c>
      <c r="I111" s="53">
        <v>108</v>
      </c>
      <c r="J111" s="2" t="s">
        <v>142</v>
      </c>
      <c r="K111" s="2" t="s">
        <v>112</v>
      </c>
      <c r="L111" s="5">
        <v>5</v>
      </c>
      <c r="M111" s="54" t="s">
        <v>350</v>
      </c>
      <c r="Q111"/>
    </row>
    <row r="112" spans="2:17" ht="12.75" customHeight="1">
      <c r="B112" s="12">
        <v>109</v>
      </c>
      <c r="C112" s="24" t="s">
        <v>328</v>
      </c>
      <c r="D112" s="24" t="s">
        <v>416</v>
      </c>
      <c r="E112" s="74">
        <v>2</v>
      </c>
      <c r="F112" s="71" t="str">
        <f>IF(COUNTIF($D$4:D112, D112)&amp;D112=0, "", COUNTIF($D$4:D112, D112)&amp;D112)</f>
        <v>8shep</v>
      </c>
      <c r="G112" s="46" t="str">
        <f t="shared" si="1"/>
        <v>STL</v>
      </c>
      <c r="I112" s="53">
        <v>109</v>
      </c>
      <c r="J112" s="2" t="s">
        <v>143</v>
      </c>
      <c r="K112" s="2" t="s">
        <v>23</v>
      </c>
      <c r="L112" s="5">
        <v>6</v>
      </c>
      <c r="M112" s="54" t="s">
        <v>350</v>
      </c>
      <c r="Q112"/>
    </row>
    <row r="113" spans="2:17" ht="12.75" customHeight="1">
      <c r="B113" s="12">
        <v>110</v>
      </c>
      <c r="C113" s="24" t="s">
        <v>141</v>
      </c>
      <c r="D113" s="24" t="s">
        <v>412</v>
      </c>
      <c r="E113" s="74">
        <v>1</v>
      </c>
      <c r="F113" s="71" t="str">
        <f>IF(COUNTIF($D$4:D113, D113)&amp;D113=0, "", COUNTIF($D$4:D113, D113)&amp;D113)</f>
        <v>14milf</v>
      </c>
      <c r="G113" s="46" t="str">
        <f t="shared" si="1"/>
        <v>Darren McFadden</v>
      </c>
      <c r="I113" s="53">
        <v>110</v>
      </c>
      <c r="J113" s="2" t="s">
        <v>144</v>
      </c>
      <c r="K113" s="2" t="s">
        <v>87</v>
      </c>
      <c r="L113" s="5">
        <v>11</v>
      </c>
      <c r="M113" s="54" t="s">
        <v>353</v>
      </c>
      <c r="Q113"/>
    </row>
    <row r="114" spans="2:17" ht="12.75" customHeight="1">
      <c r="B114" s="12">
        <v>111</v>
      </c>
      <c r="C114" s="24" t="s">
        <v>184</v>
      </c>
      <c r="D114" s="24" t="s">
        <v>417</v>
      </c>
      <c r="E114" s="74">
        <v>1</v>
      </c>
      <c r="F114" s="71" t="str">
        <f>IF(COUNTIF($D$4:D114, D114)&amp;D114=0, "", COUNTIF($D$4:D114, D114)&amp;D114)</f>
        <v>11tony</v>
      </c>
      <c r="G114" s="46" t="str">
        <f t="shared" si="1"/>
        <v>Blair Walsh</v>
      </c>
      <c r="I114" s="53">
        <v>111</v>
      </c>
      <c r="J114" s="2" t="s">
        <v>145</v>
      </c>
      <c r="K114" s="2" t="s">
        <v>58</v>
      </c>
      <c r="L114" s="5">
        <v>10</v>
      </c>
      <c r="M114" s="54" t="s">
        <v>352</v>
      </c>
      <c r="Q114"/>
    </row>
    <row r="115" spans="2:17" ht="12.75" customHeight="1">
      <c r="B115" s="12">
        <v>112</v>
      </c>
      <c r="C115" s="24" t="s">
        <v>111</v>
      </c>
      <c r="D115" s="24" t="s">
        <v>410</v>
      </c>
      <c r="E115" s="74">
        <v>6</v>
      </c>
      <c r="F115" s="71" t="str">
        <f>IF(COUNTIF($D$4:D115, D115)&amp;D115=0, "", COUNTIF($D$4:D115, D115)&amp;D115)</f>
        <v>13ross</v>
      </c>
      <c r="G115" s="46" t="str">
        <f t="shared" si="1"/>
        <v>Mike Wallace</v>
      </c>
      <c r="I115" s="53">
        <v>112</v>
      </c>
      <c r="J115" s="2" t="s">
        <v>146</v>
      </c>
      <c r="K115" s="2" t="s">
        <v>13</v>
      </c>
      <c r="L115" s="5">
        <v>4</v>
      </c>
      <c r="M115" s="54" t="s">
        <v>350</v>
      </c>
      <c r="Q115"/>
    </row>
    <row r="116" spans="2:17" ht="12.75" customHeight="1">
      <c r="B116" s="12">
        <v>113</v>
      </c>
      <c r="C116" s="24" t="s">
        <v>198</v>
      </c>
      <c r="D116" s="24" t="s">
        <v>413</v>
      </c>
      <c r="E116" s="74">
        <v>1</v>
      </c>
      <c r="F116" s="71" t="str">
        <f>IF(COUNTIF($D$4:D116, D116)&amp;D116=0, "", COUNTIF($D$4:D116, D116)&amp;D116)</f>
        <v>13toby</v>
      </c>
      <c r="G116" s="46" t="str">
        <f t="shared" si="1"/>
        <v>Joe Flacco</v>
      </c>
      <c r="I116" s="53">
        <v>113</v>
      </c>
      <c r="J116" s="2" t="s">
        <v>147</v>
      </c>
      <c r="K116" s="2" t="s">
        <v>87</v>
      </c>
      <c r="L116" s="5">
        <v>11</v>
      </c>
      <c r="M116" s="54" t="s">
        <v>351</v>
      </c>
      <c r="Q116"/>
    </row>
    <row r="117" spans="2:17" ht="12.75" customHeight="1">
      <c r="B117" s="12">
        <v>114</v>
      </c>
      <c r="C117" s="24" t="s">
        <v>129</v>
      </c>
      <c r="D117" s="24" t="s">
        <v>403</v>
      </c>
      <c r="E117" s="74">
        <v>4</v>
      </c>
      <c r="F117" s="71" t="str">
        <f>IF(COUNTIF($D$4:D117, D117)&amp;D117=0, "", COUNTIF($D$4:D117, D117)&amp;D117)</f>
        <v>10kevin</v>
      </c>
      <c r="G117" s="46" t="str">
        <f t="shared" si="1"/>
        <v>Riley Cooper</v>
      </c>
      <c r="I117" s="53">
        <v>114</v>
      </c>
      <c r="J117" s="2" t="s">
        <v>148</v>
      </c>
      <c r="K117" s="2" t="s">
        <v>61</v>
      </c>
      <c r="L117" s="5">
        <v>10</v>
      </c>
      <c r="M117" s="54" t="s">
        <v>350</v>
      </c>
      <c r="Q117"/>
    </row>
    <row r="118" spans="2:17" ht="12.75" customHeight="1">
      <c r="B118" s="12">
        <v>115</v>
      </c>
      <c r="C118" s="24" t="s">
        <v>118</v>
      </c>
      <c r="D118" s="24" t="s">
        <v>410</v>
      </c>
      <c r="E118" s="74">
        <v>7</v>
      </c>
      <c r="F118" s="71" t="str">
        <f>IF(COUNTIF($D$4:D118, D118)&amp;D118=0, "", COUNTIF($D$4:D118, D118)&amp;D118)</f>
        <v>14ross</v>
      </c>
      <c r="G118" s="46" t="str">
        <f t="shared" si="1"/>
        <v>Maurice Jones-Drew</v>
      </c>
      <c r="I118" s="53">
        <v>130</v>
      </c>
      <c r="J118" s="2" t="s">
        <v>164</v>
      </c>
      <c r="K118" s="2" t="s">
        <v>43</v>
      </c>
      <c r="L118" s="5">
        <v>10</v>
      </c>
      <c r="M118" s="54" t="s">
        <v>350</v>
      </c>
      <c r="Q118"/>
    </row>
    <row r="119" spans="2:17" ht="12.75" customHeight="1">
      <c r="B119" s="12">
        <v>116</v>
      </c>
      <c r="C119" s="24" t="s">
        <v>420</v>
      </c>
      <c r="D119" s="24" t="s">
        <v>412</v>
      </c>
      <c r="E119" s="74">
        <v>1</v>
      </c>
      <c r="F119" s="71" t="str">
        <f>IF(COUNTIF($D$4:D119, D119)&amp;D119=0, "", COUNTIF($D$4:D119, D119)&amp;D119)</f>
        <v>15milf</v>
      </c>
      <c r="G119" s="46" t="str">
        <f t="shared" si="1"/>
        <v>Dan Carpenter</v>
      </c>
      <c r="I119" s="53">
        <v>131</v>
      </c>
      <c r="J119" s="2" t="s">
        <v>165</v>
      </c>
      <c r="K119" s="2" t="s">
        <v>70</v>
      </c>
      <c r="L119" s="5">
        <v>8</v>
      </c>
      <c r="M119" s="54" t="s">
        <v>351</v>
      </c>
      <c r="Q119"/>
    </row>
    <row r="120" spans="2:17" ht="12.75" customHeight="1">
      <c r="B120" s="12">
        <v>117</v>
      </c>
      <c r="C120" s="24" t="s">
        <v>330</v>
      </c>
      <c r="D120" s="24" t="s">
        <v>414</v>
      </c>
      <c r="E120" s="74">
        <v>1</v>
      </c>
      <c r="F120" s="71" t="str">
        <f>IF(COUNTIF($D$4:D120, D120)&amp;D120=0, "", COUNTIF($D$4:D120, D120)&amp;D120)</f>
        <v>7drew</v>
      </c>
      <c r="G120" s="46" t="str">
        <f t="shared" si="1"/>
        <v>NE</v>
      </c>
      <c r="I120" s="53">
        <v>132</v>
      </c>
      <c r="J120" s="2" t="s">
        <v>166</v>
      </c>
      <c r="K120" s="2" t="s">
        <v>33</v>
      </c>
      <c r="L120" s="5">
        <v>4</v>
      </c>
      <c r="M120" s="54" t="s">
        <v>352</v>
      </c>
      <c r="Q120"/>
    </row>
    <row r="121" spans="2:17" ht="12.75" customHeight="1">
      <c r="B121" s="12">
        <v>118</v>
      </c>
      <c r="C121" s="24" t="s">
        <v>78</v>
      </c>
      <c r="D121" s="24" t="s">
        <v>414</v>
      </c>
      <c r="E121" s="74">
        <v>23</v>
      </c>
      <c r="F121" s="71" t="str">
        <f>IF(COUNTIF($D$4:D121, D121)&amp;D121=0, "", COUNTIF($D$4:D121, D121)&amp;D121)</f>
        <v>8drew</v>
      </c>
      <c r="G121" s="46" t="str">
        <f t="shared" si="1"/>
        <v>Percy Harvin</v>
      </c>
      <c r="I121" s="53">
        <v>133</v>
      </c>
      <c r="J121" s="2" t="s">
        <v>167</v>
      </c>
      <c r="K121" s="2" t="s">
        <v>28</v>
      </c>
      <c r="L121" s="5">
        <v>4</v>
      </c>
      <c r="M121" s="54" t="s">
        <v>351</v>
      </c>
      <c r="Q121"/>
    </row>
    <row r="122" spans="2:17" ht="12.75" customHeight="1">
      <c r="B122" s="12">
        <v>119</v>
      </c>
      <c r="C122" s="24" t="s">
        <v>132</v>
      </c>
      <c r="D122" s="24" t="s">
        <v>415</v>
      </c>
      <c r="E122" s="74">
        <v>4</v>
      </c>
      <c r="F122" s="71" t="str">
        <f>IF(COUNTIF($D$4:D122, D122)&amp;D122=0, "", COUNTIF($D$4:D122, D122)&amp;D122)</f>
        <v>12billy</v>
      </c>
      <c r="G122" s="46" t="str">
        <f t="shared" si="1"/>
        <v>Dwayne Bowe</v>
      </c>
      <c r="I122" s="53">
        <v>134</v>
      </c>
      <c r="J122" s="2" t="s">
        <v>168</v>
      </c>
      <c r="K122" s="2" t="s">
        <v>73</v>
      </c>
      <c r="L122" s="5">
        <v>12</v>
      </c>
      <c r="M122" s="54" t="s">
        <v>350</v>
      </c>
      <c r="Q122"/>
    </row>
    <row r="123" spans="2:17" ht="12.75" customHeight="1">
      <c r="B123" s="12">
        <v>120</v>
      </c>
      <c r="C123" s="24" t="s">
        <v>331</v>
      </c>
      <c r="D123" s="24" t="s">
        <v>418</v>
      </c>
      <c r="E123" s="74">
        <v>1</v>
      </c>
      <c r="F123" s="71" t="str">
        <f>IF(COUNTIF($D$4:D123, D123)&amp;D123=0, "", COUNTIF($D$4:D123, D123)&amp;D123)</f>
        <v>7keith</v>
      </c>
      <c r="G123" s="46" t="str">
        <f t="shared" si="1"/>
        <v>BUF</v>
      </c>
      <c r="I123" s="53">
        <v>135</v>
      </c>
      <c r="J123" s="2" t="s">
        <v>169</v>
      </c>
      <c r="K123" s="2" t="s">
        <v>70</v>
      </c>
      <c r="L123" s="5">
        <v>8</v>
      </c>
      <c r="M123" s="54" t="s">
        <v>352</v>
      </c>
      <c r="Q123"/>
    </row>
    <row r="124" spans="2:17" ht="12.75" customHeight="1">
      <c r="B124" s="12">
        <v>121</v>
      </c>
      <c r="C124" s="24" t="s">
        <v>99</v>
      </c>
      <c r="D124" s="24" t="s">
        <v>415</v>
      </c>
      <c r="E124" s="74">
        <v>10</v>
      </c>
      <c r="F124" s="71" t="str">
        <f>IF(COUNTIF($D$4:D124, D124)&amp;D124=0, "", COUNTIF($D$4:D124, D124)&amp;D124)</f>
        <v>13billy</v>
      </c>
      <c r="G124" s="46" t="str">
        <f t="shared" si="1"/>
        <v>Jeremy Maclin</v>
      </c>
      <c r="I124" s="53">
        <v>136</v>
      </c>
      <c r="J124" s="2" t="s">
        <v>170</v>
      </c>
      <c r="K124" s="2" t="s">
        <v>67</v>
      </c>
      <c r="L124" s="5">
        <v>8</v>
      </c>
      <c r="M124" s="54" t="s">
        <v>351</v>
      </c>
      <c r="Q124"/>
    </row>
    <row r="125" spans="2:17" ht="12.75" customHeight="1">
      <c r="B125" s="12">
        <v>122</v>
      </c>
      <c r="C125" s="24" t="s">
        <v>93</v>
      </c>
      <c r="D125" s="24" t="s">
        <v>405</v>
      </c>
      <c r="E125" s="74">
        <v>9</v>
      </c>
      <c r="F125" s="71" t="str">
        <f>IF(COUNTIF($D$4:D125, D125)&amp;D125=0, "", COUNTIF($D$4:D125, D125)&amp;D125)</f>
        <v>8matt</v>
      </c>
      <c r="G125" s="46" t="str">
        <f t="shared" si="1"/>
        <v>Julian Edelman</v>
      </c>
      <c r="I125" s="53">
        <v>137</v>
      </c>
      <c r="J125" s="2" t="s">
        <v>323</v>
      </c>
      <c r="K125" s="2" t="s">
        <v>323</v>
      </c>
      <c r="L125" s="5">
        <v>12</v>
      </c>
      <c r="M125" s="54" t="s">
        <v>354</v>
      </c>
      <c r="Q125"/>
    </row>
    <row r="126" spans="2:17" ht="12.75" customHeight="1">
      <c r="B126" s="12">
        <v>123</v>
      </c>
      <c r="C126" s="24" t="s">
        <v>165</v>
      </c>
      <c r="D126" s="24" t="s">
        <v>409</v>
      </c>
      <c r="E126" s="74">
        <v>4</v>
      </c>
      <c r="F126" s="71" t="str">
        <f>IF(COUNTIF($D$4:D126, D126)&amp;D126=0, "", COUNTIF($D$4:D126, D126)&amp;D126)</f>
        <v>7brad</v>
      </c>
      <c r="G126" s="46" t="str">
        <f t="shared" si="1"/>
        <v>Rueben Randle</v>
      </c>
      <c r="I126" s="53">
        <v>138</v>
      </c>
      <c r="J126" s="2" t="s">
        <v>171</v>
      </c>
      <c r="K126" s="2" t="s">
        <v>5</v>
      </c>
      <c r="L126" s="5">
        <v>10</v>
      </c>
      <c r="M126" s="54" t="s">
        <v>353</v>
      </c>
      <c r="Q126"/>
    </row>
    <row r="127" spans="2:17" ht="12.75" customHeight="1">
      <c r="B127" s="12">
        <v>124</v>
      </c>
      <c r="C127" s="24" t="s">
        <v>226</v>
      </c>
      <c r="D127" s="24" t="s">
        <v>413</v>
      </c>
      <c r="E127" s="74">
        <v>1</v>
      </c>
      <c r="F127" s="71" t="str">
        <f>IF(COUNTIF($D$4:D127, D127)&amp;D127=0, "", COUNTIF($D$4:D127, D127)&amp;D127)</f>
        <v>14toby</v>
      </c>
      <c r="G127" s="46" t="str">
        <f t="shared" si="1"/>
        <v>Antonio Gates</v>
      </c>
      <c r="I127" s="53">
        <v>139</v>
      </c>
      <c r="J127" s="2" t="s">
        <v>172</v>
      </c>
      <c r="K127" s="2" t="s">
        <v>15</v>
      </c>
      <c r="L127" s="5">
        <v>9</v>
      </c>
      <c r="M127" s="54" t="s">
        <v>351</v>
      </c>
      <c r="Q127"/>
    </row>
    <row r="128" spans="2:17" ht="12.75" customHeight="1">
      <c r="B128" s="12">
        <v>125</v>
      </c>
      <c r="C128" s="24" t="s">
        <v>117</v>
      </c>
      <c r="D128" s="24" t="s">
        <v>410</v>
      </c>
      <c r="E128" s="74">
        <v>10</v>
      </c>
      <c r="F128" s="71" t="str">
        <f>IF(COUNTIF($D$4:D128, D128)&amp;D128=0, "", COUNTIF($D$4:D128, D128)&amp;D128)</f>
        <v>15ross</v>
      </c>
      <c r="G128" s="46" t="str">
        <f t="shared" si="1"/>
        <v>Terrance Williams</v>
      </c>
      <c r="I128" s="53">
        <v>140</v>
      </c>
      <c r="J128" s="2" t="s">
        <v>324</v>
      </c>
      <c r="K128" s="2" t="s">
        <v>324</v>
      </c>
      <c r="L128" s="5">
        <v>8</v>
      </c>
      <c r="M128" s="54" t="s">
        <v>354</v>
      </c>
      <c r="Q128"/>
    </row>
    <row r="129" spans="2:17" ht="12.75" customHeight="1">
      <c r="B129" s="12">
        <v>126</v>
      </c>
      <c r="C129" s="24" t="s">
        <v>173</v>
      </c>
      <c r="D129" s="24" t="s">
        <v>410</v>
      </c>
      <c r="E129" s="74">
        <v>9</v>
      </c>
      <c r="F129" s="71" t="str">
        <f>IF(COUNTIF($D$4:D129, D129)&amp;D129=0, "", COUNTIF($D$4:D129, D129)&amp;D129)</f>
        <v>16ross</v>
      </c>
      <c r="G129" s="46" t="str">
        <f t="shared" si="1"/>
        <v>Jordan Reed</v>
      </c>
      <c r="I129" s="53">
        <v>141</v>
      </c>
      <c r="J129" s="2" t="s">
        <v>325</v>
      </c>
      <c r="K129" s="2" t="s">
        <v>325</v>
      </c>
      <c r="L129" s="5">
        <v>4</v>
      </c>
      <c r="M129" s="54" t="s">
        <v>354</v>
      </c>
      <c r="Q129"/>
    </row>
    <row r="130" spans="2:17" ht="12.75" customHeight="1">
      <c r="B130" s="12">
        <v>127</v>
      </c>
      <c r="C130" s="24" t="s">
        <v>196</v>
      </c>
      <c r="D130" s="24" t="s">
        <v>411</v>
      </c>
      <c r="E130" s="74">
        <v>7</v>
      </c>
      <c r="F130" s="71" t="str">
        <f>IF(COUNTIF($D$4:D130, D130)&amp;D130=0, "", COUNTIF($D$4:D130, D130)&amp;D130)</f>
        <v>10james</v>
      </c>
      <c r="G130" s="46" t="str">
        <f t="shared" si="1"/>
        <v>Devonta Freeman</v>
      </c>
      <c r="I130" s="53">
        <v>142</v>
      </c>
      <c r="J130" s="2" t="s">
        <v>326</v>
      </c>
      <c r="K130" s="2" t="s">
        <v>326</v>
      </c>
      <c r="L130" s="5">
        <v>4</v>
      </c>
      <c r="M130" s="54" t="s">
        <v>354</v>
      </c>
      <c r="Q130"/>
    </row>
    <row r="131" spans="2:17" ht="12.75" customHeight="1">
      <c r="B131" s="12">
        <v>128</v>
      </c>
      <c r="C131" s="24" t="s">
        <v>135</v>
      </c>
      <c r="D131" s="24" t="s">
        <v>415</v>
      </c>
      <c r="E131" s="74">
        <v>4</v>
      </c>
      <c r="F131" s="71" t="str">
        <f>IF(COUNTIF($D$4:D131, D131)&amp;D131=0, "", COUNTIF($D$4:D131, D131)&amp;D131)</f>
        <v>14billy</v>
      </c>
      <c r="G131" s="46" t="str">
        <f t="shared" si="1"/>
        <v>Hakeem Nicks</v>
      </c>
      <c r="I131" s="53">
        <v>143</v>
      </c>
      <c r="J131" s="2" t="s">
        <v>327</v>
      </c>
      <c r="K131" s="2" t="s">
        <v>327</v>
      </c>
      <c r="L131" s="5">
        <v>4</v>
      </c>
      <c r="M131" s="54" t="s">
        <v>354</v>
      </c>
      <c r="Q131"/>
    </row>
    <row r="132" spans="2:17" ht="12.75" customHeight="1">
      <c r="B132" s="12">
        <v>129</v>
      </c>
      <c r="C132" s="24" t="s">
        <v>115</v>
      </c>
      <c r="D132" s="24" t="s">
        <v>415</v>
      </c>
      <c r="E132" s="74">
        <v>3</v>
      </c>
      <c r="F132" s="71" t="str">
        <f>IF(COUNTIF($D$4:D132, D132)&amp;D132=0, "", COUNTIF($D$4:D132, D132)&amp;D132)</f>
        <v>15billy</v>
      </c>
      <c r="G132" s="46" t="str">
        <f t="shared" si="1"/>
        <v>Eric Decker</v>
      </c>
      <c r="I132" s="53">
        <v>144</v>
      </c>
      <c r="J132" s="2" t="s">
        <v>328</v>
      </c>
      <c r="K132" s="2" t="s">
        <v>328</v>
      </c>
      <c r="L132" s="5">
        <v>4</v>
      </c>
      <c r="M132" s="54" t="s">
        <v>354</v>
      </c>
      <c r="Q132"/>
    </row>
    <row r="133" spans="2:17" ht="12.75" customHeight="1">
      <c r="B133" s="12">
        <v>130</v>
      </c>
      <c r="C133" s="24" t="s">
        <v>110</v>
      </c>
      <c r="D133" s="24" t="s">
        <v>413</v>
      </c>
      <c r="E133" s="74">
        <v>9</v>
      </c>
      <c r="F133" s="71" t="str">
        <f>IF(COUNTIF($D$4:D133, D133)&amp;D133=0, "", COUNTIF($D$4:D133, D133)&amp;D133)</f>
        <v>15toby</v>
      </c>
      <c r="G133" s="46" t="str">
        <f t="shared" ref="G133:G195" si="2">IF(C133="", "", C133)</f>
        <v>Pierre Thomas</v>
      </c>
      <c r="I133" s="53">
        <v>145</v>
      </c>
      <c r="J133" s="2" t="s">
        <v>329</v>
      </c>
      <c r="K133" s="2" t="s">
        <v>329</v>
      </c>
      <c r="L133" s="5">
        <v>6</v>
      </c>
      <c r="M133" s="54" t="s">
        <v>354</v>
      </c>
      <c r="Q133"/>
    </row>
    <row r="134" spans="2:17" ht="12.75" customHeight="1">
      <c r="B134" s="12">
        <v>131</v>
      </c>
      <c r="C134" s="24" t="s">
        <v>130</v>
      </c>
      <c r="D134" s="24" t="s">
        <v>405</v>
      </c>
      <c r="E134" s="74">
        <v>3</v>
      </c>
      <c r="F134" s="71" t="str">
        <f>IF(COUNTIF($D$4:D134, D134)&amp;D134=0, "", COUNTIF($D$4:D134, D134)&amp;D134)</f>
        <v>9matt</v>
      </c>
      <c r="G134" s="46" t="str">
        <f t="shared" si="2"/>
        <v>Danny Amendola</v>
      </c>
      <c r="I134" s="53">
        <v>146</v>
      </c>
      <c r="J134" s="2" t="s">
        <v>173</v>
      </c>
      <c r="K134" s="2" t="s">
        <v>43</v>
      </c>
      <c r="L134" s="5">
        <v>10</v>
      </c>
      <c r="M134" s="54" t="s">
        <v>353</v>
      </c>
      <c r="Q134"/>
    </row>
    <row r="135" spans="2:17" ht="12.75" customHeight="1">
      <c r="B135" s="12">
        <v>132</v>
      </c>
      <c r="C135" s="24" t="s">
        <v>125</v>
      </c>
      <c r="D135" s="24" t="s">
        <v>418</v>
      </c>
      <c r="E135" s="74">
        <v>5</v>
      </c>
      <c r="F135" s="71" t="str">
        <f>IF(COUNTIF($D$4:D135, D135)&amp;D135=0, "", COUNTIF($D$4:D135, D135)&amp;D135)</f>
        <v>8keith</v>
      </c>
      <c r="G135" s="46" t="str">
        <f t="shared" si="2"/>
        <v>DeAndre Hopkins</v>
      </c>
      <c r="I135" s="53">
        <v>147</v>
      </c>
      <c r="J135" s="2" t="s">
        <v>174</v>
      </c>
      <c r="K135" s="2" t="s">
        <v>23</v>
      </c>
      <c r="L135" s="5">
        <v>6</v>
      </c>
      <c r="M135" s="54" t="s">
        <v>351</v>
      </c>
      <c r="Q135"/>
    </row>
    <row r="136" spans="2:17" ht="12.75" customHeight="1">
      <c r="B136" s="12">
        <v>133</v>
      </c>
      <c r="C136" s="24" t="s">
        <v>128</v>
      </c>
      <c r="D136" s="24" t="s">
        <v>416</v>
      </c>
      <c r="E136" s="74">
        <v>2</v>
      </c>
      <c r="F136" s="71" t="str">
        <f>IF(COUNTIF($D$4:D136, D136)&amp;D136=0, "", COUNTIF($D$4:D136, D136)&amp;D136)</f>
        <v>9shep</v>
      </c>
      <c r="G136" s="46" t="str">
        <f t="shared" si="2"/>
        <v>Bernard Pierce</v>
      </c>
      <c r="I136" s="53">
        <v>161</v>
      </c>
      <c r="J136" s="2" t="s">
        <v>186</v>
      </c>
      <c r="K136" s="2" t="s">
        <v>53</v>
      </c>
      <c r="L136" s="5">
        <v>4</v>
      </c>
      <c r="M136" s="54" t="s">
        <v>351</v>
      </c>
      <c r="Q136"/>
    </row>
    <row r="137" spans="2:17" ht="12.75" customHeight="1">
      <c r="B137" s="12">
        <v>134</v>
      </c>
      <c r="C137" s="24" t="s">
        <v>187</v>
      </c>
      <c r="D137" s="24" t="s">
        <v>418</v>
      </c>
      <c r="E137" s="74">
        <v>1</v>
      </c>
      <c r="F137" s="71" t="str">
        <f>IF(COUNTIF($D$4:D137, D137)&amp;D137=0, "", COUNTIF($D$4:D137, D137)&amp;D137)</f>
        <v>9keith</v>
      </c>
      <c r="G137" s="46" t="str">
        <f t="shared" si="2"/>
        <v>Carson Palmer</v>
      </c>
      <c r="I137" s="53">
        <v>162</v>
      </c>
      <c r="J137" s="2" t="s">
        <v>187</v>
      </c>
      <c r="K137" s="2" t="s">
        <v>56</v>
      </c>
      <c r="L137" s="5">
        <v>4</v>
      </c>
      <c r="M137" s="54" t="s">
        <v>352</v>
      </c>
      <c r="Q137"/>
    </row>
    <row r="138" spans="2:17" ht="12.75" customHeight="1">
      <c r="B138" s="12">
        <v>135</v>
      </c>
      <c r="C138" s="24" t="s">
        <v>107</v>
      </c>
      <c r="D138" s="24" t="s">
        <v>403</v>
      </c>
      <c r="E138" s="74">
        <v>7</v>
      </c>
      <c r="F138" s="71" t="str">
        <f>IF(COUNTIF($D$4:D138, D138)&amp;D138=0, "", COUNTIF($D$4:D138, D138)&amp;D138)</f>
        <v>11kevin</v>
      </c>
      <c r="G138" s="46" t="str">
        <f t="shared" si="2"/>
        <v>Kendall Wright</v>
      </c>
      <c r="I138" s="53">
        <v>163</v>
      </c>
      <c r="J138" s="2" t="s">
        <v>188</v>
      </c>
      <c r="K138" s="2" t="s">
        <v>82</v>
      </c>
      <c r="L138" s="5">
        <v>11</v>
      </c>
      <c r="M138" s="54" t="s">
        <v>350</v>
      </c>
      <c r="Q138"/>
    </row>
    <row r="139" spans="2:17" ht="12.75" customHeight="1">
      <c r="B139" s="12">
        <v>136</v>
      </c>
      <c r="C139" s="24" t="s">
        <v>101</v>
      </c>
      <c r="D139" s="24" t="s">
        <v>413</v>
      </c>
      <c r="E139" s="74">
        <v>9</v>
      </c>
      <c r="F139" s="71" t="str">
        <f>IF(COUNTIF($D$4:D139, D139)&amp;D139=0, "", COUNTIF($D$4:D139, D139)&amp;D139)</f>
        <v>16toby</v>
      </c>
      <c r="G139" s="46" t="str">
        <f t="shared" si="2"/>
        <v>Reggie Wayne</v>
      </c>
      <c r="I139" s="53">
        <v>164</v>
      </c>
      <c r="J139" s="2" t="s">
        <v>189</v>
      </c>
      <c r="K139" s="2" t="s">
        <v>11</v>
      </c>
      <c r="L139" s="5">
        <v>9</v>
      </c>
      <c r="M139" s="54" t="s">
        <v>350</v>
      </c>
      <c r="Q139"/>
    </row>
    <row r="140" spans="2:17" ht="12.75" customHeight="1">
      <c r="B140" s="12">
        <v>137</v>
      </c>
      <c r="C140" s="24" t="s">
        <v>140</v>
      </c>
      <c r="D140" s="24" t="s">
        <v>403</v>
      </c>
      <c r="E140" s="74">
        <v>2</v>
      </c>
      <c r="F140" s="71" t="str">
        <f>IF(COUNTIF($D$4:D140, D140)&amp;D140=0, "", COUNTIF($D$4:D140, D140)&amp;D140)</f>
        <v>12kevin</v>
      </c>
      <c r="G140" s="46" t="str">
        <f t="shared" si="2"/>
        <v>Greg Jennings</v>
      </c>
      <c r="I140" s="53">
        <v>165</v>
      </c>
      <c r="J140" s="2" t="s">
        <v>190</v>
      </c>
      <c r="K140" s="2" t="s">
        <v>58</v>
      </c>
      <c r="L140" s="5">
        <v>10</v>
      </c>
      <c r="M140" s="54" t="s">
        <v>351</v>
      </c>
      <c r="Q140"/>
    </row>
    <row r="141" spans="2:17" ht="12.75" customHeight="1">
      <c r="B141" s="12">
        <v>138</v>
      </c>
      <c r="C141" s="24" t="s">
        <v>137</v>
      </c>
      <c r="D141" s="24" t="s">
        <v>417</v>
      </c>
      <c r="E141" s="74">
        <v>2</v>
      </c>
      <c r="F141" s="71" t="str">
        <f>IF(COUNTIF($D$4:D141, D141)&amp;D141=0, "", COUNTIF($D$4:D141, D141)&amp;D141)</f>
        <v>12tony</v>
      </c>
      <c r="G141" s="46" t="str">
        <f t="shared" si="2"/>
        <v>Tre Mason</v>
      </c>
      <c r="I141" s="53">
        <v>166</v>
      </c>
      <c r="J141" s="2" t="s">
        <v>191</v>
      </c>
      <c r="K141" s="2" t="s">
        <v>33</v>
      </c>
      <c r="L141" s="5">
        <v>4</v>
      </c>
      <c r="M141" s="54" t="s">
        <v>350</v>
      </c>
      <c r="Q141"/>
    </row>
    <row r="142" spans="2:17" ht="12.75" customHeight="1">
      <c r="B142" s="12">
        <v>139</v>
      </c>
      <c r="C142" s="24" t="s">
        <v>156</v>
      </c>
      <c r="D142" s="24" t="s">
        <v>415</v>
      </c>
      <c r="E142" s="74">
        <v>4</v>
      </c>
      <c r="F142" s="71" t="str">
        <f>IF(COUNTIF($D$4:D142, D142)&amp;D142=0, "", COUNTIF($D$4:D142, D142)&amp;D142)</f>
        <v>16billy</v>
      </c>
      <c r="G142" s="46" t="str">
        <f t="shared" si="2"/>
        <v>Andre Brown</v>
      </c>
      <c r="I142" s="53">
        <v>167</v>
      </c>
      <c r="J142" s="2" t="s">
        <v>192</v>
      </c>
      <c r="K142" s="2" t="s">
        <v>13</v>
      </c>
      <c r="L142" s="5">
        <v>4</v>
      </c>
      <c r="M142" s="54" t="s">
        <v>351</v>
      </c>
      <c r="Q142"/>
    </row>
    <row r="143" spans="2:17" ht="12.75" customHeight="1">
      <c r="B143" s="12">
        <v>140</v>
      </c>
      <c r="C143" s="24" t="s">
        <v>185</v>
      </c>
      <c r="D143" s="24" t="s">
        <v>414</v>
      </c>
      <c r="E143" s="74">
        <v>1</v>
      </c>
      <c r="F143" s="71" t="str">
        <f>IF(COUNTIF($D$4:D143, D143)&amp;D143=0, "", COUNTIF($D$4:D143, D143)&amp;D143)</f>
        <v>9drew</v>
      </c>
      <c r="G143" s="46" t="str">
        <f t="shared" si="2"/>
        <v>Dan Bailey</v>
      </c>
      <c r="I143" s="53">
        <v>168</v>
      </c>
      <c r="J143" s="2" t="s">
        <v>193</v>
      </c>
      <c r="K143" s="2" t="s">
        <v>25</v>
      </c>
      <c r="L143" s="5">
        <v>7</v>
      </c>
      <c r="M143" s="54" t="s">
        <v>352</v>
      </c>
      <c r="Q143"/>
    </row>
    <row r="144" spans="2:17" ht="12.75" customHeight="1">
      <c r="B144" s="12">
        <v>141</v>
      </c>
      <c r="C144" s="24" t="s">
        <v>421</v>
      </c>
      <c r="D144" s="24" t="s">
        <v>416</v>
      </c>
      <c r="E144" s="74">
        <v>7</v>
      </c>
      <c r="F144" s="71" t="str">
        <f>IF(COUNTIF($D$4:D144, D144)&amp;D144=0, "", COUNTIF($D$4:D144, D144)&amp;D144)</f>
        <v>10shep</v>
      </c>
      <c r="G144" s="46" t="str">
        <f t="shared" si="2"/>
        <v>Josh Gordon</v>
      </c>
      <c r="I144" s="53">
        <v>169</v>
      </c>
      <c r="J144" s="2" t="s">
        <v>194</v>
      </c>
      <c r="K144" s="2" t="s">
        <v>70</v>
      </c>
      <c r="L144" s="5">
        <v>8</v>
      </c>
      <c r="M144" s="54" t="s">
        <v>350</v>
      </c>
      <c r="Q144"/>
    </row>
    <row r="145" spans="2:17" ht="12.75" customHeight="1">
      <c r="B145" s="12">
        <v>142</v>
      </c>
      <c r="C145" s="24" t="s">
        <v>299</v>
      </c>
      <c r="D145" s="24" t="s">
        <v>405</v>
      </c>
      <c r="E145" s="74">
        <v>1</v>
      </c>
      <c r="F145" s="71" t="str">
        <f>IF(COUNTIF($D$4:D145, D145)&amp;D145=0, "", COUNTIF($D$4:D145, D145)&amp;D145)</f>
        <v>10matt</v>
      </c>
      <c r="G145" s="46" t="str">
        <f t="shared" si="2"/>
        <v>Shayne Graham</v>
      </c>
      <c r="I145" s="53">
        <v>170</v>
      </c>
      <c r="J145" s="2" t="s">
        <v>195</v>
      </c>
      <c r="K145" s="2" t="s">
        <v>119</v>
      </c>
      <c r="L145" s="5">
        <v>5</v>
      </c>
      <c r="M145" s="54" t="s">
        <v>351</v>
      </c>
      <c r="Q145"/>
    </row>
    <row r="146" spans="2:17" ht="12.75" customHeight="1">
      <c r="B146" s="12">
        <v>143</v>
      </c>
      <c r="C146" s="24" t="s">
        <v>161</v>
      </c>
      <c r="D146" s="24" t="s">
        <v>411</v>
      </c>
      <c r="E146" s="74">
        <v>2</v>
      </c>
      <c r="F146" s="71" t="str">
        <f>IF(COUNTIF($D$4:D146, D146)&amp;D146=0, "", COUNTIF($D$4:D146, D146)&amp;D146)</f>
        <v>11james</v>
      </c>
      <c r="G146" s="46" t="str">
        <f t="shared" si="2"/>
        <v>Terrance West</v>
      </c>
      <c r="I146" s="53">
        <v>171</v>
      </c>
      <c r="J146" s="2" t="s">
        <v>196</v>
      </c>
      <c r="K146" s="2" t="s">
        <v>40</v>
      </c>
      <c r="L146" s="5">
        <v>9</v>
      </c>
      <c r="M146" s="54" t="s">
        <v>350</v>
      </c>
      <c r="Q146"/>
    </row>
    <row r="147" spans="2:17" ht="12.75" customHeight="1">
      <c r="B147" s="12">
        <v>144</v>
      </c>
      <c r="C147" s="24" t="s">
        <v>171</v>
      </c>
      <c r="D147" s="24" t="s">
        <v>411</v>
      </c>
      <c r="E147" s="74">
        <v>2</v>
      </c>
      <c r="F147" s="71" t="str">
        <f>IF(COUNTIF($D$4:D147, D147)&amp;D147=0, "", COUNTIF($D$4:D147, D147)&amp;D147)</f>
        <v>12james</v>
      </c>
      <c r="G147" s="46" t="str">
        <f t="shared" si="2"/>
        <v>Kyle Rudolph</v>
      </c>
      <c r="I147" s="53">
        <v>172</v>
      </c>
      <c r="J147" s="2" t="s">
        <v>197</v>
      </c>
      <c r="K147" s="2" t="s">
        <v>67</v>
      </c>
      <c r="L147" s="5">
        <v>8</v>
      </c>
      <c r="M147" s="54" t="s">
        <v>350</v>
      </c>
      <c r="Q147"/>
    </row>
    <row r="148" spans="2:17" ht="12.75" customHeight="1">
      <c r="B148" s="12">
        <v>145</v>
      </c>
      <c r="C148" s="24" t="s">
        <v>422</v>
      </c>
      <c r="D148" s="24" t="s">
        <v>409</v>
      </c>
      <c r="E148" s="74">
        <v>1</v>
      </c>
      <c r="F148" s="71" t="str">
        <f>IF(COUNTIF($D$4:D148, D148)&amp;D148=0, "", COUNTIF($D$4:D148, D148)&amp;D148)</f>
        <v>8brad</v>
      </c>
      <c r="G148" s="46" t="str">
        <f t="shared" si="2"/>
        <v>CHI</v>
      </c>
      <c r="I148" s="53">
        <v>173</v>
      </c>
      <c r="J148" s="2" t="s">
        <v>198</v>
      </c>
      <c r="K148" s="2" t="s">
        <v>87</v>
      </c>
      <c r="L148" s="5">
        <v>11</v>
      </c>
      <c r="M148" s="54" t="s">
        <v>352</v>
      </c>
      <c r="Q148"/>
    </row>
    <row r="149" spans="2:17" ht="12.75" customHeight="1">
      <c r="B149" s="12">
        <v>146</v>
      </c>
      <c r="C149" s="24" t="s">
        <v>172</v>
      </c>
      <c r="D149" s="24" t="s">
        <v>412</v>
      </c>
      <c r="E149" s="74">
        <v>1</v>
      </c>
      <c r="F149" s="71" t="str">
        <f>IF(COUNTIF($D$4:D149, D149)&amp;D149=0, "", COUNTIF($D$4:D149, D149)&amp;D149)</f>
        <v>16milf</v>
      </c>
      <c r="G149" s="46" t="str">
        <f t="shared" si="2"/>
        <v>Jarrett Boykin</v>
      </c>
      <c r="I149" s="53">
        <v>174</v>
      </c>
      <c r="J149" s="2" t="s">
        <v>199</v>
      </c>
      <c r="K149" s="2" t="s">
        <v>112</v>
      </c>
      <c r="L149" s="5">
        <v>5</v>
      </c>
      <c r="M149" s="54" t="s">
        <v>353</v>
      </c>
      <c r="Q149"/>
    </row>
    <row r="150" spans="2:17" ht="12.75" customHeight="1">
      <c r="B150" s="12">
        <v>147</v>
      </c>
      <c r="C150" s="24" t="s">
        <v>124</v>
      </c>
      <c r="D150" s="24" t="s">
        <v>403</v>
      </c>
      <c r="E150" s="74">
        <v>4</v>
      </c>
      <c r="F150" s="71" t="str">
        <f>IF(COUNTIF($D$4:D150, D150)&amp;D150=0, "", COUNTIF($D$4:D150, D150)&amp;D150)</f>
        <v>13kevin</v>
      </c>
      <c r="G150" s="46" t="str">
        <f t="shared" si="2"/>
        <v>Darren Sproles</v>
      </c>
      <c r="I150" s="53">
        <v>175</v>
      </c>
      <c r="J150" s="2" t="s">
        <v>200</v>
      </c>
      <c r="K150" s="2" t="s">
        <v>67</v>
      </c>
      <c r="L150" s="5">
        <v>8</v>
      </c>
      <c r="M150" s="54" t="s">
        <v>350</v>
      </c>
      <c r="Q150"/>
    </row>
    <row r="151" spans="2:17" ht="12.75" customHeight="1">
      <c r="B151" s="12">
        <v>148</v>
      </c>
      <c r="C151" s="24" t="s">
        <v>358</v>
      </c>
      <c r="D151" s="24" t="s">
        <v>403</v>
      </c>
      <c r="E151" s="74">
        <v>1</v>
      </c>
      <c r="F151" s="71" t="str">
        <f>IF(COUNTIF($D$4:D151, D151)&amp;D151=0, "", COUNTIF($D$4:D151, D151)&amp;D151)</f>
        <v>14kevin</v>
      </c>
      <c r="G151" s="46" t="str">
        <f t="shared" si="2"/>
        <v>NO</v>
      </c>
      <c r="I151" s="53">
        <v>176</v>
      </c>
      <c r="J151" s="2" t="s">
        <v>201</v>
      </c>
      <c r="K151" s="2" t="s">
        <v>37</v>
      </c>
      <c r="L151" s="5">
        <v>12</v>
      </c>
      <c r="M151" s="54" t="s">
        <v>351</v>
      </c>
      <c r="Q151"/>
    </row>
    <row r="152" spans="2:17" ht="12.75" customHeight="1">
      <c r="B152" s="12">
        <v>149</v>
      </c>
      <c r="C152" s="24" t="s">
        <v>146</v>
      </c>
      <c r="D152" s="24" t="s">
        <v>418</v>
      </c>
      <c r="E152" s="74">
        <v>5</v>
      </c>
      <c r="F152" s="71" t="str">
        <f>IF(COUNTIF($D$4:D152, D152)&amp;D152=0, "", COUNTIF($D$4:D152, D152)&amp;D152)</f>
        <v>10keith</v>
      </c>
      <c r="G152" s="46" t="str">
        <f t="shared" si="2"/>
        <v>Christine Michael</v>
      </c>
      <c r="I152" s="53">
        <v>177</v>
      </c>
      <c r="J152" s="2" t="s">
        <v>202</v>
      </c>
      <c r="K152" s="2" t="s">
        <v>112</v>
      </c>
      <c r="L152" s="5">
        <v>5</v>
      </c>
      <c r="M152" s="54" t="s">
        <v>352</v>
      </c>
      <c r="Q152"/>
    </row>
    <row r="153" spans="2:17" ht="12.75" customHeight="1">
      <c r="B153" s="12">
        <v>150</v>
      </c>
      <c r="C153" s="24" t="s">
        <v>163</v>
      </c>
      <c r="D153" s="24" t="s">
        <v>405</v>
      </c>
      <c r="E153" s="74">
        <v>3</v>
      </c>
      <c r="F153" s="71" t="str">
        <f>IF(COUNTIF($D$4:D153, D153)&amp;D153=0, "", COUNTIF($D$4:D153, D153)&amp;D153)</f>
        <v>11matt</v>
      </c>
      <c r="G153" s="46" t="str">
        <f t="shared" si="2"/>
        <v>C.J. Anderson</v>
      </c>
      <c r="I153" s="53">
        <v>178</v>
      </c>
      <c r="J153" s="2" t="s">
        <v>203</v>
      </c>
      <c r="K153" s="2" t="s">
        <v>5</v>
      </c>
      <c r="L153" s="5">
        <v>10</v>
      </c>
      <c r="M153" s="54" t="s">
        <v>350</v>
      </c>
      <c r="Q153"/>
    </row>
    <row r="154" spans="2:17" ht="12.75" customHeight="1">
      <c r="B154" s="12">
        <v>151</v>
      </c>
      <c r="C154" s="24" t="s">
        <v>160</v>
      </c>
      <c r="D154" s="24" t="s">
        <v>418</v>
      </c>
      <c r="E154" s="74">
        <v>1</v>
      </c>
      <c r="F154" s="71" t="str">
        <f>IF(COUNTIF($D$4:D154, D154)&amp;D154=0, "", COUNTIF($D$4:D154, D154)&amp;D154)</f>
        <v>11keith</v>
      </c>
      <c r="G154" s="46" t="str">
        <f t="shared" si="2"/>
        <v>Latavius Murray</v>
      </c>
      <c r="I154" s="53">
        <v>179</v>
      </c>
      <c r="J154" s="2" t="s">
        <v>204</v>
      </c>
      <c r="K154" s="2" t="s">
        <v>23</v>
      </c>
      <c r="L154" s="5">
        <v>6</v>
      </c>
      <c r="M154" s="54" t="s">
        <v>351</v>
      </c>
      <c r="Q154"/>
    </row>
    <row r="155" spans="2:17" ht="12.75" customHeight="1">
      <c r="B155" s="12">
        <v>152</v>
      </c>
      <c r="C155" s="24" t="s">
        <v>136</v>
      </c>
      <c r="D155" s="24" t="s">
        <v>416</v>
      </c>
      <c r="E155" s="74">
        <v>4</v>
      </c>
      <c r="F155" s="71" t="str">
        <f>IF(COUNTIF($D$4:D155, D155)&amp;D155=0, "", COUNTIF($D$4:D155, D155)&amp;D155)</f>
        <v>11shep</v>
      </c>
      <c r="G155" s="46" t="str">
        <f t="shared" si="2"/>
        <v>Khiry Robinson</v>
      </c>
      <c r="I155" s="53">
        <v>180</v>
      </c>
      <c r="J155" s="2" t="s">
        <v>205</v>
      </c>
      <c r="K155" s="2" t="s">
        <v>53</v>
      </c>
      <c r="L155" s="5">
        <v>4</v>
      </c>
      <c r="M155" s="54" t="s">
        <v>352</v>
      </c>
      <c r="Q155"/>
    </row>
    <row r="156" spans="2:17" ht="12.75" customHeight="1">
      <c r="B156" s="12">
        <v>153</v>
      </c>
      <c r="C156" s="24" t="s">
        <v>201</v>
      </c>
      <c r="D156" s="24" t="s">
        <v>411</v>
      </c>
      <c r="E156" s="74">
        <v>2</v>
      </c>
      <c r="F156" s="71" t="str">
        <f>IF(COUNTIF($D$4:D156, D156)&amp;D156=0, "", COUNTIF($D$4:D156, D156)&amp;D156)</f>
        <v>13james</v>
      </c>
      <c r="G156" s="46" t="str">
        <f t="shared" si="2"/>
        <v>Markus Wheaton</v>
      </c>
      <c r="I156" s="53">
        <v>181</v>
      </c>
      <c r="J156" s="2" t="s">
        <v>206</v>
      </c>
      <c r="K156" s="2" t="s">
        <v>25</v>
      </c>
      <c r="L156" s="5">
        <v>7</v>
      </c>
      <c r="M156" s="54" t="s">
        <v>350</v>
      </c>
      <c r="Q156"/>
    </row>
    <row r="157" spans="2:17" ht="12.75" customHeight="1">
      <c r="B157" s="12">
        <v>154</v>
      </c>
      <c r="C157" s="24" t="s">
        <v>181</v>
      </c>
      <c r="D157" s="24" t="s">
        <v>409</v>
      </c>
      <c r="E157" s="74">
        <v>1</v>
      </c>
      <c r="F157" s="71" t="str">
        <f>IF(COUNTIF($D$4:D157, D157)&amp;D157=0, "", COUNTIF($D$4:D157, D157)&amp;D157)</f>
        <v>9brad</v>
      </c>
      <c r="G157" s="46" t="str">
        <f t="shared" si="2"/>
        <v>Phil Dawson</v>
      </c>
      <c r="I157" s="53">
        <v>182</v>
      </c>
      <c r="J157" s="2" t="s">
        <v>207</v>
      </c>
      <c r="K157" s="2" t="s">
        <v>9</v>
      </c>
      <c r="L157" s="5">
        <v>6</v>
      </c>
      <c r="M157" s="54" t="s">
        <v>352</v>
      </c>
      <c r="Q157"/>
    </row>
    <row r="158" spans="2:17" ht="12.75" customHeight="1">
      <c r="B158" s="12">
        <v>155</v>
      </c>
      <c r="C158" s="24" t="s">
        <v>148</v>
      </c>
      <c r="D158" s="24" t="s">
        <v>409</v>
      </c>
      <c r="E158" s="74">
        <v>3</v>
      </c>
      <c r="F158" s="71" t="str">
        <f>IF(COUNTIF($D$4:D158, D158)&amp;D158=0, "", COUNTIF($D$4:D158, D158)&amp;D158)</f>
        <v>10brad</v>
      </c>
      <c r="G158" s="46" t="str">
        <f t="shared" si="2"/>
        <v>Donald Brown</v>
      </c>
      <c r="I158" s="53">
        <v>183</v>
      </c>
      <c r="J158" s="2" t="s">
        <v>208</v>
      </c>
      <c r="K158" s="2" t="s">
        <v>7</v>
      </c>
      <c r="L158" s="5">
        <v>7</v>
      </c>
      <c r="M158" s="54" t="s">
        <v>350</v>
      </c>
      <c r="Q158"/>
    </row>
    <row r="159" spans="2:17" ht="12.75" customHeight="1">
      <c r="B159" s="12">
        <v>156</v>
      </c>
      <c r="C159" s="24" t="s">
        <v>126</v>
      </c>
      <c r="D159" s="24" t="s">
        <v>403</v>
      </c>
      <c r="E159" s="74">
        <v>6</v>
      </c>
      <c r="F159" s="71" t="str">
        <f>IF(COUNTIF($D$4:D159, D159)&amp;D159=0, "", COUNTIF($D$4:D159, D159)&amp;D159)</f>
        <v>15kevin</v>
      </c>
      <c r="G159" s="46" t="str">
        <f t="shared" si="2"/>
        <v>DeAngelo Williams</v>
      </c>
      <c r="I159" s="53">
        <v>184</v>
      </c>
      <c r="J159" s="2" t="s">
        <v>209</v>
      </c>
      <c r="K159" s="2" t="s">
        <v>11</v>
      </c>
      <c r="L159" s="5">
        <v>9</v>
      </c>
      <c r="M159" s="54" t="s">
        <v>353</v>
      </c>
      <c r="Q159"/>
    </row>
    <row r="160" spans="2:17" ht="12.75" customHeight="1">
      <c r="B160" s="12">
        <v>157</v>
      </c>
      <c r="C160" s="24" t="s">
        <v>230</v>
      </c>
      <c r="D160" s="24" t="s">
        <v>416</v>
      </c>
      <c r="E160" s="74">
        <v>5</v>
      </c>
      <c r="F160" s="71" t="str">
        <f>IF(COUNTIF($D$4:D160, D160)&amp;D160=0, "", COUNTIF($D$4:D160, D160)&amp;D160)</f>
        <v>12shep</v>
      </c>
      <c r="G160" s="46" t="str">
        <f t="shared" si="2"/>
        <v>Ahmad Bradshaw</v>
      </c>
      <c r="I160" s="53">
        <v>185</v>
      </c>
      <c r="J160" s="2" t="s">
        <v>210</v>
      </c>
      <c r="K160" s="2" t="s">
        <v>58</v>
      </c>
      <c r="L160" s="5">
        <v>10</v>
      </c>
      <c r="M160" s="54" t="s">
        <v>351</v>
      </c>
      <c r="Q160"/>
    </row>
    <row r="161" spans="2:17" ht="12.75" customHeight="1">
      <c r="B161" s="12">
        <v>158</v>
      </c>
      <c r="C161" s="24" t="s">
        <v>174</v>
      </c>
      <c r="D161" s="24" t="s">
        <v>416</v>
      </c>
      <c r="E161" s="74">
        <v>3</v>
      </c>
      <c r="F161" s="71" t="str">
        <f>IF(COUNTIF($D$4:D161, D161)&amp;D161=0, "", COUNTIF($D$4:D161, D161)&amp;D161)</f>
        <v>13shep</v>
      </c>
      <c r="G161" s="46" t="str">
        <f t="shared" si="2"/>
        <v>Brandin Cooks</v>
      </c>
      <c r="I161" s="53">
        <v>186</v>
      </c>
      <c r="J161" s="2" t="s">
        <v>211</v>
      </c>
      <c r="K161" s="2" t="s">
        <v>119</v>
      </c>
      <c r="L161" s="5">
        <v>5</v>
      </c>
      <c r="M161" s="54" t="s">
        <v>350</v>
      </c>
      <c r="Q161"/>
    </row>
    <row r="162" spans="2:17" ht="12.75" customHeight="1">
      <c r="B162" s="12">
        <v>159</v>
      </c>
      <c r="C162" s="24" t="s">
        <v>168</v>
      </c>
      <c r="D162" s="24" t="s">
        <v>411</v>
      </c>
      <c r="E162" s="74">
        <v>3</v>
      </c>
      <c r="F162" s="71" t="str">
        <f>IF(COUNTIF($D$4:D162, D162)&amp;D162=0, "", COUNTIF($D$4:D162, D162)&amp;D162)</f>
        <v>14james</v>
      </c>
      <c r="G162" s="46" t="str">
        <f t="shared" si="2"/>
        <v>Jonathan Stewart</v>
      </c>
      <c r="I162" s="53">
        <v>187</v>
      </c>
      <c r="J162" s="2" t="s">
        <v>212</v>
      </c>
      <c r="K162" s="2" t="s">
        <v>119</v>
      </c>
      <c r="L162" s="5">
        <v>5</v>
      </c>
      <c r="M162" s="54" t="s">
        <v>351</v>
      </c>
      <c r="Q162"/>
    </row>
    <row r="163" spans="2:17" ht="12.75" customHeight="1">
      <c r="B163" s="12">
        <v>160</v>
      </c>
      <c r="C163" s="24" t="s">
        <v>219</v>
      </c>
      <c r="D163" s="24" t="s">
        <v>414</v>
      </c>
      <c r="E163" s="74">
        <v>4</v>
      </c>
      <c r="F163" s="71" t="str">
        <f>IF(COUNTIF($D$4:D163, D163)&amp;D163=0, "", COUNTIF($D$4:D163, D163)&amp;D163)</f>
        <v>10drew</v>
      </c>
      <c r="G163" s="46" t="str">
        <f t="shared" si="2"/>
        <v>Zach Ertz</v>
      </c>
      <c r="I163" s="53">
        <v>188</v>
      </c>
      <c r="J163" s="2" t="s">
        <v>213</v>
      </c>
      <c r="K163" s="2" t="s">
        <v>33</v>
      </c>
      <c r="L163" s="5">
        <v>4</v>
      </c>
      <c r="M163" s="54" t="s">
        <v>351</v>
      </c>
      <c r="Q163"/>
    </row>
    <row r="164" spans="2:17" ht="12.75" customHeight="1">
      <c r="B164" s="12">
        <v>161</v>
      </c>
      <c r="C164" s="24" t="s">
        <v>155</v>
      </c>
      <c r="D164" s="24" t="s">
        <v>409</v>
      </c>
      <c r="E164" s="74">
        <v>2</v>
      </c>
      <c r="F164" s="71" t="str">
        <f>IF(COUNTIF($D$4:D164, D164)&amp;D164=0, "", COUNTIF($D$4:D164, D164)&amp;D164)</f>
        <v>11brad</v>
      </c>
      <c r="G164" s="46" t="str">
        <f t="shared" si="2"/>
        <v>LeGarrette Blount</v>
      </c>
      <c r="I164" s="53">
        <v>189</v>
      </c>
      <c r="J164" s="2" t="s">
        <v>332</v>
      </c>
      <c r="K164" s="2" t="s">
        <v>332</v>
      </c>
      <c r="L164" s="5">
        <v>7</v>
      </c>
      <c r="M164" s="54" t="s">
        <v>354</v>
      </c>
      <c r="Q164"/>
    </row>
    <row r="165" spans="2:17" ht="12.75" customHeight="1">
      <c r="B165" s="12">
        <v>162</v>
      </c>
      <c r="C165" s="24" t="s">
        <v>209</v>
      </c>
      <c r="D165" s="24" t="s">
        <v>417</v>
      </c>
      <c r="E165" s="74">
        <v>2</v>
      </c>
      <c r="F165" s="71" t="str">
        <f>IF(COUNTIF($D$4:D165, D165)&amp;D165=0, "", COUNTIF($D$4:D165, D165)&amp;D165)</f>
        <v>13tony</v>
      </c>
      <c r="G165" s="46" t="str">
        <f t="shared" si="2"/>
        <v>Martellus Bennett</v>
      </c>
      <c r="I165" s="53">
        <v>190</v>
      </c>
      <c r="J165" s="2" t="s">
        <v>358</v>
      </c>
      <c r="K165" s="2" t="s">
        <v>358</v>
      </c>
      <c r="L165" s="5">
        <v>6</v>
      </c>
      <c r="M165" s="54" t="s">
        <v>354</v>
      </c>
      <c r="Q165"/>
    </row>
    <row r="166" spans="2:17" ht="12.75" customHeight="1">
      <c r="B166" s="12">
        <v>163</v>
      </c>
      <c r="C166" s="24" t="s">
        <v>193</v>
      </c>
      <c r="D166" s="24" t="s">
        <v>405</v>
      </c>
      <c r="E166" s="74">
        <v>1</v>
      </c>
      <c r="F166" s="71" t="str">
        <f>IF(COUNTIF($D$4:D166, D166)&amp;D166=0, "", COUNTIF($D$4:D166, D166)&amp;D166)</f>
        <v>12matt</v>
      </c>
      <c r="G166" s="46" t="str">
        <f t="shared" si="2"/>
        <v>Josh McCown</v>
      </c>
      <c r="I166" s="53">
        <v>191</v>
      </c>
      <c r="J166" s="2" t="s">
        <v>214</v>
      </c>
      <c r="K166" s="2" t="s">
        <v>85</v>
      </c>
      <c r="L166" s="5">
        <v>11</v>
      </c>
      <c r="M166" s="54" t="s">
        <v>355</v>
      </c>
      <c r="Q166"/>
    </row>
    <row r="167" spans="2:17" ht="12.75" customHeight="1">
      <c r="B167" s="12">
        <v>164</v>
      </c>
      <c r="C167" s="24" t="s">
        <v>204</v>
      </c>
      <c r="D167" s="24" t="s">
        <v>405</v>
      </c>
      <c r="E167" s="74">
        <v>2</v>
      </c>
      <c r="F167" s="71" t="str">
        <f>IF(COUNTIF($D$4:D167, D167)&amp;D167=0, "", COUNTIF($D$4:D167, D167)&amp;D167)</f>
        <v>13matt</v>
      </c>
      <c r="G167" s="46" t="str">
        <f t="shared" si="2"/>
        <v>Kenny Stills</v>
      </c>
      <c r="I167" s="53">
        <v>192</v>
      </c>
      <c r="J167" s="2" t="s">
        <v>215</v>
      </c>
      <c r="K167" s="2" t="s">
        <v>11</v>
      </c>
      <c r="L167" s="5">
        <v>9</v>
      </c>
      <c r="M167" s="54" t="s">
        <v>355</v>
      </c>
      <c r="Q167"/>
    </row>
    <row r="168" spans="2:17" ht="12.75" customHeight="1">
      <c r="B168" s="12">
        <v>165</v>
      </c>
      <c r="C168" s="24" t="s">
        <v>167</v>
      </c>
      <c r="D168" s="24" t="s">
        <v>414</v>
      </c>
      <c r="E168" s="74">
        <v>2</v>
      </c>
      <c r="F168" s="71" t="str">
        <f>IF(COUNTIF($D$4:D168, D168)&amp;D168=0, "", COUNTIF($D$4:D168, D168)&amp;D168)</f>
        <v>11drew</v>
      </c>
      <c r="G168" s="46" t="str">
        <f t="shared" si="2"/>
        <v>Tavon Austin</v>
      </c>
      <c r="I168" s="53">
        <v>193</v>
      </c>
      <c r="J168" s="2" t="s">
        <v>216</v>
      </c>
      <c r="K168" s="2" t="s">
        <v>13</v>
      </c>
      <c r="L168" s="5">
        <v>4</v>
      </c>
      <c r="M168" s="54" t="s">
        <v>350</v>
      </c>
      <c r="Q168"/>
    </row>
    <row r="169" spans="2:17" ht="12.75" customHeight="1">
      <c r="B169" s="12">
        <v>166</v>
      </c>
      <c r="C169" s="24" t="s">
        <v>120</v>
      </c>
      <c r="D169" s="24" t="s">
        <v>409</v>
      </c>
      <c r="E169" s="74">
        <v>1</v>
      </c>
      <c r="F169" s="71" t="str">
        <f>IF(COUNTIF($D$4:D169, D169)&amp;D169=0, "", COUNTIF($D$4:D169, D169)&amp;D169)</f>
        <v>12brad</v>
      </c>
      <c r="G169" s="46" t="str">
        <f t="shared" si="2"/>
        <v>Chris Ivory</v>
      </c>
      <c r="I169" s="53">
        <v>194</v>
      </c>
      <c r="J169" s="2" t="s">
        <v>217</v>
      </c>
      <c r="K169" s="2" t="s">
        <v>105</v>
      </c>
      <c r="L169" s="5">
        <v>9</v>
      </c>
      <c r="M169" s="54" t="s">
        <v>353</v>
      </c>
      <c r="Q169"/>
    </row>
    <row r="170" spans="2:17" ht="12.75" customHeight="1">
      <c r="B170" s="12">
        <v>167</v>
      </c>
      <c r="C170" s="24" t="s">
        <v>162</v>
      </c>
      <c r="D170" s="24" t="s">
        <v>409</v>
      </c>
      <c r="E170" s="74">
        <v>1</v>
      </c>
      <c r="F170" s="71" t="str">
        <f>IF(COUNTIF($D$4:D170, D170)&amp;D170=0, "", COUNTIF($D$4:D170, D170)&amp;D170)</f>
        <v>13brad</v>
      </c>
      <c r="G170" s="46" t="str">
        <f t="shared" si="2"/>
        <v>Knile Davis</v>
      </c>
      <c r="I170" s="53">
        <v>195</v>
      </c>
      <c r="J170" s="2" t="s">
        <v>218</v>
      </c>
      <c r="K170" s="2" t="s">
        <v>82</v>
      </c>
      <c r="L170" s="5">
        <v>11</v>
      </c>
      <c r="M170" s="54" t="s">
        <v>351</v>
      </c>
      <c r="Q170"/>
    </row>
    <row r="171" spans="2:17" ht="12.75" customHeight="1">
      <c r="B171" s="12">
        <v>168</v>
      </c>
      <c r="C171" s="24" t="s">
        <v>169</v>
      </c>
      <c r="D171" s="24" t="s">
        <v>409</v>
      </c>
      <c r="E171" s="74">
        <v>1</v>
      </c>
      <c r="F171" s="71" t="str">
        <f>IF(COUNTIF($D$4:D171, D171)&amp;D171=0, "", COUNTIF($D$4:D171, D171)&amp;D171)</f>
        <v>14brad</v>
      </c>
      <c r="G171" s="46" t="str">
        <f t="shared" si="2"/>
        <v>Eli Manning</v>
      </c>
      <c r="I171" s="53">
        <v>196</v>
      </c>
      <c r="J171" s="2" t="s">
        <v>219</v>
      </c>
      <c r="K171" s="2" t="s">
        <v>7</v>
      </c>
      <c r="L171" s="5">
        <v>7</v>
      </c>
      <c r="M171" s="54" t="s">
        <v>353</v>
      </c>
      <c r="Q171"/>
    </row>
    <row r="172" spans="2:17" ht="12.75" customHeight="1">
      <c r="B172" s="12">
        <v>169</v>
      </c>
      <c r="C172" s="24" t="s">
        <v>158</v>
      </c>
      <c r="D172" s="24" t="s">
        <v>403</v>
      </c>
      <c r="E172" s="74">
        <v>2</v>
      </c>
      <c r="F172" s="71" t="str">
        <f>IF(COUNTIF($D$4:D172, D172)&amp;D172=0, "", COUNTIF($D$4:D172, D172)&amp;D172)</f>
        <v>16kevin</v>
      </c>
      <c r="G172" s="46" t="str">
        <f t="shared" si="2"/>
        <v>James Starks</v>
      </c>
      <c r="I172" s="53">
        <v>197</v>
      </c>
      <c r="J172" s="2" t="s">
        <v>220</v>
      </c>
      <c r="K172" s="2" t="s">
        <v>70</v>
      </c>
      <c r="L172" s="5">
        <v>8</v>
      </c>
      <c r="M172" s="54" t="s">
        <v>351</v>
      </c>
      <c r="Q172"/>
    </row>
    <row r="173" spans="2:17" ht="12.75" customHeight="1">
      <c r="B173" s="12">
        <v>170</v>
      </c>
      <c r="C173" s="24" t="s">
        <v>164</v>
      </c>
      <c r="D173" s="24" t="s">
        <v>416</v>
      </c>
      <c r="E173" s="74">
        <v>1</v>
      </c>
      <c r="F173" s="71" t="str">
        <f>IF(COUNTIF($D$4:D173, D173)&amp;D173=0, "", COUNTIF($D$4:D173, D173)&amp;D173)</f>
        <v>14shep</v>
      </c>
      <c r="G173" s="46" t="str">
        <f t="shared" si="2"/>
        <v>Roy Helu</v>
      </c>
      <c r="I173" s="53">
        <v>198</v>
      </c>
      <c r="J173" s="2" t="s">
        <v>221</v>
      </c>
      <c r="K173" s="2" t="s">
        <v>65</v>
      </c>
      <c r="L173" s="5">
        <v>9</v>
      </c>
      <c r="M173" s="54" t="s">
        <v>350</v>
      </c>
      <c r="Q173"/>
    </row>
    <row r="174" spans="2:17" ht="12.75" customHeight="1">
      <c r="B174" s="12">
        <v>171</v>
      </c>
      <c r="C174" s="24" t="s">
        <v>122</v>
      </c>
      <c r="D174" s="24" t="s">
        <v>405</v>
      </c>
      <c r="E174" s="74">
        <v>2</v>
      </c>
      <c r="F174" s="71" t="str">
        <f>IF(COUNTIF($D$4:D174, D174)&amp;D174=0, "", COUNTIF($D$4:D174, D174)&amp;D174)</f>
        <v>14matt</v>
      </c>
      <c r="G174" s="46" t="str">
        <f t="shared" si="2"/>
        <v>Danny Woodhead</v>
      </c>
      <c r="I174" s="53">
        <v>199</v>
      </c>
      <c r="J174" s="2" t="s">
        <v>222</v>
      </c>
      <c r="K174" s="2" t="s">
        <v>112</v>
      </c>
      <c r="L174" s="5">
        <v>5</v>
      </c>
      <c r="M174" s="54" t="s">
        <v>351</v>
      </c>
      <c r="Q174"/>
    </row>
    <row r="175" spans="2:17" ht="12.75" customHeight="1">
      <c r="B175" s="12">
        <v>172</v>
      </c>
      <c r="C175" s="24" t="s">
        <v>423</v>
      </c>
      <c r="D175" s="24" t="s">
        <v>418</v>
      </c>
      <c r="E175" s="74">
        <v>1</v>
      </c>
      <c r="F175" s="71" t="str">
        <f>IF(COUNTIF($D$4:D175, D175)&amp;D175=0, "", COUNTIF($D$4:D175, D175)&amp;D175)</f>
        <v>12keith</v>
      </c>
      <c r="G175" s="46" t="str">
        <f t="shared" si="2"/>
        <v>Ted Ginn Jr</v>
      </c>
      <c r="I175" s="53">
        <v>200</v>
      </c>
      <c r="J175" s="2" t="s">
        <v>223</v>
      </c>
      <c r="K175" s="2" t="s">
        <v>73</v>
      </c>
      <c r="L175" s="5">
        <v>12</v>
      </c>
      <c r="M175" s="54" t="s">
        <v>351</v>
      </c>
      <c r="Q175"/>
    </row>
    <row r="176" spans="2:17" ht="12.75" customHeight="1">
      <c r="B176" s="12">
        <v>173</v>
      </c>
      <c r="C176" s="24" t="s">
        <v>192</v>
      </c>
      <c r="D176" s="24" t="s">
        <v>411</v>
      </c>
      <c r="E176" s="74">
        <v>1</v>
      </c>
      <c r="F176" s="71" t="str">
        <f>IF(COUNTIF($D$4:D176, D176)&amp;D176=0, "", COUNTIF($D$4:D176, D176)&amp;D176)</f>
        <v>15james</v>
      </c>
      <c r="G176" s="46" t="str">
        <f t="shared" si="2"/>
        <v>Doug Baldwin</v>
      </c>
      <c r="I176" s="53">
        <v>201</v>
      </c>
      <c r="J176" s="2" t="s">
        <v>224</v>
      </c>
      <c r="K176" s="2" t="s">
        <v>65</v>
      </c>
      <c r="L176" s="5">
        <v>9</v>
      </c>
      <c r="M176" s="54" t="s">
        <v>351</v>
      </c>
      <c r="Q176"/>
    </row>
    <row r="177" spans="2:17" ht="12.75" customHeight="1">
      <c r="B177" s="12">
        <v>174</v>
      </c>
      <c r="C177" s="24" t="s">
        <v>424</v>
      </c>
      <c r="D177" s="24" t="s">
        <v>405</v>
      </c>
      <c r="E177" s="74">
        <v>2</v>
      </c>
      <c r="F177" s="71" t="str">
        <f>IF(COUNTIF($D$4:D177, D177)&amp;D177=0, "", COUNTIF($D$4:D177, D177)&amp;D177)</f>
        <v>15matt</v>
      </c>
      <c r="G177" s="46" t="str">
        <f t="shared" si="2"/>
        <v xml:space="preserve">Stevie Johnson </v>
      </c>
      <c r="I177" s="53">
        <v>202</v>
      </c>
      <c r="J177" s="2" t="s">
        <v>225</v>
      </c>
      <c r="K177" s="2" t="s">
        <v>73</v>
      </c>
      <c r="L177" s="5">
        <v>12</v>
      </c>
      <c r="M177" s="54" t="s">
        <v>350</v>
      </c>
      <c r="Q177"/>
    </row>
    <row r="178" spans="2:17" ht="12.75" customHeight="1">
      <c r="B178" s="12">
        <v>175</v>
      </c>
      <c r="C178" s="24" t="s">
        <v>143</v>
      </c>
      <c r="D178" s="24" t="s">
        <v>405</v>
      </c>
      <c r="E178" s="74">
        <v>2</v>
      </c>
      <c r="F178" s="71" t="str">
        <f>IF(COUNTIF($D$4:D178, D178)&amp;D178=0, "", COUNTIF($D$4:D178, D178)&amp;D178)</f>
        <v>16matt</v>
      </c>
      <c r="G178" s="46" t="str">
        <f t="shared" si="2"/>
        <v>Mark Ingram</v>
      </c>
      <c r="I178" s="53">
        <v>203</v>
      </c>
      <c r="J178" s="2" t="s">
        <v>226</v>
      </c>
      <c r="K178" s="2" t="s">
        <v>61</v>
      </c>
      <c r="L178" s="5">
        <v>10</v>
      </c>
      <c r="M178" s="54" t="s">
        <v>353</v>
      </c>
      <c r="Q178"/>
    </row>
    <row r="179" spans="2:17" ht="12.75" customHeight="1">
      <c r="B179" s="12">
        <v>176</v>
      </c>
      <c r="C179" s="24" t="s">
        <v>232</v>
      </c>
      <c r="D179" s="24" t="s">
        <v>418</v>
      </c>
      <c r="E179" s="74">
        <v>1</v>
      </c>
      <c r="F179" s="71" t="str">
        <f>IF(COUNTIF($D$4:D179, D179)&amp;D179=0, "", COUNTIF($D$4:D179, D179)&amp;D179)</f>
        <v>13keith</v>
      </c>
      <c r="G179" s="46" t="str">
        <f t="shared" si="2"/>
        <v>Jacquizz Rodgers</v>
      </c>
      <c r="I179" s="53">
        <v>204</v>
      </c>
      <c r="J179" s="2" t="s">
        <v>227</v>
      </c>
      <c r="K179" s="2" t="s">
        <v>58</v>
      </c>
      <c r="L179" s="5">
        <v>10</v>
      </c>
      <c r="M179" s="54" t="s">
        <v>350</v>
      </c>
      <c r="Q179"/>
    </row>
    <row r="180" spans="2:17" ht="12.75" customHeight="1">
      <c r="B180" s="12">
        <v>177</v>
      </c>
      <c r="C180" s="24" t="s">
        <v>294</v>
      </c>
      <c r="D180" s="24" t="s">
        <v>411</v>
      </c>
      <c r="E180" s="74">
        <v>1</v>
      </c>
      <c r="F180" s="71" t="str">
        <f>IF(COUNTIF($D$4:D180, D180)&amp;D180=0, "", COUNTIF($D$4:D180, D180)&amp;D180)</f>
        <v>16james</v>
      </c>
      <c r="G180" s="46" t="str">
        <f t="shared" si="2"/>
        <v>Miles Austin</v>
      </c>
      <c r="I180" s="53">
        <v>205</v>
      </c>
      <c r="J180" s="2" t="s">
        <v>228</v>
      </c>
      <c r="K180" s="2" t="s">
        <v>43</v>
      </c>
      <c r="L180" s="5">
        <v>10</v>
      </c>
      <c r="M180" s="54" t="s">
        <v>351</v>
      </c>
      <c r="Q180"/>
    </row>
    <row r="181" spans="2:17" ht="12.75" customHeight="1">
      <c r="B181" s="12">
        <v>178</v>
      </c>
      <c r="C181" s="24" t="s">
        <v>235</v>
      </c>
      <c r="D181" s="24" t="s">
        <v>417</v>
      </c>
      <c r="E181" s="74">
        <v>1</v>
      </c>
      <c r="F181" s="71" t="str">
        <f>IF(COUNTIF($D$4:D181, D181)&amp;D181=0, "", COUNTIF($D$4:D181, D181)&amp;D181)</f>
        <v>14tony</v>
      </c>
      <c r="G181" s="46" t="str">
        <f t="shared" si="2"/>
        <v>Ladarius Green</v>
      </c>
      <c r="I181" s="53">
        <v>206</v>
      </c>
      <c r="J181" s="2" t="s">
        <v>229</v>
      </c>
      <c r="K181" s="2" t="s">
        <v>28</v>
      </c>
      <c r="L181" s="5">
        <v>4</v>
      </c>
      <c r="M181" s="54" t="s">
        <v>351</v>
      </c>
      <c r="Q181"/>
    </row>
    <row r="182" spans="2:17" ht="12.75" customHeight="1">
      <c r="B182" s="12">
        <v>179</v>
      </c>
      <c r="C182" s="24" t="s">
        <v>222</v>
      </c>
      <c r="D182" s="24" t="s">
        <v>409</v>
      </c>
      <c r="E182" s="74">
        <v>1</v>
      </c>
      <c r="F182" s="71" t="str">
        <f>IF(COUNTIF($D$4:D182, D182)&amp;D182=0, "", COUNTIF($D$4:D182, D182)&amp;D182)</f>
        <v>15brad</v>
      </c>
      <c r="G182" s="46" t="str">
        <f t="shared" si="2"/>
        <v>Brian Hartline</v>
      </c>
      <c r="I182" s="53">
        <v>207</v>
      </c>
      <c r="J182" s="2" t="s">
        <v>230</v>
      </c>
      <c r="K182" s="2" t="s">
        <v>77</v>
      </c>
      <c r="L182" s="5">
        <v>10</v>
      </c>
      <c r="M182" s="54" t="s">
        <v>350</v>
      </c>
      <c r="Q182"/>
    </row>
    <row r="183" spans="2:17" ht="12.75" customHeight="1">
      <c r="B183" s="12">
        <v>180</v>
      </c>
      <c r="C183" s="24" t="s">
        <v>147</v>
      </c>
      <c r="D183" s="24" t="s">
        <v>409</v>
      </c>
      <c r="E183" s="74">
        <v>2</v>
      </c>
      <c r="F183" s="71" t="str">
        <f>IF(COUNTIF($D$4:D183, D183)&amp;D183=0, "", COUNTIF($D$4:D183, D183)&amp;D183)</f>
        <v>16brad</v>
      </c>
      <c r="G183" s="46" t="str">
        <f t="shared" si="2"/>
        <v>Steve Smith</v>
      </c>
      <c r="I183" s="53">
        <v>208</v>
      </c>
      <c r="J183" s="2" t="s">
        <v>231</v>
      </c>
      <c r="K183" s="2" t="s">
        <v>77</v>
      </c>
      <c r="L183" s="5">
        <v>10</v>
      </c>
      <c r="M183" s="54" t="s">
        <v>350</v>
      </c>
      <c r="Q183"/>
    </row>
    <row r="184" spans="2:17" ht="12.75" customHeight="1">
      <c r="B184" s="12">
        <v>181</v>
      </c>
      <c r="C184" s="24" t="s">
        <v>150</v>
      </c>
      <c r="D184" s="24" t="s">
        <v>416</v>
      </c>
      <c r="E184" s="74">
        <v>1</v>
      </c>
      <c r="F184" s="71" t="str">
        <f>IF(COUNTIF($D$4:D184, D184)&amp;D184=0, "", COUNTIF($D$4:D184, D184)&amp;D184)</f>
        <v>15shep</v>
      </c>
      <c r="G184" s="46" t="str">
        <f t="shared" si="2"/>
        <v>Jeremy Hill</v>
      </c>
      <c r="I184" s="53">
        <v>209</v>
      </c>
      <c r="J184" s="2" t="s">
        <v>232</v>
      </c>
      <c r="K184" s="2" t="s">
        <v>40</v>
      </c>
      <c r="L184" s="5">
        <v>9</v>
      </c>
      <c r="M184" s="54" t="s">
        <v>350</v>
      </c>
      <c r="Q184"/>
    </row>
    <row r="185" spans="2:17" ht="12.75" customHeight="1">
      <c r="B185" s="12">
        <v>182</v>
      </c>
      <c r="C185" s="24" t="s">
        <v>425</v>
      </c>
      <c r="D185" s="24" t="s">
        <v>418</v>
      </c>
      <c r="E185" s="74">
        <v>1</v>
      </c>
      <c r="F185" s="71" t="str">
        <f>IF(COUNTIF($D$4:D185, D185)&amp;D185=0, "", COUNTIF($D$4:D185, D185)&amp;D185)</f>
        <v>14keith</v>
      </c>
      <c r="G185" s="46" t="str">
        <f t="shared" si="2"/>
        <v>Fozzy Whitaker</v>
      </c>
      <c r="I185" s="53">
        <v>210</v>
      </c>
      <c r="J185" s="2" t="s">
        <v>233</v>
      </c>
      <c r="K185" s="2" t="s">
        <v>25</v>
      </c>
      <c r="L185" s="5">
        <v>7</v>
      </c>
      <c r="M185" s="54" t="s">
        <v>350</v>
      </c>
      <c r="Q185"/>
    </row>
    <row r="186" spans="2:17" ht="12.75" customHeight="1">
      <c r="B186" s="12">
        <v>183</v>
      </c>
      <c r="C186" s="24" t="s">
        <v>186</v>
      </c>
      <c r="D186" s="24" t="s">
        <v>417</v>
      </c>
      <c r="E186" s="74">
        <v>1</v>
      </c>
      <c r="F186" s="71" t="str">
        <f>IF(COUNTIF($D$4:D186, D186)&amp;D186=0, "", COUNTIF($D$4:D186, D186)&amp;D186)</f>
        <v>15tony</v>
      </c>
      <c r="G186" s="46" t="str">
        <f t="shared" si="2"/>
        <v>Andrew Hawkins</v>
      </c>
      <c r="I186" s="53">
        <v>211</v>
      </c>
      <c r="J186" s="2" t="s">
        <v>234</v>
      </c>
      <c r="K186" s="2" t="s">
        <v>67</v>
      </c>
      <c r="L186" s="5">
        <v>8</v>
      </c>
      <c r="M186" s="54" t="s">
        <v>350</v>
      </c>
      <c r="Q186"/>
    </row>
    <row r="187" spans="2:17" ht="12.75" customHeight="1">
      <c r="B187" s="12">
        <v>184</v>
      </c>
      <c r="C187" s="24" t="s">
        <v>242</v>
      </c>
      <c r="D187" s="24" t="s">
        <v>414</v>
      </c>
      <c r="E187" s="74">
        <v>1</v>
      </c>
      <c r="F187" s="71" t="str">
        <f>IF(COUNTIF($D$4:D187, D187)&amp;D187=0, "", COUNTIF($D$4:D187, D187)&amp;D187)</f>
        <v>12drew</v>
      </c>
      <c r="G187" s="46" t="str">
        <f t="shared" si="2"/>
        <v>Robert Woods</v>
      </c>
      <c r="I187" s="53">
        <v>212</v>
      </c>
      <c r="J187" s="2" t="s">
        <v>235</v>
      </c>
      <c r="K187" s="2" t="s">
        <v>61</v>
      </c>
      <c r="L187" s="5">
        <v>10</v>
      </c>
      <c r="M187" s="54" t="s">
        <v>353</v>
      </c>
      <c r="Q187"/>
    </row>
    <row r="188" spans="2:17" ht="12.75" customHeight="1">
      <c r="B188" s="12">
        <v>185</v>
      </c>
      <c r="C188" s="24" t="s">
        <v>194</v>
      </c>
      <c r="D188" s="24" t="s">
        <v>417</v>
      </c>
      <c r="E188" s="74">
        <v>2</v>
      </c>
      <c r="F188" s="71" t="str">
        <f>IF(COUNTIF($D$4:D188, D188)&amp;D188=0, "", COUNTIF($D$4:D188, D188)&amp;D188)</f>
        <v>16tony</v>
      </c>
      <c r="G188" s="46" t="str">
        <f t="shared" si="2"/>
        <v>Andre Williams</v>
      </c>
      <c r="I188" s="53">
        <v>213</v>
      </c>
      <c r="J188" s="2" t="s">
        <v>236</v>
      </c>
      <c r="K188" s="2" t="s">
        <v>77</v>
      </c>
      <c r="L188" s="5">
        <v>10</v>
      </c>
      <c r="M188" s="54" t="s">
        <v>353</v>
      </c>
      <c r="Q188"/>
    </row>
    <row r="189" spans="2:17" ht="12.75" customHeight="1">
      <c r="B189" s="12">
        <v>186</v>
      </c>
      <c r="C189" s="24" t="s">
        <v>216</v>
      </c>
      <c r="D189" s="24" t="s">
        <v>418</v>
      </c>
      <c r="E189" s="74">
        <v>1</v>
      </c>
      <c r="F189" s="71" t="str">
        <f>IF(COUNTIF($D$4:D189, D189)&amp;D189=0, "", COUNTIF($D$4:D189, D189)&amp;D189)</f>
        <v>15keith</v>
      </c>
      <c r="G189" s="46" t="str">
        <f t="shared" si="2"/>
        <v>Robert Turbin</v>
      </c>
      <c r="I189" s="53">
        <v>214</v>
      </c>
      <c r="J189" s="2" t="s">
        <v>237</v>
      </c>
      <c r="K189" s="2" t="s">
        <v>28</v>
      </c>
      <c r="L189" s="5">
        <v>4</v>
      </c>
      <c r="M189" s="54" t="s">
        <v>350</v>
      </c>
      <c r="Q189"/>
    </row>
    <row r="190" spans="2:17" ht="12.75" customHeight="1">
      <c r="B190" s="12">
        <v>187</v>
      </c>
      <c r="C190" s="24" t="s">
        <v>221</v>
      </c>
      <c r="D190" s="24" t="s">
        <v>414</v>
      </c>
      <c r="E190" s="74">
        <v>1</v>
      </c>
      <c r="F190" s="71" t="str">
        <f>IF(COUNTIF($D$4:D190, D190)&amp;D190=0, "", COUNTIF($D$4:D190, D190)&amp;D190)</f>
        <v>13drew</v>
      </c>
      <c r="G190" s="46" t="str">
        <f t="shared" si="2"/>
        <v>Bryce Brown</v>
      </c>
      <c r="I190" s="53">
        <v>221</v>
      </c>
      <c r="J190" s="2" t="s">
        <v>244</v>
      </c>
      <c r="K190" s="2" t="s">
        <v>7</v>
      </c>
      <c r="L190" s="5">
        <v>7</v>
      </c>
      <c r="M190" s="54" t="s">
        <v>351</v>
      </c>
      <c r="Q190"/>
    </row>
    <row r="191" spans="2:17" ht="12.75" customHeight="1">
      <c r="B191" s="12">
        <v>188</v>
      </c>
      <c r="C191" s="24" t="s">
        <v>236</v>
      </c>
      <c r="D191" s="24" t="s">
        <v>416</v>
      </c>
      <c r="E191" s="74">
        <v>1</v>
      </c>
      <c r="F191" s="71" t="str">
        <f>IF(COUNTIF($D$4:D191, D191)&amp;D191=0, "", COUNTIF($D$4:D191, D191)&amp;D191)</f>
        <v>16shep</v>
      </c>
      <c r="G191" s="46" t="str">
        <f t="shared" si="2"/>
        <v>Coby Fleener</v>
      </c>
      <c r="I191" s="53">
        <v>222</v>
      </c>
      <c r="J191" s="2" t="s">
        <v>245</v>
      </c>
      <c r="K191" s="2" t="s">
        <v>53</v>
      </c>
      <c r="L191" s="5">
        <v>4</v>
      </c>
      <c r="M191" s="54" t="s">
        <v>350</v>
      </c>
      <c r="Q191"/>
    </row>
    <row r="192" spans="2:17" ht="12.75" customHeight="1">
      <c r="B192" s="12">
        <v>189</v>
      </c>
      <c r="C192" s="24" t="s">
        <v>208</v>
      </c>
      <c r="D192" s="24" t="s">
        <v>418</v>
      </c>
      <c r="E192" s="74">
        <v>1</v>
      </c>
      <c r="F192" s="71" t="str">
        <f>IF(COUNTIF($D$4:D192, D192)&amp;D192=0, "", COUNTIF($D$4:D192, D192)&amp;D192)</f>
        <v>16keith</v>
      </c>
      <c r="G192" s="46" t="str">
        <f t="shared" si="2"/>
        <v>Chris Polk</v>
      </c>
      <c r="I192" s="53">
        <v>223</v>
      </c>
      <c r="J192" s="2" t="s">
        <v>246</v>
      </c>
      <c r="K192" s="2" t="s">
        <v>58</v>
      </c>
      <c r="L192" s="5">
        <v>10</v>
      </c>
      <c r="M192" s="54" t="s">
        <v>351</v>
      </c>
      <c r="Q192"/>
    </row>
    <row r="193" spans="2:17" ht="12.75" customHeight="1">
      <c r="B193" s="12">
        <v>190</v>
      </c>
      <c r="C193" s="24" t="s">
        <v>312</v>
      </c>
      <c r="D193" s="24" t="s">
        <v>414</v>
      </c>
      <c r="E193" s="74">
        <v>1</v>
      </c>
      <c r="F193" s="71" t="str">
        <f>IF(COUNTIF($D$4:D193, D193)&amp;D193=0, "", COUNTIF($D$4:D193, D193)&amp;D193)</f>
        <v>14drew</v>
      </c>
      <c r="G193" s="46" t="str">
        <f t="shared" si="2"/>
        <v>Geno Smith</v>
      </c>
      <c r="I193" s="53">
        <v>224</v>
      </c>
      <c r="J193" s="2" t="s">
        <v>247</v>
      </c>
      <c r="K193" s="2" t="s">
        <v>248</v>
      </c>
      <c r="L193" s="5" t="s">
        <v>3</v>
      </c>
      <c r="M193" s="54" t="s">
        <v>351</v>
      </c>
      <c r="Q193"/>
    </row>
    <row r="194" spans="2:17" ht="12.75" customHeight="1">
      <c r="B194" s="12">
        <v>191</v>
      </c>
      <c r="C194" s="24" t="s">
        <v>261</v>
      </c>
      <c r="D194" s="24" t="s">
        <v>414</v>
      </c>
      <c r="E194" s="74">
        <v>1</v>
      </c>
      <c r="F194" s="71" t="str">
        <f>IF(COUNTIF($D$4:D194, D194)&amp;D194=0, "", COUNTIF($D$4:D194, D194)&amp;D194)</f>
        <v>15drew</v>
      </c>
      <c r="G194" s="46" t="str">
        <f t="shared" si="2"/>
        <v>Heath Miller</v>
      </c>
      <c r="I194" s="53">
        <v>225</v>
      </c>
      <c r="J194" s="2" t="s">
        <v>249</v>
      </c>
      <c r="K194" s="2" t="s">
        <v>25</v>
      </c>
      <c r="L194" s="5">
        <v>7</v>
      </c>
      <c r="M194" s="54" t="s">
        <v>350</v>
      </c>
      <c r="Q194"/>
    </row>
    <row r="195" spans="2:17" ht="12.75" customHeight="1" thickBot="1">
      <c r="B195" s="17">
        <v>192</v>
      </c>
      <c r="C195" s="47" t="s">
        <v>275</v>
      </c>
      <c r="D195" s="47" t="s">
        <v>414</v>
      </c>
      <c r="E195" s="75">
        <v>1</v>
      </c>
      <c r="F195" s="72" t="str">
        <f>IF(COUNTIF($D$4:D195, D195)&amp;D195=0, "", COUNTIF($D$4:D195, D195)&amp;D195)</f>
        <v>16drew</v>
      </c>
      <c r="G195" s="48" t="str">
        <f t="shared" si="2"/>
        <v>Nate Washington</v>
      </c>
      <c r="I195" s="53">
        <v>226</v>
      </c>
      <c r="J195" s="2" t="s">
        <v>250</v>
      </c>
      <c r="K195" s="2" t="s">
        <v>56</v>
      </c>
      <c r="L195" s="5">
        <v>4</v>
      </c>
      <c r="M195" s="54" t="s">
        <v>350</v>
      </c>
      <c r="Q195"/>
    </row>
    <row r="196" spans="2:17" ht="12.75" customHeight="1">
      <c r="B196" s="85"/>
      <c r="C196" s="42" t="s">
        <v>365</v>
      </c>
      <c r="D196" s="42" t="s">
        <v>365</v>
      </c>
      <c r="E196" s="42" t="s">
        <v>365</v>
      </c>
      <c r="F196" s="42" t="s">
        <v>365</v>
      </c>
      <c r="G196" s="42" t="s">
        <v>365</v>
      </c>
      <c r="I196" s="53">
        <v>115</v>
      </c>
      <c r="J196" s="2" t="s">
        <v>149</v>
      </c>
      <c r="K196" s="2" t="s">
        <v>30</v>
      </c>
      <c r="L196" s="5">
        <v>11</v>
      </c>
      <c r="M196" s="54" t="s">
        <v>352</v>
      </c>
      <c r="Q196"/>
    </row>
    <row r="197" spans="2:17" ht="12.75" customHeight="1">
      <c r="I197" s="53">
        <v>116</v>
      </c>
      <c r="J197" s="2" t="s">
        <v>150</v>
      </c>
      <c r="K197" s="2" t="s">
        <v>33</v>
      </c>
      <c r="L197" s="5">
        <v>4</v>
      </c>
      <c r="M197" s="54" t="s">
        <v>350</v>
      </c>
      <c r="Q197"/>
    </row>
    <row r="198" spans="2:17" ht="12.75" customHeight="1">
      <c r="I198" s="53">
        <v>117</v>
      </c>
      <c r="J198" s="2" t="s">
        <v>151</v>
      </c>
      <c r="K198" s="2" t="s">
        <v>105</v>
      </c>
      <c r="L198" s="5">
        <v>9</v>
      </c>
      <c r="M198" s="54" t="s">
        <v>351</v>
      </c>
      <c r="Q198"/>
    </row>
    <row r="199" spans="2:17" ht="12.75" customHeight="1">
      <c r="I199" s="53">
        <v>118</v>
      </c>
      <c r="J199" s="2" t="s">
        <v>152</v>
      </c>
      <c r="K199" s="2" t="s">
        <v>61</v>
      </c>
      <c r="L199" s="5">
        <v>10</v>
      </c>
      <c r="M199" s="54" t="s">
        <v>352</v>
      </c>
      <c r="Q199"/>
    </row>
    <row r="200" spans="2:17" ht="12.75" customHeight="1">
      <c r="I200" s="53">
        <v>119</v>
      </c>
      <c r="J200" s="2" t="s">
        <v>153</v>
      </c>
      <c r="K200" s="2" t="s">
        <v>11</v>
      </c>
      <c r="L200" s="5">
        <v>9</v>
      </c>
      <c r="M200" s="54" t="s">
        <v>352</v>
      </c>
      <c r="Q200"/>
    </row>
    <row r="201" spans="2:17" ht="12.75" customHeight="1">
      <c r="I201" s="53">
        <v>120</v>
      </c>
      <c r="J201" s="2" t="s">
        <v>154</v>
      </c>
      <c r="K201" s="2" t="s">
        <v>119</v>
      </c>
      <c r="L201" s="5">
        <v>5</v>
      </c>
      <c r="M201" s="54" t="s">
        <v>351</v>
      </c>
      <c r="Q201"/>
    </row>
    <row r="202" spans="2:17" ht="12.75" customHeight="1">
      <c r="I202" s="53">
        <v>121</v>
      </c>
      <c r="J202" s="2" t="s">
        <v>155</v>
      </c>
      <c r="K202" s="2" t="s">
        <v>37</v>
      </c>
      <c r="L202" s="5">
        <v>12</v>
      </c>
      <c r="M202" s="54" t="s">
        <v>350</v>
      </c>
      <c r="Q202"/>
    </row>
    <row r="203" spans="2:17" ht="12.75" customHeight="1">
      <c r="I203" s="53">
        <v>122</v>
      </c>
      <c r="J203" s="2" t="s">
        <v>156</v>
      </c>
      <c r="K203" s="2" t="s">
        <v>21</v>
      </c>
      <c r="L203" s="5">
        <v>10</v>
      </c>
      <c r="M203" s="54" t="s">
        <v>350</v>
      </c>
      <c r="Q203"/>
    </row>
    <row r="204" spans="2:17" ht="12.75" customHeight="1">
      <c r="I204" s="53">
        <v>123</v>
      </c>
      <c r="J204" s="2" t="s">
        <v>157</v>
      </c>
      <c r="K204" s="2" t="s">
        <v>37</v>
      </c>
      <c r="L204" s="5">
        <v>12</v>
      </c>
      <c r="M204" s="54" t="s">
        <v>352</v>
      </c>
      <c r="Q204"/>
    </row>
    <row r="205" spans="2:17" ht="12.75" customHeight="1">
      <c r="I205" s="53">
        <v>124</v>
      </c>
      <c r="J205" s="2" t="s">
        <v>158</v>
      </c>
      <c r="K205" s="2" t="s">
        <v>15</v>
      </c>
      <c r="L205" s="5">
        <v>9</v>
      </c>
      <c r="M205" s="54" t="s">
        <v>350</v>
      </c>
      <c r="Q205"/>
    </row>
    <row r="206" spans="2:17" ht="12.75" customHeight="1">
      <c r="I206" s="53">
        <v>125</v>
      </c>
      <c r="J206" s="2" t="s">
        <v>159</v>
      </c>
      <c r="K206" s="2" t="s">
        <v>25</v>
      </c>
      <c r="L206" s="5">
        <v>7</v>
      </c>
      <c r="M206" s="54" t="s">
        <v>351</v>
      </c>
      <c r="Q206"/>
    </row>
    <row r="207" spans="2:17" ht="12.75" customHeight="1">
      <c r="I207" s="53">
        <v>126</v>
      </c>
      <c r="J207" s="2" t="s">
        <v>160</v>
      </c>
      <c r="K207" s="2" t="s">
        <v>119</v>
      </c>
      <c r="L207" s="5">
        <v>5</v>
      </c>
      <c r="M207" s="54" t="s">
        <v>350</v>
      </c>
      <c r="Q207"/>
    </row>
    <row r="208" spans="2:17" ht="12.75" customHeight="1">
      <c r="I208" s="53">
        <v>127</v>
      </c>
      <c r="J208" s="2" t="s">
        <v>161</v>
      </c>
      <c r="K208" s="2" t="s">
        <v>53</v>
      </c>
      <c r="L208" s="5">
        <v>4</v>
      </c>
      <c r="M208" s="54" t="s">
        <v>350</v>
      </c>
      <c r="Q208"/>
    </row>
    <row r="209" spans="9:17" ht="12.75" customHeight="1">
      <c r="I209" s="53">
        <v>128</v>
      </c>
      <c r="J209" s="2" t="s">
        <v>162</v>
      </c>
      <c r="K209" s="2" t="s">
        <v>9</v>
      </c>
      <c r="L209" s="5">
        <v>6</v>
      </c>
      <c r="M209" s="54" t="s">
        <v>350</v>
      </c>
      <c r="Q209"/>
    </row>
    <row r="210" spans="9:17" ht="12.75" customHeight="1">
      <c r="I210" s="53">
        <v>129</v>
      </c>
      <c r="J210" s="2" t="s">
        <v>163</v>
      </c>
      <c r="K210" s="2" t="s">
        <v>19</v>
      </c>
      <c r="L210" s="5">
        <v>4</v>
      </c>
      <c r="M210" s="54" t="s">
        <v>350</v>
      </c>
      <c r="Q210"/>
    </row>
    <row r="211" spans="9:17" ht="12.75" customHeight="1">
      <c r="I211" s="53">
        <v>148</v>
      </c>
      <c r="J211" s="2" t="s">
        <v>330</v>
      </c>
      <c r="K211" s="2" t="s">
        <v>330</v>
      </c>
      <c r="L211" s="5">
        <v>10</v>
      </c>
      <c r="M211" s="54" t="s">
        <v>354</v>
      </c>
      <c r="Q211"/>
    </row>
    <row r="212" spans="9:17" ht="12.75" customHeight="1">
      <c r="I212" s="53">
        <v>149</v>
      </c>
      <c r="J212" s="2" t="s">
        <v>331</v>
      </c>
      <c r="K212" s="2" t="s">
        <v>331</v>
      </c>
      <c r="L212" s="5">
        <v>9</v>
      </c>
      <c r="M212" s="54" t="s">
        <v>354</v>
      </c>
      <c r="Q212"/>
    </row>
    <row r="213" spans="9:17" ht="12.75" customHeight="1">
      <c r="I213" s="53">
        <v>150</v>
      </c>
      <c r="J213" s="2" t="s">
        <v>175</v>
      </c>
      <c r="K213" s="2" t="s">
        <v>56</v>
      </c>
      <c r="L213" s="5">
        <v>4</v>
      </c>
      <c r="M213" s="54" t="s">
        <v>350</v>
      </c>
      <c r="Q213"/>
    </row>
    <row r="214" spans="9:17" ht="12.75" customHeight="1">
      <c r="I214" s="53">
        <v>151</v>
      </c>
      <c r="J214" s="2" t="s">
        <v>176</v>
      </c>
      <c r="K214" s="2" t="s">
        <v>19</v>
      </c>
      <c r="L214" s="5">
        <v>4</v>
      </c>
      <c r="M214" s="54" t="s">
        <v>355</v>
      </c>
      <c r="Q214"/>
    </row>
    <row r="215" spans="9:17" ht="12.75" customHeight="1">
      <c r="I215" s="53">
        <v>152</v>
      </c>
      <c r="J215" s="2" t="s">
        <v>177</v>
      </c>
      <c r="K215" s="2" t="s">
        <v>58</v>
      </c>
      <c r="L215" s="5">
        <v>10</v>
      </c>
      <c r="M215" s="54" t="s">
        <v>355</v>
      </c>
      <c r="Q215"/>
    </row>
    <row r="216" spans="9:17" ht="12.75" customHeight="1">
      <c r="I216" s="53">
        <v>153</v>
      </c>
      <c r="J216" s="2" t="s">
        <v>178</v>
      </c>
      <c r="K216" s="2" t="s">
        <v>87</v>
      </c>
      <c r="L216" s="5">
        <v>11</v>
      </c>
      <c r="M216" s="54" t="s">
        <v>355</v>
      </c>
      <c r="Q216"/>
    </row>
    <row r="217" spans="9:17" ht="12.75" customHeight="1">
      <c r="I217" s="53">
        <v>154</v>
      </c>
      <c r="J217" s="2" t="s">
        <v>179</v>
      </c>
      <c r="K217" s="2" t="s">
        <v>15</v>
      </c>
      <c r="L217" s="5">
        <v>9</v>
      </c>
      <c r="M217" s="54" t="s">
        <v>355</v>
      </c>
      <c r="Q217"/>
    </row>
    <row r="218" spans="9:17" ht="12.75" customHeight="1">
      <c r="I218" s="53">
        <v>155</v>
      </c>
      <c r="J218" s="2" t="s">
        <v>180</v>
      </c>
      <c r="K218" s="2" t="s">
        <v>13</v>
      </c>
      <c r="L218" s="5">
        <v>4</v>
      </c>
      <c r="M218" s="54" t="s">
        <v>355</v>
      </c>
      <c r="Q218"/>
    </row>
    <row r="219" spans="9:17" ht="12.75" customHeight="1">
      <c r="I219" s="53">
        <v>156</v>
      </c>
      <c r="J219" s="2" t="s">
        <v>181</v>
      </c>
      <c r="K219" s="2" t="s">
        <v>67</v>
      </c>
      <c r="L219" s="5">
        <v>8</v>
      </c>
      <c r="M219" s="54" t="s">
        <v>355</v>
      </c>
      <c r="Q219"/>
    </row>
    <row r="220" spans="9:17" ht="12.75" customHeight="1">
      <c r="I220" s="53">
        <v>157</v>
      </c>
      <c r="J220" s="2" t="s">
        <v>182</v>
      </c>
      <c r="K220" s="2" t="s">
        <v>61</v>
      </c>
      <c r="L220" s="5">
        <v>10</v>
      </c>
      <c r="M220" s="54" t="s">
        <v>355</v>
      </c>
      <c r="Q220"/>
    </row>
    <row r="221" spans="9:17" ht="12.75" customHeight="1">
      <c r="I221" s="53">
        <v>158</v>
      </c>
      <c r="J221" s="2" t="s">
        <v>183</v>
      </c>
      <c r="K221" s="2" t="s">
        <v>77</v>
      </c>
      <c r="L221" s="5">
        <v>10</v>
      </c>
      <c r="M221" s="54" t="s">
        <v>355</v>
      </c>
      <c r="Q221"/>
    </row>
    <row r="222" spans="9:17" ht="12.75" customHeight="1">
      <c r="I222" s="53">
        <v>159</v>
      </c>
      <c r="J222" s="2" t="s">
        <v>184</v>
      </c>
      <c r="K222" s="2" t="s">
        <v>5</v>
      </c>
      <c r="L222" s="5">
        <v>10</v>
      </c>
      <c r="M222" s="54" t="s">
        <v>355</v>
      </c>
      <c r="Q222"/>
    </row>
    <row r="223" spans="9:17" ht="12.75" customHeight="1">
      <c r="I223" s="53">
        <v>160</v>
      </c>
      <c r="J223" s="2" t="s">
        <v>185</v>
      </c>
      <c r="K223" s="2" t="s">
        <v>30</v>
      </c>
      <c r="L223" s="5">
        <v>11</v>
      </c>
      <c r="M223" s="54" t="s">
        <v>355</v>
      </c>
      <c r="Q223"/>
    </row>
    <row r="224" spans="9:17" ht="12.75" customHeight="1">
      <c r="I224" s="53">
        <v>215</v>
      </c>
      <c r="J224" s="2" t="s">
        <v>238</v>
      </c>
      <c r="K224" s="2" t="s">
        <v>5</v>
      </c>
      <c r="L224" s="5">
        <v>10</v>
      </c>
      <c r="M224" s="54" t="s">
        <v>351</v>
      </c>
      <c r="Q224"/>
    </row>
    <row r="225" spans="9:17" ht="12.75" customHeight="1">
      <c r="I225" s="53">
        <v>216</v>
      </c>
      <c r="J225" s="2" t="s">
        <v>239</v>
      </c>
      <c r="K225" s="2" t="s">
        <v>65</v>
      </c>
      <c r="L225" s="5">
        <v>9</v>
      </c>
      <c r="M225" s="54" t="s">
        <v>352</v>
      </c>
      <c r="Q225"/>
    </row>
    <row r="226" spans="9:17" ht="12.75" customHeight="1">
      <c r="I226" s="53">
        <v>217</v>
      </c>
      <c r="J226" s="2" t="s">
        <v>240</v>
      </c>
      <c r="K226" s="2" t="s">
        <v>30</v>
      </c>
      <c r="L226" s="5">
        <v>11</v>
      </c>
      <c r="M226" s="54" t="s">
        <v>350</v>
      </c>
      <c r="Q226"/>
    </row>
    <row r="227" spans="9:17" ht="12.75" customHeight="1">
      <c r="I227" s="53">
        <v>218</v>
      </c>
      <c r="J227" s="2" t="s">
        <v>241</v>
      </c>
      <c r="K227" s="2" t="s">
        <v>17</v>
      </c>
      <c r="L227" s="5">
        <v>9</v>
      </c>
      <c r="M227" s="54" t="s">
        <v>353</v>
      </c>
      <c r="Q227"/>
    </row>
    <row r="228" spans="9:17" ht="12.75" customHeight="1">
      <c r="I228" s="53">
        <v>219</v>
      </c>
      <c r="J228" s="2" t="s">
        <v>242</v>
      </c>
      <c r="K228" s="2" t="s">
        <v>65</v>
      </c>
      <c r="L228" s="5">
        <v>9</v>
      </c>
      <c r="M228" s="54" t="s">
        <v>351</v>
      </c>
      <c r="Q228"/>
    </row>
    <row r="229" spans="9:17" ht="12.75" customHeight="1">
      <c r="I229" s="53">
        <v>220</v>
      </c>
      <c r="J229" s="2" t="s">
        <v>243</v>
      </c>
      <c r="K229" s="2" t="s">
        <v>40</v>
      </c>
      <c r="L229" s="5">
        <v>9</v>
      </c>
      <c r="M229" s="54" t="s">
        <v>351</v>
      </c>
      <c r="Q229"/>
    </row>
    <row r="230" spans="9:17" ht="12.75" customHeight="1">
      <c r="I230" s="53">
        <v>227</v>
      </c>
      <c r="J230" s="2" t="s">
        <v>251</v>
      </c>
      <c r="K230" s="2" t="s">
        <v>73</v>
      </c>
      <c r="L230" s="5">
        <v>12</v>
      </c>
      <c r="M230" s="54" t="s">
        <v>351</v>
      </c>
      <c r="Q230"/>
    </row>
    <row r="231" spans="9:17" ht="12.75" customHeight="1">
      <c r="I231" s="53">
        <v>228</v>
      </c>
      <c r="J231" s="2" t="s">
        <v>252</v>
      </c>
      <c r="K231" s="2" t="s">
        <v>37</v>
      </c>
      <c r="L231" s="5">
        <v>12</v>
      </c>
      <c r="M231" s="54" t="s">
        <v>351</v>
      </c>
      <c r="Q231"/>
    </row>
    <row r="232" spans="9:17" ht="12.75" customHeight="1">
      <c r="I232" s="53">
        <v>229</v>
      </c>
      <c r="J232" s="2" t="s">
        <v>253</v>
      </c>
      <c r="K232" s="2" t="s">
        <v>105</v>
      </c>
      <c r="L232" s="5">
        <v>9</v>
      </c>
      <c r="M232" s="54" t="s">
        <v>351</v>
      </c>
      <c r="Q232"/>
    </row>
    <row r="233" spans="9:17" ht="12.75" customHeight="1">
      <c r="I233" s="53">
        <v>230</v>
      </c>
      <c r="J233" s="2" t="s">
        <v>254</v>
      </c>
      <c r="K233" s="2" t="s">
        <v>23</v>
      </c>
      <c r="L233" s="5">
        <v>6</v>
      </c>
      <c r="M233" s="54" t="s">
        <v>350</v>
      </c>
      <c r="Q233"/>
    </row>
    <row r="234" spans="9:17" ht="12.75" customHeight="1">
      <c r="I234" s="53">
        <v>231</v>
      </c>
      <c r="J234" s="2" t="s">
        <v>255</v>
      </c>
      <c r="K234" s="2" t="s">
        <v>87</v>
      </c>
      <c r="L234" s="5">
        <v>11</v>
      </c>
      <c r="M234" s="54" t="s">
        <v>351</v>
      </c>
      <c r="Q234"/>
    </row>
    <row r="235" spans="9:17" ht="12.75" customHeight="1">
      <c r="I235" s="53">
        <v>232</v>
      </c>
      <c r="J235" s="2" t="s">
        <v>256</v>
      </c>
      <c r="K235" s="2" t="s">
        <v>85</v>
      </c>
      <c r="L235" s="5">
        <v>11</v>
      </c>
      <c r="M235" s="54" t="s">
        <v>351</v>
      </c>
      <c r="Q235"/>
    </row>
    <row r="236" spans="9:17" ht="12.75" customHeight="1">
      <c r="I236" s="53">
        <v>233</v>
      </c>
      <c r="J236" s="2" t="s">
        <v>257</v>
      </c>
      <c r="K236" s="2" t="s">
        <v>61</v>
      </c>
      <c r="L236" s="5">
        <v>10</v>
      </c>
      <c r="M236" s="54" t="s">
        <v>351</v>
      </c>
      <c r="Q236"/>
    </row>
    <row r="237" spans="9:17" ht="12.75" customHeight="1">
      <c r="I237" s="53">
        <v>234</v>
      </c>
      <c r="J237" s="2" t="s">
        <v>333</v>
      </c>
      <c r="K237" s="2" t="s">
        <v>333</v>
      </c>
      <c r="L237" s="5">
        <v>10</v>
      </c>
      <c r="M237" s="54" t="s">
        <v>354</v>
      </c>
      <c r="Q237"/>
    </row>
    <row r="238" spans="9:17" ht="12.75" customHeight="1">
      <c r="I238" s="53">
        <v>235</v>
      </c>
      <c r="J238" s="2" t="s">
        <v>258</v>
      </c>
      <c r="K238" s="2" t="s">
        <v>56</v>
      </c>
      <c r="L238" s="5">
        <v>4</v>
      </c>
      <c r="M238" s="54" t="s">
        <v>351</v>
      </c>
      <c r="Q238"/>
    </row>
    <row r="239" spans="9:17" ht="12.75" customHeight="1">
      <c r="I239" s="53">
        <v>236</v>
      </c>
      <c r="J239" s="2" t="s">
        <v>259</v>
      </c>
      <c r="K239" s="2" t="s">
        <v>112</v>
      </c>
      <c r="L239" s="5">
        <v>5</v>
      </c>
      <c r="M239" s="54" t="s">
        <v>350</v>
      </c>
      <c r="Q239"/>
    </row>
    <row r="240" spans="9:17" ht="12.75" customHeight="1">
      <c r="I240" s="53">
        <v>237</v>
      </c>
      <c r="J240" s="2" t="s">
        <v>260</v>
      </c>
      <c r="K240" s="2" t="s">
        <v>82</v>
      </c>
      <c r="L240" s="5">
        <v>11</v>
      </c>
      <c r="M240" s="54" t="s">
        <v>350</v>
      </c>
      <c r="Q240"/>
    </row>
    <row r="241" spans="9:17" ht="12.75" customHeight="1">
      <c r="I241" s="53">
        <v>238</v>
      </c>
      <c r="J241" s="2" t="s">
        <v>261</v>
      </c>
      <c r="K241" s="2" t="s">
        <v>37</v>
      </c>
      <c r="L241" s="5">
        <v>12</v>
      </c>
      <c r="M241" s="54" t="s">
        <v>353</v>
      </c>
      <c r="Q241"/>
    </row>
    <row r="242" spans="9:17" ht="12.75" customHeight="1">
      <c r="I242" s="53">
        <v>239</v>
      </c>
      <c r="J242" s="2" t="s">
        <v>262</v>
      </c>
      <c r="K242" s="2" t="s">
        <v>30</v>
      </c>
      <c r="L242" s="5">
        <v>11</v>
      </c>
      <c r="M242" s="54" t="s">
        <v>350</v>
      </c>
      <c r="Q242"/>
    </row>
    <row r="243" spans="9:17" ht="12.75" customHeight="1">
      <c r="I243" s="53">
        <v>240</v>
      </c>
      <c r="J243" s="2" t="s">
        <v>263</v>
      </c>
      <c r="K243" s="2" t="s">
        <v>5</v>
      </c>
      <c r="L243" s="5">
        <v>10</v>
      </c>
      <c r="M243" s="54" t="s">
        <v>350</v>
      </c>
      <c r="Q243"/>
    </row>
    <row r="244" spans="9:17" ht="12.75" customHeight="1">
      <c r="I244" s="53">
        <v>241</v>
      </c>
      <c r="J244" s="2" t="s">
        <v>264</v>
      </c>
      <c r="K244" s="2" t="s">
        <v>53</v>
      </c>
      <c r="L244" s="5">
        <v>4</v>
      </c>
      <c r="M244" s="54" t="s">
        <v>351</v>
      </c>
      <c r="Q244"/>
    </row>
    <row r="245" spans="9:17" ht="12.75" customHeight="1">
      <c r="I245" s="53">
        <v>242</v>
      </c>
      <c r="J245" s="2" t="s">
        <v>265</v>
      </c>
      <c r="K245" s="2" t="s">
        <v>85</v>
      </c>
      <c r="L245" s="5">
        <v>11</v>
      </c>
      <c r="M245" s="54" t="s">
        <v>350</v>
      </c>
      <c r="Q245"/>
    </row>
    <row r="246" spans="9:17" ht="12.75" customHeight="1">
      <c r="I246" s="53">
        <v>243</v>
      </c>
      <c r="J246" s="2" t="s">
        <v>266</v>
      </c>
      <c r="K246" s="2" t="s">
        <v>28</v>
      </c>
      <c r="L246" s="5">
        <v>4</v>
      </c>
      <c r="M246" s="54" t="s">
        <v>352</v>
      </c>
      <c r="Q246"/>
    </row>
    <row r="247" spans="9:17" ht="12.75" customHeight="1">
      <c r="I247" s="53">
        <v>244</v>
      </c>
      <c r="J247" s="2" t="s">
        <v>267</v>
      </c>
      <c r="K247" s="2" t="s">
        <v>87</v>
      </c>
      <c r="L247" s="5">
        <v>11</v>
      </c>
      <c r="M247" s="54" t="s">
        <v>350</v>
      </c>
      <c r="Q247"/>
    </row>
    <row r="248" spans="9:17" ht="12.75" customHeight="1">
      <c r="I248" s="53">
        <v>245</v>
      </c>
      <c r="J248" s="2" t="s">
        <v>268</v>
      </c>
      <c r="K248" s="2" t="s">
        <v>77</v>
      </c>
      <c r="L248" s="5">
        <v>10</v>
      </c>
      <c r="M248" s="54" t="s">
        <v>353</v>
      </c>
      <c r="Q248"/>
    </row>
    <row r="249" spans="9:17" ht="12.75" customHeight="1">
      <c r="I249" s="53">
        <v>246</v>
      </c>
      <c r="J249" s="2" t="s">
        <v>269</v>
      </c>
      <c r="K249" s="2" t="s">
        <v>9</v>
      </c>
      <c r="L249" s="5">
        <v>6</v>
      </c>
      <c r="M249" s="54" t="s">
        <v>350</v>
      </c>
      <c r="Q249"/>
    </row>
    <row r="250" spans="9:17" ht="12.75" customHeight="1">
      <c r="I250" s="53">
        <v>247</v>
      </c>
      <c r="J250" s="2" t="s">
        <v>270</v>
      </c>
      <c r="K250" s="2" t="s">
        <v>70</v>
      </c>
      <c r="L250" s="5">
        <v>8</v>
      </c>
      <c r="M250" s="54" t="s">
        <v>351</v>
      </c>
      <c r="Q250"/>
    </row>
    <row r="251" spans="9:17" ht="12.75" customHeight="1">
      <c r="I251" s="53">
        <v>248</v>
      </c>
      <c r="J251" s="2" t="s">
        <v>271</v>
      </c>
      <c r="K251" s="2" t="s">
        <v>17</v>
      </c>
      <c r="L251" s="5">
        <v>9</v>
      </c>
      <c r="M251" s="54" t="s">
        <v>350</v>
      </c>
      <c r="Q251"/>
    </row>
    <row r="252" spans="9:17" ht="12.75" customHeight="1">
      <c r="I252" s="53">
        <v>249</v>
      </c>
      <c r="J252" s="2" t="s">
        <v>272</v>
      </c>
      <c r="K252" s="2" t="s">
        <v>21</v>
      </c>
      <c r="L252" s="5">
        <v>10</v>
      </c>
      <c r="M252" s="54" t="s">
        <v>350</v>
      </c>
      <c r="Q252"/>
    </row>
    <row r="253" spans="9:17" ht="12.75" customHeight="1">
      <c r="I253" s="53">
        <v>250</v>
      </c>
      <c r="J253" s="2" t="s">
        <v>273</v>
      </c>
      <c r="K253" s="2" t="s">
        <v>85</v>
      </c>
      <c r="L253" s="5">
        <v>11</v>
      </c>
      <c r="M253" s="54" t="s">
        <v>352</v>
      </c>
      <c r="Q253"/>
    </row>
    <row r="254" spans="9:17" ht="12.75" customHeight="1">
      <c r="I254" s="53">
        <v>251</v>
      </c>
      <c r="J254" s="2" t="s">
        <v>274</v>
      </c>
      <c r="K254" s="2" t="s">
        <v>19</v>
      </c>
      <c r="L254" s="5">
        <v>4</v>
      </c>
      <c r="M254" s="54" t="s">
        <v>350</v>
      </c>
      <c r="Q254"/>
    </row>
    <row r="255" spans="9:17" ht="12.75" customHeight="1">
      <c r="I255" s="53">
        <v>252</v>
      </c>
      <c r="J255" s="2" t="s">
        <v>275</v>
      </c>
      <c r="K255" s="2" t="s">
        <v>105</v>
      </c>
      <c r="L255" s="5">
        <v>9</v>
      </c>
      <c r="M255" s="54" t="s">
        <v>351</v>
      </c>
      <c r="Q255"/>
    </row>
    <row r="256" spans="9:17" ht="12.75" customHeight="1">
      <c r="I256" s="53">
        <v>253</v>
      </c>
      <c r="J256" s="2" t="s">
        <v>276</v>
      </c>
      <c r="K256" s="2" t="s">
        <v>70</v>
      </c>
      <c r="L256" s="5">
        <v>8</v>
      </c>
      <c r="M256" s="54" t="s">
        <v>350</v>
      </c>
      <c r="Q256"/>
    </row>
    <row r="257" spans="9:17" ht="12.75" customHeight="1">
      <c r="I257" s="53">
        <v>254</v>
      </c>
      <c r="J257" s="2" t="s">
        <v>277</v>
      </c>
      <c r="K257" s="2" t="s">
        <v>43</v>
      </c>
      <c r="L257" s="5">
        <v>10</v>
      </c>
      <c r="M257" s="54" t="s">
        <v>350</v>
      </c>
      <c r="Q257"/>
    </row>
    <row r="258" spans="9:17" ht="12.75" customHeight="1">
      <c r="I258" s="53">
        <v>255</v>
      </c>
      <c r="J258" s="2" t="s">
        <v>278</v>
      </c>
      <c r="K258" s="2" t="s">
        <v>112</v>
      </c>
      <c r="L258" s="5">
        <v>5</v>
      </c>
      <c r="M258" s="54" t="s">
        <v>351</v>
      </c>
      <c r="Q258"/>
    </row>
    <row r="259" spans="9:17" ht="12.75" customHeight="1">
      <c r="I259" s="53">
        <v>256</v>
      </c>
      <c r="J259" s="2" t="s">
        <v>279</v>
      </c>
      <c r="K259" s="2" t="s">
        <v>53</v>
      </c>
      <c r="L259" s="5">
        <v>4</v>
      </c>
      <c r="M259" s="54" t="s">
        <v>350</v>
      </c>
      <c r="Q259"/>
    </row>
    <row r="260" spans="9:17" ht="12.75" customHeight="1">
      <c r="I260" s="53">
        <v>257</v>
      </c>
      <c r="J260" s="2" t="s">
        <v>280</v>
      </c>
      <c r="K260" s="2" t="s">
        <v>28</v>
      </c>
      <c r="L260" s="5">
        <v>4</v>
      </c>
      <c r="M260" s="54" t="s">
        <v>351</v>
      </c>
      <c r="Q260"/>
    </row>
    <row r="261" spans="9:17" ht="12.75" customHeight="1">
      <c r="I261" s="53">
        <v>258</v>
      </c>
      <c r="J261" s="2" t="s">
        <v>281</v>
      </c>
      <c r="K261" s="2" t="s">
        <v>73</v>
      </c>
      <c r="L261" s="5">
        <v>12</v>
      </c>
      <c r="M261" s="54" t="s">
        <v>350</v>
      </c>
      <c r="Q261"/>
    </row>
    <row r="262" spans="9:17" ht="12.75" customHeight="1">
      <c r="I262" s="53">
        <v>259</v>
      </c>
      <c r="J262" s="2" t="s">
        <v>282</v>
      </c>
      <c r="K262" s="2" t="s">
        <v>15</v>
      </c>
      <c r="L262" s="5">
        <v>9</v>
      </c>
      <c r="M262" s="54" t="s">
        <v>351</v>
      </c>
      <c r="Q262"/>
    </row>
    <row r="263" spans="9:17" ht="12.75" customHeight="1">
      <c r="I263" s="53">
        <v>260</v>
      </c>
      <c r="J263" s="2" t="s">
        <v>283</v>
      </c>
      <c r="K263" s="2" t="s">
        <v>119</v>
      </c>
      <c r="L263" s="5">
        <v>5</v>
      </c>
      <c r="M263" s="54" t="s">
        <v>351</v>
      </c>
      <c r="Q263"/>
    </row>
    <row r="264" spans="9:17" ht="12.75" customHeight="1">
      <c r="I264" s="53">
        <v>261</v>
      </c>
      <c r="J264" s="2" t="s">
        <v>284</v>
      </c>
      <c r="K264" s="2" t="s">
        <v>87</v>
      </c>
      <c r="L264" s="5">
        <v>11</v>
      </c>
      <c r="M264" s="54" t="s">
        <v>350</v>
      </c>
      <c r="Q264"/>
    </row>
    <row r="265" spans="9:17" ht="12.75" customHeight="1">
      <c r="I265" s="53">
        <v>262</v>
      </c>
      <c r="J265" s="2" t="s">
        <v>285</v>
      </c>
      <c r="K265" s="2" t="s">
        <v>33</v>
      </c>
      <c r="L265" s="5">
        <v>4</v>
      </c>
      <c r="M265" s="54" t="s">
        <v>353</v>
      </c>
      <c r="Q265"/>
    </row>
    <row r="266" spans="9:17" ht="12.75" customHeight="1">
      <c r="I266" s="53">
        <v>263</v>
      </c>
      <c r="J266" s="2" t="s">
        <v>286</v>
      </c>
      <c r="K266" s="2" t="s">
        <v>105</v>
      </c>
      <c r="L266" s="5">
        <v>9</v>
      </c>
      <c r="M266" s="54" t="s">
        <v>352</v>
      </c>
      <c r="Q266"/>
    </row>
    <row r="267" spans="9:17" ht="12.75" customHeight="1">
      <c r="I267" s="53">
        <v>264</v>
      </c>
      <c r="J267" s="2" t="s">
        <v>287</v>
      </c>
      <c r="K267" s="2" t="s">
        <v>87</v>
      </c>
      <c r="L267" s="5">
        <v>11</v>
      </c>
      <c r="M267" s="54" t="s">
        <v>353</v>
      </c>
      <c r="Q267"/>
    </row>
    <row r="268" spans="9:17" ht="12.75" customHeight="1">
      <c r="I268" s="53">
        <v>265</v>
      </c>
      <c r="J268" s="2" t="s">
        <v>288</v>
      </c>
      <c r="K268" s="2" t="s">
        <v>119</v>
      </c>
      <c r="L268" s="5">
        <v>5</v>
      </c>
      <c r="M268" s="54" t="s">
        <v>351</v>
      </c>
      <c r="Q268"/>
    </row>
    <row r="269" spans="9:17" ht="12.75" customHeight="1">
      <c r="I269" s="53">
        <v>266</v>
      </c>
      <c r="J269" s="2" t="s">
        <v>289</v>
      </c>
      <c r="K269" s="2" t="s">
        <v>30</v>
      </c>
      <c r="L269" s="5">
        <v>11</v>
      </c>
      <c r="M269" s="54" t="s">
        <v>351</v>
      </c>
      <c r="Q269"/>
    </row>
    <row r="270" spans="9:17" ht="12.75" customHeight="1">
      <c r="I270" s="53">
        <v>267</v>
      </c>
      <c r="J270" s="2" t="s">
        <v>290</v>
      </c>
      <c r="K270" s="2" t="s">
        <v>87</v>
      </c>
      <c r="L270" s="5">
        <v>11</v>
      </c>
      <c r="M270" s="54" t="s">
        <v>350</v>
      </c>
      <c r="Q270"/>
    </row>
    <row r="271" spans="9:17" ht="12.75" customHeight="1">
      <c r="I271" s="53">
        <v>268</v>
      </c>
      <c r="J271" s="2" t="s">
        <v>291</v>
      </c>
      <c r="K271" s="2" t="s">
        <v>248</v>
      </c>
      <c r="L271" s="5" t="s">
        <v>3</v>
      </c>
      <c r="M271" s="54" t="s">
        <v>353</v>
      </c>
      <c r="Q271"/>
    </row>
    <row r="272" spans="9:17" ht="12.75" customHeight="1">
      <c r="I272" s="53">
        <v>269</v>
      </c>
      <c r="J272" s="2" t="s">
        <v>292</v>
      </c>
      <c r="K272" s="2" t="s">
        <v>25</v>
      </c>
      <c r="L272" s="5">
        <v>7</v>
      </c>
      <c r="M272" s="54" t="s">
        <v>353</v>
      </c>
      <c r="Q272"/>
    </row>
    <row r="273" spans="9:17" ht="12.75" customHeight="1">
      <c r="I273" s="53">
        <v>270</v>
      </c>
      <c r="J273" s="2" t="s">
        <v>293</v>
      </c>
      <c r="K273" s="2" t="s">
        <v>73</v>
      </c>
      <c r="L273" s="5">
        <v>12</v>
      </c>
      <c r="M273" s="54" t="s">
        <v>351</v>
      </c>
      <c r="Q273"/>
    </row>
    <row r="274" spans="9:17" ht="12.75" customHeight="1">
      <c r="I274" s="53">
        <v>271</v>
      </c>
      <c r="J274" s="2" t="s">
        <v>294</v>
      </c>
      <c r="K274" s="2" t="s">
        <v>53</v>
      </c>
      <c r="L274" s="5">
        <v>4</v>
      </c>
      <c r="M274" s="54" t="s">
        <v>351</v>
      </c>
      <c r="Q274"/>
    </row>
    <row r="275" spans="9:17" ht="12.75" customHeight="1">
      <c r="I275" s="53">
        <v>272</v>
      </c>
      <c r="J275" s="2" t="s">
        <v>295</v>
      </c>
      <c r="K275" s="2" t="s">
        <v>82</v>
      </c>
      <c r="L275" s="5">
        <v>11</v>
      </c>
      <c r="M275" s="54" t="s">
        <v>350</v>
      </c>
      <c r="Q275"/>
    </row>
    <row r="276" spans="9:17" ht="12.75" customHeight="1">
      <c r="I276" s="53">
        <v>273</v>
      </c>
      <c r="J276" s="2" t="s">
        <v>296</v>
      </c>
      <c r="K276" s="2" t="s">
        <v>37</v>
      </c>
      <c r="L276" s="5">
        <v>12</v>
      </c>
      <c r="M276" s="54" t="s">
        <v>351</v>
      </c>
      <c r="Q276"/>
    </row>
    <row r="277" spans="9:17" ht="12.75" customHeight="1">
      <c r="I277" s="53">
        <v>274</v>
      </c>
      <c r="J277" s="2" t="s">
        <v>297</v>
      </c>
      <c r="K277" s="2" t="s">
        <v>53</v>
      </c>
      <c r="L277" s="5">
        <v>4</v>
      </c>
      <c r="M277" s="54" t="s">
        <v>350</v>
      </c>
      <c r="Q277"/>
    </row>
    <row r="278" spans="9:17" ht="12.75" customHeight="1">
      <c r="I278" s="53">
        <v>275</v>
      </c>
      <c r="J278" s="2" t="s">
        <v>298</v>
      </c>
      <c r="K278" s="2" t="s">
        <v>105</v>
      </c>
      <c r="L278" s="5">
        <v>9</v>
      </c>
      <c r="M278" s="54" t="s">
        <v>350</v>
      </c>
      <c r="Q278"/>
    </row>
    <row r="279" spans="9:17" ht="12.75" customHeight="1">
      <c r="I279" s="53">
        <v>276</v>
      </c>
      <c r="J279" s="2" t="s">
        <v>299</v>
      </c>
      <c r="K279" s="2" t="s">
        <v>23</v>
      </c>
      <c r="L279" s="5">
        <v>6</v>
      </c>
      <c r="M279" s="54" t="s">
        <v>355</v>
      </c>
      <c r="Q279"/>
    </row>
    <row r="280" spans="9:17" ht="12.75" customHeight="1">
      <c r="I280" s="53">
        <v>277</v>
      </c>
      <c r="J280" s="2" t="s">
        <v>300</v>
      </c>
      <c r="K280" s="2" t="s">
        <v>15</v>
      </c>
      <c r="L280" s="5">
        <v>9</v>
      </c>
      <c r="M280" s="54" t="s">
        <v>350</v>
      </c>
      <c r="Q280"/>
    </row>
    <row r="281" spans="9:17" ht="12.75" customHeight="1">
      <c r="I281" s="53">
        <v>278</v>
      </c>
      <c r="J281" s="2" t="s">
        <v>301</v>
      </c>
      <c r="K281" s="2" t="s">
        <v>112</v>
      </c>
      <c r="L281" s="5">
        <v>5</v>
      </c>
      <c r="M281" s="54" t="s">
        <v>350</v>
      </c>
      <c r="Q281"/>
    </row>
    <row r="282" spans="9:17" ht="12.75" customHeight="1">
      <c r="I282" s="53">
        <v>279</v>
      </c>
      <c r="J282" s="2" t="s">
        <v>302</v>
      </c>
      <c r="K282" s="2" t="s">
        <v>85</v>
      </c>
      <c r="L282" s="5">
        <v>11</v>
      </c>
      <c r="M282" s="54" t="s">
        <v>353</v>
      </c>
      <c r="Q282"/>
    </row>
    <row r="283" spans="9:17" ht="12.75" customHeight="1">
      <c r="I283" s="53">
        <v>280</v>
      </c>
      <c r="J283" s="2" t="s">
        <v>303</v>
      </c>
      <c r="K283" s="2" t="s">
        <v>9</v>
      </c>
      <c r="L283" s="5">
        <v>6</v>
      </c>
      <c r="M283" s="54" t="s">
        <v>351</v>
      </c>
      <c r="Q283"/>
    </row>
    <row r="284" spans="9:17" ht="12.75" customHeight="1">
      <c r="I284" s="53">
        <v>281</v>
      </c>
      <c r="J284" s="2" t="s">
        <v>304</v>
      </c>
      <c r="K284" s="2" t="s">
        <v>40</v>
      </c>
      <c r="L284" s="5">
        <v>9</v>
      </c>
      <c r="M284" s="54" t="s">
        <v>355</v>
      </c>
      <c r="Q284"/>
    </row>
    <row r="285" spans="9:17" ht="12.75" customHeight="1">
      <c r="I285" s="53">
        <v>282</v>
      </c>
      <c r="J285" s="2" t="s">
        <v>305</v>
      </c>
      <c r="K285" s="2" t="s">
        <v>58</v>
      </c>
      <c r="L285" s="5">
        <v>10</v>
      </c>
      <c r="M285" s="54" t="s">
        <v>350</v>
      </c>
      <c r="Q285"/>
    </row>
    <row r="286" spans="9:17" ht="12.75" customHeight="1">
      <c r="I286" s="53">
        <v>283</v>
      </c>
      <c r="J286" s="2" t="s">
        <v>306</v>
      </c>
      <c r="K286" s="2" t="s">
        <v>33</v>
      </c>
      <c r="L286" s="5">
        <v>4</v>
      </c>
      <c r="M286" s="54" t="s">
        <v>351</v>
      </c>
      <c r="Q286"/>
    </row>
    <row r="287" spans="9:17" ht="12.75" customHeight="1">
      <c r="I287" s="53">
        <v>284</v>
      </c>
      <c r="J287" s="2" t="s">
        <v>307</v>
      </c>
      <c r="K287" s="2" t="s">
        <v>33</v>
      </c>
      <c r="L287" s="5">
        <v>4</v>
      </c>
      <c r="M287" s="54" t="s">
        <v>350</v>
      </c>
      <c r="Q287"/>
    </row>
    <row r="288" spans="9:17" ht="12.75" customHeight="1">
      <c r="I288" s="53">
        <v>285</v>
      </c>
      <c r="J288" s="2" t="s">
        <v>308</v>
      </c>
      <c r="K288" s="2" t="s">
        <v>28</v>
      </c>
      <c r="L288" s="5">
        <v>4</v>
      </c>
      <c r="M288" s="54" t="s">
        <v>353</v>
      </c>
      <c r="Q288"/>
    </row>
    <row r="289" spans="9:17" ht="12.75" customHeight="1">
      <c r="I289" s="53">
        <v>286</v>
      </c>
      <c r="J289" s="2" t="s">
        <v>309</v>
      </c>
      <c r="K289" s="2" t="s">
        <v>61</v>
      </c>
      <c r="L289" s="5">
        <v>10</v>
      </c>
      <c r="M289" s="54" t="s">
        <v>351</v>
      </c>
      <c r="Q289"/>
    </row>
    <row r="290" spans="9:17" ht="12.75" customHeight="1">
      <c r="I290" s="53">
        <v>287</v>
      </c>
      <c r="J290" s="2" t="s">
        <v>310</v>
      </c>
      <c r="K290" s="2" t="s">
        <v>61</v>
      </c>
      <c r="L290" s="5">
        <v>10</v>
      </c>
      <c r="M290" s="54" t="s">
        <v>350</v>
      </c>
      <c r="Q290"/>
    </row>
    <row r="291" spans="9:17" ht="12.75" customHeight="1">
      <c r="I291" s="53">
        <v>288</v>
      </c>
      <c r="J291" s="2" t="s">
        <v>311</v>
      </c>
      <c r="K291" s="2" t="s">
        <v>37</v>
      </c>
      <c r="L291" s="5">
        <v>12</v>
      </c>
      <c r="M291" s="54" t="s">
        <v>350</v>
      </c>
      <c r="Q291"/>
    </row>
    <row r="292" spans="9:17" ht="12.75" customHeight="1">
      <c r="I292" s="53">
        <v>289</v>
      </c>
      <c r="J292" s="2" t="s">
        <v>312</v>
      </c>
      <c r="K292" s="2" t="s">
        <v>85</v>
      </c>
      <c r="L292" s="5">
        <v>11</v>
      </c>
      <c r="M292" s="54" t="s">
        <v>352</v>
      </c>
      <c r="Q292"/>
    </row>
    <row r="293" spans="9:17" ht="12.75" customHeight="1">
      <c r="I293" s="53">
        <v>290</v>
      </c>
      <c r="J293" s="2" t="s">
        <v>313</v>
      </c>
      <c r="K293" s="2" t="s">
        <v>21</v>
      </c>
      <c r="L293" s="5">
        <v>10</v>
      </c>
      <c r="M293" s="54" t="s">
        <v>353</v>
      </c>
      <c r="Q293"/>
    </row>
    <row r="294" spans="9:17" ht="12.75" customHeight="1">
      <c r="I294" s="53">
        <v>291</v>
      </c>
      <c r="J294" s="2" t="s">
        <v>314</v>
      </c>
      <c r="K294" s="2" t="s">
        <v>82</v>
      </c>
      <c r="L294" s="5">
        <v>11</v>
      </c>
      <c r="M294" s="54" t="s">
        <v>351</v>
      </c>
      <c r="Q294"/>
    </row>
    <row r="295" spans="9:17" ht="12.75" customHeight="1">
      <c r="I295" s="53">
        <v>292</v>
      </c>
      <c r="J295" s="2" t="s">
        <v>315</v>
      </c>
      <c r="K295" s="2" t="s">
        <v>119</v>
      </c>
      <c r="L295" s="5">
        <v>5</v>
      </c>
      <c r="M295" s="54" t="s">
        <v>352</v>
      </c>
      <c r="Q295"/>
    </row>
    <row r="296" spans="9:17" ht="12.75" customHeight="1">
      <c r="I296" s="53">
        <v>293</v>
      </c>
      <c r="J296" s="2" t="s">
        <v>316</v>
      </c>
      <c r="K296" s="2" t="s">
        <v>73</v>
      </c>
      <c r="L296" s="5">
        <v>12</v>
      </c>
      <c r="M296" s="54" t="s">
        <v>350</v>
      </c>
      <c r="Q296"/>
    </row>
    <row r="297" spans="9:17" ht="12.75" customHeight="1">
      <c r="I297" s="53">
        <v>294</v>
      </c>
      <c r="J297" s="2" t="s">
        <v>317</v>
      </c>
      <c r="K297" s="2" t="s">
        <v>7</v>
      </c>
      <c r="L297" s="5">
        <v>7</v>
      </c>
      <c r="M297" s="54" t="s">
        <v>355</v>
      </c>
      <c r="Q297"/>
    </row>
    <row r="298" spans="9:17" ht="12.75" customHeight="1">
      <c r="I298" s="53">
        <v>295</v>
      </c>
      <c r="J298" s="2" t="s">
        <v>318</v>
      </c>
      <c r="K298" s="2" t="s">
        <v>28</v>
      </c>
      <c r="L298" s="5">
        <v>4</v>
      </c>
      <c r="M298" s="54" t="s">
        <v>350</v>
      </c>
      <c r="Q298"/>
    </row>
    <row r="299" spans="9:17" ht="12.75" customHeight="1">
      <c r="I299" s="53">
        <v>296</v>
      </c>
      <c r="J299" s="2" t="s">
        <v>319</v>
      </c>
      <c r="K299" s="2" t="s">
        <v>21</v>
      </c>
      <c r="L299" s="5">
        <v>10</v>
      </c>
      <c r="M299" s="54" t="s">
        <v>353</v>
      </c>
      <c r="Q299"/>
    </row>
    <row r="300" spans="9:17" ht="12.75" customHeight="1">
      <c r="I300" s="53">
        <v>297</v>
      </c>
      <c r="J300" s="2" t="s">
        <v>320</v>
      </c>
      <c r="K300" s="2" t="s">
        <v>19</v>
      </c>
      <c r="L300" s="5">
        <v>4</v>
      </c>
      <c r="M300" s="54" t="s">
        <v>351</v>
      </c>
      <c r="Q300"/>
    </row>
    <row r="301" spans="9:17" ht="12.75" customHeight="1">
      <c r="I301" s="53">
        <v>298</v>
      </c>
      <c r="J301" s="2" t="s">
        <v>321</v>
      </c>
      <c r="K301" s="2" t="s">
        <v>9</v>
      </c>
      <c r="L301" s="5">
        <v>6</v>
      </c>
      <c r="M301" s="54" t="s">
        <v>355</v>
      </c>
      <c r="Q301"/>
    </row>
    <row r="302" spans="9:17" ht="12.75" customHeight="1">
      <c r="I302" s="53">
        <v>299</v>
      </c>
      <c r="J302" s="2" t="s">
        <v>322</v>
      </c>
      <c r="K302" s="2" t="s">
        <v>82</v>
      </c>
      <c r="L302" s="5">
        <v>11</v>
      </c>
      <c r="M302" s="54" t="s">
        <v>352</v>
      </c>
      <c r="Q302"/>
    </row>
    <row r="303" spans="9:17" ht="12.75" customHeight="1" thickBot="1">
      <c r="I303" s="55">
        <v>300</v>
      </c>
      <c r="J303" s="19" t="s">
        <v>334</v>
      </c>
      <c r="K303" s="19" t="s">
        <v>334</v>
      </c>
      <c r="L303" s="56">
        <v>11</v>
      </c>
      <c r="M303" s="57" t="s">
        <v>354</v>
      </c>
      <c r="Q303"/>
    </row>
    <row r="304" spans="9:17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</sheetData>
  <conditionalFormatting sqref="J4:J303">
    <cfRule type="expression" dxfId="1" priority="5">
      <formula>MATCH($J4, $C$4:$C$195, 0)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344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Robert Griffin III</v>
      </c>
      <c r="D3" s="2">
        <f>IFERROR(VLOOKUP(C3, Drafted!$C$4:$E$195, 3, FALSE), 0)</f>
        <v>10</v>
      </c>
      <c r="E3" s="2" t="str">
        <f>IFERROR(VLOOKUP(C3, Drafted!$J$4:$M$303, 4, FALSE), "")</f>
        <v>QB</v>
      </c>
      <c r="F3" s="2">
        <f>IFERROR(VLOOKUP(C3,Drafted!$J$4:$L$303,3, FALSE), "")</f>
        <v>10</v>
      </c>
    </row>
    <row r="4" spans="2:6">
      <c r="B4" s="2">
        <v>2</v>
      </c>
      <c r="C4" s="2" t="str">
        <f>IFERROR(VLOOKUP(B4&amp;$B$2, Drafted!$F$4:$G$196, 2, FALSE), "")</f>
        <v>SEA</v>
      </c>
      <c r="D4" s="2">
        <f>IFERROR(VLOOKUP(C4, Drafted!$C$4:$E$195, 3, FALSE), 0)</f>
        <v>7</v>
      </c>
      <c r="E4" s="2" t="str">
        <f>IFERROR(VLOOKUP(C4, Drafted!$J$4:$M$303, 4, FALSE), "")</f>
        <v>DEF</v>
      </c>
      <c r="F4" s="2">
        <f>IFERROR(VLOOKUP(C4,Drafted!$J$4:$L$303,3, FALSE), "")</f>
        <v>4</v>
      </c>
    </row>
    <row r="5" spans="2:6">
      <c r="B5" s="2">
        <v>3</v>
      </c>
      <c r="C5" s="2" t="str">
        <f>IFERROR(VLOOKUP(B5&amp;$B$2, Drafted!$F$4:$G$196, 2, FALSE), "")</f>
        <v>Keenan Allen</v>
      </c>
      <c r="D5" s="2">
        <f>IFERROR(VLOOKUP(C5, Drafted!$C$4:$E$195, 3, FALSE), 0)</f>
        <v>20</v>
      </c>
      <c r="E5" s="2" t="str">
        <f>IFERROR(VLOOKUP(C5, Drafted!$J$4:$M$303, 4, FALSE), "")</f>
        <v>WR</v>
      </c>
      <c r="F5" s="2">
        <f>IFERROR(VLOOKUP(C5,Drafted!$J$4:$L$303,3, FALSE), "")</f>
        <v>10</v>
      </c>
    </row>
    <row r="6" spans="2:6">
      <c r="B6" s="2">
        <v>4</v>
      </c>
      <c r="C6" s="2" t="str">
        <f>IFERROR(VLOOKUP(B6&amp;$B$2, Drafted!$F$4:$G$196, 2, FALSE), "")</f>
        <v>Rob Gronkowski</v>
      </c>
      <c r="D6" s="2">
        <f>IFERROR(VLOOKUP(C6, Drafted!$C$4:$E$195, 3, FALSE), 0)</f>
        <v>26</v>
      </c>
      <c r="E6" s="2" t="str">
        <f>IFERROR(VLOOKUP(C6, Drafted!$J$4:$M$303, 4, FALSE), "")</f>
        <v>TE</v>
      </c>
      <c r="F6" s="2">
        <f>IFERROR(VLOOKUP(C6,Drafted!$J$4:$L$303,3, FALSE), "")</f>
        <v>10</v>
      </c>
    </row>
    <row r="7" spans="2:6">
      <c r="B7" s="2">
        <v>5</v>
      </c>
      <c r="C7" s="2" t="str">
        <f>IFERROR(VLOOKUP(B7&amp;$B$2, Drafted!$F$4:$G$196, 2, FALSE), "")</f>
        <v>Bishop Sankey</v>
      </c>
      <c r="D7" s="2">
        <f>IFERROR(VLOOKUP(C7, Drafted!$C$4:$E$195, 3, FALSE), 0)</f>
        <v>15</v>
      </c>
      <c r="E7" s="2" t="str">
        <f>IFERROR(VLOOKUP(C7, Drafted!$J$4:$M$303, 4, FALSE), "")</f>
        <v>RB</v>
      </c>
      <c r="F7" s="2">
        <f>IFERROR(VLOOKUP(C7,Drafted!$J$4:$L$303,3, FALSE), "")</f>
        <v>9</v>
      </c>
    </row>
    <row r="8" spans="2:6">
      <c r="B8" s="2">
        <v>6</v>
      </c>
      <c r="C8" s="2" t="str">
        <f>IFERROR(VLOOKUP(B8&amp;$B$2, Drafted!$F$4:$G$196, 2, FALSE), "")</f>
        <v>Pierre Garcon</v>
      </c>
      <c r="D8" s="2">
        <f>IFERROR(VLOOKUP(C8, Drafted!$C$4:$E$195, 3, FALSE), 0)</f>
        <v>21</v>
      </c>
      <c r="E8" s="2" t="str">
        <f>IFERROR(VLOOKUP(C8, Drafted!$J$4:$M$303, 4, FALSE), "")</f>
        <v>WR</v>
      </c>
      <c r="F8" s="2">
        <f>IFERROR(VLOOKUP(C8,Drafted!$J$4:$L$303,3, FALSE), "")</f>
        <v>10</v>
      </c>
    </row>
    <row r="9" spans="2:6">
      <c r="B9" s="2">
        <v>7</v>
      </c>
      <c r="C9" s="2" t="str">
        <f>IFERROR(VLOOKUP(B9&amp;$B$2, Drafted!$F$4:$G$196, 2, FALSE), "")</f>
        <v>Matthew Stafford</v>
      </c>
      <c r="D9" s="2">
        <f>IFERROR(VLOOKUP(C9, Drafted!$C$4:$E$195, 3, FALSE), 0)</f>
        <v>23</v>
      </c>
      <c r="E9" s="2" t="str">
        <f>IFERROR(VLOOKUP(C9, Drafted!$J$4:$M$303, 4, FALSE), "")</f>
        <v>QB</v>
      </c>
      <c r="F9" s="2">
        <f>IFERROR(VLOOKUP(C9,Drafted!$J$4:$L$303,3, FALSE), "")</f>
        <v>9</v>
      </c>
    </row>
    <row r="10" spans="2:6">
      <c r="B10" s="2">
        <v>8</v>
      </c>
      <c r="C10" s="2" t="str">
        <f>IFERROR(VLOOKUP(B10&amp;$B$2, Drafted!$F$4:$G$196, 2, FALSE), "")</f>
        <v>Victor Cruz</v>
      </c>
      <c r="D10" s="2">
        <f>IFERROR(VLOOKUP(C10, Drafted!$C$4:$E$195, 3, FALSE), 0)</f>
        <v>18</v>
      </c>
      <c r="E10" s="2" t="str">
        <f>IFERROR(VLOOKUP(C10, Drafted!$J$4:$M$303, 4, FALSE), "")</f>
        <v>WR</v>
      </c>
      <c r="F10" s="2">
        <f>IFERROR(VLOOKUP(C10,Drafted!$J$4:$L$303,3, FALSE), "")</f>
        <v>8</v>
      </c>
    </row>
    <row r="11" spans="2:6">
      <c r="B11" s="2">
        <v>9</v>
      </c>
      <c r="C11" s="2" t="str">
        <f>IFERROR(VLOOKUP(B11&amp;$B$2, Drafted!$F$4:$G$196, 2, FALSE), "")</f>
        <v>Torrey Smith</v>
      </c>
      <c r="D11" s="2">
        <f>IFERROR(VLOOKUP(C11, Drafted!$C$4:$E$195, 3, FALSE), 0)</f>
        <v>10</v>
      </c>
      <c r="E11" s="2" t="str">
        <f>IFERROR(VLOOKUP(C11, Drafted!$J$4:$M$303, 4, FALSE), "")</f>
        <v>WR</v>
      </c>
      <c r="F11" s="2">
        <f>IFERROR(VLOOKUP(C11,Drafted!$J$4:$L$303,3, FALSE), "")</f>
        <v>11</v>
      </c>
    </row>
    <row r="12" spans="2:6">
      <c r="B12" s="2">
        <v>10</v>
      </c>
      <c r="C12" s="2" t="str">
        <f>IFERROR(VLOOKUP(B12&amp;$B$2, Drafted!$F$4:$G$196, 2, FALSE), "")</f>
        <v>Sammy Watkins</v>
      </c>
      <c r="D12" s="2">
        <f>IFERROR(VLOOKUP(C12, Drafted!$C$4:$E$195, 3, FALSE), 0)</f>
        <v>12</v>
      </c>
      <c r="E12" s="2" t="str">
        <f>IFERROR(VLOOKUP(C12, Drafted!$J$4:$M$303, 4, FALSE), "")</f>
        <v>WR</v>
      </c>
      <c r="F12" s="2">
        <f>IFERROR(VLOOKUP(C12,Drafted!$J$4:$L$303,3, FALSE), "")</f>
        <v>9</v>
      </c>
    </row>
    <row r="13" spans="2:6">
      <c r="B13" s="2">
        <v>11</v>
      </c>
      <c r="C13" s="2" t="str">
        <f>IFERROR(VLOOKUP(B13&amp;$B$2, Drafted!$F$4:$G$196, 2, FALSE), "")</f>
        <v>Cordarrelle Patterson</v>
      </c>
      <c r="D13" s="2">
        <f>IFERROR(VLOOKUP(C13, Drafted!$C$4:$E$195, 3, FALSE), 0)</f>
        <v>13</v>
      </c>
      <c r="E13" s="2" t="str">
        <f>IFERROR(VLOOKUP(C13, Drafted!$J$4:$M$303, 4, FALSE), "")</f>
        <v>WR</v>
      </c>
      <c r="F13" s="2">
        <f>IFERROR(VLOOKUP(C13,Drafted!$J$4:$L$303,3, FALSE), "")</f>
        <v>10</v>
      </c>
    </row>
    <row r="14" spans="2:6">
      <c r="B14" s="2">
        <v>12</v>
      </c>
      <c r="C14" s="2" t="str">
        <f>IFERROR(VLOOKUP(B14&amp;$B$2, Drafted!$F$4:$G$196, 2, FALSE), "")</f>
        <v>Shane Vereen</v>
      </c>
      <c r="D14" s="2">
        <f>IFERROR(VLOOKUP(C14, Drafted!$C$4:$E$195, 3, FALSE), 0)</f>
        <v>14</v>
      </c>
      <c r="E14" s="2" t="str">
        <f>IFERROR(VLOOKUP(C14, Drafted!$J$4:$M$303, 4, FALSE), "")</f>
        <v>RB</v>
      </c>
      <c r="F14" s="2">
        <f>IFERROR(VLOOKUP(C14,Drafted!$J$4:$L$303,3, FALSE), "")</f>
        <v>10</v>
      </c>
    </row>
    <row r="15" spans="2:6">
      <c r="B15" s="2">
        <v>13</v>
      </c>
      <c r="C15" s="2" t="str">
        <f>IFERROR(VLOOKUP(B15&amp;$B$2, Drafted!$F$4:$G$196, 2, FALSE), "")</f>
        <v>Jason Witten</v>
      </c>
      <c r="D15" s="2">
        <f>IFERROR(VLOOKUP(C15, Drafted!$C$4:$E$195, 3, FALSE), 0)</f>
        <v>8</v>
      </c>
      <c r="E15" s="2" t="str">
        <f>IFERROR(VLOOKUP(C15, Drafted!$J$4:$M$303, 4, FALSE), "")</f>
        <v>TE</v>
      </c>
      <c r="F15" s="2">
        <f>IFERROR(VLOOKUP(C15,Drafted!$J$4:$L$303,3, FALSE), "")</f>
        <v>11</v>
      </c>
    </row>
    <row r="16" spans="2:6">
      <c r="B16" s="2">
        <v>14</v>
      </c>
      <c r="C16" s="2" t="str">
        <f>IFERROR(VLOOKUP(B16&amp;$B$2, Drafted!$F$4:$G$196, 2, FALSE), "")</f>
        <v>Darren McFadden</v>
      </c>
      <c r="D16" s="2">
        <f>IFERROR(VLOOKUP(C16, Drafted!$C$4:$E$195, 3, FALSE), 0)</f>
        <v>1</v>
      </c>
      <c r="E16" s="2" t="str">
        <f>IFERROR(VLOOKUP(C16, Drafted!$J$4:$M$303, 4, FALSE), "")</f>
        <v>RB</v>
      </c>
      <c r="F16" s="2">
        <f>IFERROR(VLOOKUP(C16,Drafted!$J$4:$L$303,3, FALSE), "")</f>
        <v>5</v>
      </c>
    </row>
    <row r="17" spans="2:6">
      <c r="B17" s="2">
        <v>15</v>
      </c>
      <c r="C17" s="2" t="str">
        <f>IFERROR(VLOOKUP(B17&amp;$B$2, Drafted!$F$4:$G$196, 2, FALSE), "")</f>
        <v>Dan Carpenter</v>
      </c>
      <c r="D17" s="2">
        <f>IFERROR(VLOOKUP(C17, Drafted!$C$4:$E$195, 3, FALSE), 0)</f>
        <v>1</v>
      </c>
      <c r="E17" s="2" t="str">
        <f>IFERROR(VLOOKUP(C17, Drafted!$J$4:$M$303, 4, FALSE), "")</f>
        <v/>
      </c>
      <c r="F17" s="2" t="str">
        <f>IFERROR(VLOOKUP(C17,Drafted!$J$4:$L$303,3, FALSE), "")</f>
        <v/>
      </c>
    </row>
    <row r="18" spans="2:6">
      <c r="B18" s="2">
        <v>16</v>
      </c>
      <c r="C18" s="2" t="str">
        <f>IFERROR(VLOOKUP(B18&amp;$B$2, Drafted!$F$4:$G$196, 2, FALSE), "")</f>
        <v>Jarrett Boykin</v>
      </c>
      <c r="D18" s="2">
        <f>IFERROR(VLOOKUP(C18, Drafted!$C$4:$E$195, 3, FALSE), 0)</f>
        <v>1</v>
      </c>
      <c r="E18" s="2" t="str">
        <f>IFERROR(VLOOKUP(C18, Drafted!$J$4:$M$303, 4, FALSE), "")</f>
        <v>WR</v>
      </c>
      <c r="F18" s="2">
        <f>IFERROR(VLOOKUP(C18,Drafted!$J$4:$L$303,3, FALSE), "")</f>
        <v>9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3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7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2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0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345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Eddie Lacy</v>
      </c>
      <c r="D3" s="2">
        <f>IFERROR(VLOOKUP(C3, Drafted!$C$4:$E$195, 3, FALSE), 0)</f>
        <v>49</v>
      </c>
      <c r="E3" s="2" t="str">
        <f>IFERROR(VLOOKUP(C3, Drafted!$J$4:$M$303, 4, FALSE), "")</f>
        <v>RB</v>
      </c>
      <c r="F3" s="2">
        <f>IFERROR(VLOOKUP(C3,Drafted!$J$4:$L$303,3, FALSE), "")</f>
        <v>9</v>
      </c>
    </row>
    <row r="4" spans="2:6">
      <c r="B4" s="2">
        <v>2</v>
      </c>
      <c r="C4" s="2" t="str">
        <f>IFERROR(VLOOKUP(B4&amp;$B$2, Drafted!$F$4:$G$196, 2, FALSE), "")</f>
        <v>Matt Prater</v>
      </c>
      <c r="D4" s="2">
        <f>IFERROR(VLOOKUP(C4, Drafted!$C$4:$E$195, 3, FALSE), 0)</f>
        <v>2</v>
      </c>
      <c r="E4" s="2" t="str">
        <f>IFERROR(VLOOKUP(C4, Drafted!$J$4:$M$303, 4, FALSE), "")</f>
        <v>K</v>
      </c>
      <c r="F4" s="2">
        <f>IFERROR(VLOOKUP(C4,Drafted!$J$4:$L$303,3, FALSE), "")</f>
        <v>4</v>
      </c>
    </row>
    <row r="5" spans="2:6">
      <c r="B5" s="2">
        <v>3</v>
      </c>
      <c r="C5" s="2" t="str">
        <f>IFERROR(VLOOKUP(B5&amp;$B$2, Drafted!$F$4:$G$196, 2, FALSE), "")</f>
        <v>Jay Cutler</v>
      </c>
      <c r="D5" s="2">
        <f>IFERROR(VLOOKUP(C5, Drafted!$C$4:$E$195, 3, FALSE), 0)</f>
        <v>12</v>
      </c>
      <c r="E5" s="2" t="str">
        <f>IFERROR(VLOOKUP(C5, Drafted!$J$4:$M$303, 4, FALSE), "")</f>
        <v>QB</v>
      </c>
      <c r="F5" s="2">
        <f>IFERROR(VLOOKUP(C5,Drafted!$J$4:$L$303,3, FALSE), "")</f>
        <v>9</v>
      </c>
    </row>
    <row r="6" spans="2:6">
      <c r="B6" s="2">
        <v>4</v>
      </c>
      <c r="C6" s="2" t="str">
        <f>IFERROR(VLOOKUP(B6&amp;$B$2, Drafted!$F$4:$G$196, 2, FALSE), "")</f>
        <v>A.J. Green</v>
      </c>
      <c r="D6" s="2">
        <f>IFERROR(VLOOKUP(C6, Drafted!$C$4:$E$195, 3, FALSE), 0)</f>
        <v>43</v>
      </c>
      <c r="E6" s="2" t="str">
        <f>IFERROR(VLOOKUP(C6, Drafted!$J$4:$M$303, 4, FALSE), "")</f>
        <v>WR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Colin Kaepernick</v>
      </c>
      <c r="D7" s="2">
        <f>IFERROR(VLOOKUP(C7, Drafted!$C$4:$E$195, 3, FALSE), 0)</f>
        <v>11</v>
      </c>
      <c r="E7" s="2" t="str">
        <f>IFERROR(VLOOKUP(C7, Drafted!$J$4:$M$303, 4, FALSE), "")</f>
        <v>QB</v>
      </c>
      <c r="F7" s="2">
        <f>IFERROR(VLOOKUP(C7,Drafted!$J$4:$L$303,3, FALSE), "")</f>
        <v>8</v>
      </c>
    </row>
    <row r="8" spans="2:6">
      <c r="B8" s="2">
        <v>6</v>
      </c>
      <c r="C8" s="2" t="str">
        <f>IFERROR(VLOOKUP(B8&amp;$B$2, Drafted!$F$4:$G$196, 2, FALSE), "")</f>
        <v>Kenny Britt</v>
      </c>
      <c r="D8" s="2">
        <f>IFERROR(VLOOKUP(C8, Drafted!$C$4:$E$195, 3, FALSE), 0)</f>
        <v>1</v>
      </c>
      <c r="E8" s="2" t="str">
        <f>IFERROR(VLOOKUP(C8, Drafted!$J$4:$M$303, 4, FALSE), "")</f>
        <v>WR</v>
      </c>
      <c r="F8" s="2">
        <f>IFERROR(VLOOKUP(C8,Drafted!$J$4:$L$303,3, FALSE), "")</f>
        <v>4</v>
      </c>
    </row>
    <row r="9" spans="2:6">
      <c r="B9" s="2">
        <v>7</v>
      </c>
      <c r="C9" s="2" t="str">
        <f>IFERROR(VLOOKUP(B9&amp;$B$2, Drafted!$F$4:$G$196, 2, FALSE), "")</f>
        <v>Andre Johnson</v>
      </c>
      <c r="D9" s="2">
        <f>IFERROR(VLOOKUP(C9, Drafted!$C$4:$E$195, 3, FALSE), 0)</f>
        <v>21</v>
      </c>
      <c r="E9" s="2" t="str">
        <f>IFERROR(VLOOKUP(C9, Drafted!$J$4:$M$303, 4, FALSE), "")</f>
        <v>WR</v>
      </c>
      <c r="F9" s="2">
        <f>IFERROR(VLOOKUP(C9,Drafted!$J$4:$L$303,3, FALSE), "")</f>
        <v>10</v>
      </c>
    </row>
    <row r="10" spans="2:6">
      <c r="B10" s="2">
        <v>8</v>
      </c>
      <c r="C10" s="2" t="str">
        <f>IFERROR(VLOOKUP(B10&amp;$B$2, Drafted!$F$4:$G$196, 2, FALSE), "")</f>
        <v>Steven Jackson</v>
      </c>
      <c r="D10" s="2">
        <f>IFERROR(VLOOKUP(C10, Drafted!$C$4:$E$195, 3, FALSE), 0)</f>
        <v>11</v>
      </c>
      <c r="E10" s="2" t="str">
        <f>IFERROR(VLOOKUP(C10, Drafted!$J$4:$M$303, 4, FALSE), "")</f>
        <v>RB</v>
      </c>
      <c r="F10" s="2">
        <f>IFERROR(VLOOKUP(C10,Drafted!$J$4:$L$303,3, FALSE), "")</f>
        <v>9</v>
      </c>
    </row>
    <row r="11" spans="2:6">
      <c r="B11" s="2">
        <v>9</v>
      </c>
      <c r="C11" s="2" t="str">
        <f>IFERROR(VLOOKUP(B11&amp;$B$2, Drafted!$F$4:$G$196, 2, FALSE), "")</f>
        <v>Kelvin Benjamin</v>
      </c>
      <c r="D11" s="2">
        <f>IFERROR(VLOOKUP(C11, Drafted!$C$4:$E$195, 3, FALSE), 0)</f>
        <v>3</v>
      </c>
      <c r="E11" s="2" t="str">
        <f>IFERROR(VLOOKUP(C11, Drafted!$J$4:$M$303, 4, FALSE), "")</f>
        <v>WR</v>
      </c>
      <c r="F11" s="2">
        <f>IFERROR(VLOOKUP(C11,Drafted!$J$4:$L$303,3, FALSE), "")</f>
        <v>12</v>
      </c>
    </row>
    <row r="12" spans="2:6">
      <c r="B12" s="2">
        <v>10</v>
      </c>
      <c r="C12" s="2" t="str">
        <f>IFERROR(VLOOKUP(B12&amp;$B$2, Drafted!$F$4:$G$196, 2, FALSE), "")</f>
        <v>Emmanuel Sanders</v>
      </c>
      <c r="D12" s="2">
        <f>IFERROR(VLOOKUP(C12, Drafted!$C$4:$E$195, 3, FALSE), 0)</f>
        <v>8</v>
      </c>
      <c r="E12" s="2" t="str">
        <f>IFERROR(VLOOKUP(C12, Drafted!$J$4:$M$303, 4, FALSE), "")</f>
        <v>WR</v>
      </c>
      <c r="F12" s="2">
        <f>IFERROR(VLOOKUP(C12,Drafted!$J$4:$L$303,3, FALSE), "")</f>
        <v>4</v>
      </c>
    </row>
    <row r="13" spans="2:6">
      <c r="B13" s="2">
        <v>11</v>
      </c>
      <c r="C13" s="2" t="str">
        <f>IFERROR(VLOOKUP(B13&amp;$B$2, Drafted!$F$4:$G$196, 2, FALSE), "")</f>
        <v>DEN</v>
      </c>
      <c r="D13" s="2">
        <f>IFERROR(VLOOKUP(C13, Drafted!$C$4:$E$195, 3, FALSE), 0)</f>
        <v>3</v>
      </c>
      <c r="E13" s="2" t="str">
        <f>IFERROR(VLOOKUP(C13, Drafted!$J$4:$M$303, 4, FALSE), "")</f>
        <v>DEF</v>
      </c>
      <c r="F13" s="2">
        <f>IFERROR(VLOOKUP(C13,Drafted!$J$4:$L$303,3, FALSE), "")</f>
        <v>4</v>
      </c>
    </row>
    <row r="14" spans="2:6">
      <c r="B14" s="2">
        <v>12</v>
      </c>
      <c r="C14" s="2" t="str">
        <f>IFERROR(VLOOKUP(B14&amp;$B$2, Drafted!$F$4:$G$196, 2, FALSE), "")</f>
        <v>Cecil Shorts</v>
      </c>
      <c r="D14" s="2">
        <f>IFERROR(VLOOKUP(C14, Drafted!$C$4:$E$195, 3, FALSE), 0)</f>
        <v>4</v>
      </c>
      <c r="E14" s="2" t="str">
        <f>IFERROR(VLOOKUP(C14, Drafted!$J$4:$M$303, 4, FALSE), "")</f>
        <v>WR</v>
      </c>
      <c r="F14" s="2">
        <f>IFERROR(VLOOKUP(C14,Drafted!$J$4:$L$303,3, FALSE), "")</f>
        <v>11</v>
      </c>
    </row>
    <row r="15" spans="2:6">
      <c r="B15" s="2">
        <v>13</v>
      </c>
      <c r="C15" s="2" t="str">
        <f>IFERROR(VLOOKUP(B15&amp;$B$2, Drafted!$F$4:$G$196, 2, FALSE), "")</f>
        <v>Mike Wallace</v>
      </c>
      <c r="D15" s="2">
        <f>IFERROR(VLOOKUP(C15, Drafted!$C$4:$E$195, 3, FALSE), 0)</f>
        <v>6</v>
      </c>
      <c r="E15" s="2" t="str">
        <f>IFERROR(VLOOKUP(C15, Drafted!$J$4:$M$303, 4, FALSE), "")</f>
        <v>WR</v>
      </c>
      <c r="F15" s="2">
        <f>IFERROR(VLOOKUP(C15,Drafted!$J$4:$L$303,3, FALSE), "")</f>
        <v>5</v>
      </c>
    </row>
    <row r="16" spans="2:6">
      <c r="B16" s="2">
        <v>14</v>
      </c>
      <c r="C16" s="2" t="str">
        <f>IFERROR(VLOOKUP(B16&amp;$B$2, Drafted!$F$4:$G$196, 2, FALSE), "")</f>
        <v>Maurice Jones-Drew</v>
      </c>
      <c r="D16" s="2">
        <f>IFERROR(VLOOKUP(C16, Drafted!$C$4:$E$195, 3, FALSE), 0)</f>
        <v>7</v>
      </c>
      <c r="E16" s="2" t="str">
        <f>IFERROR(VLOOKUP(C16, Drafted!$J$4:$M$303, 4, FALSE), "")</f>
        <v>RB</v>
      </c>
      <c r="F16" s="2">
        <f>IFERROR(VLOOKUP(C16,Drafted!$J$4:$L$303,3, FALSE), "")</f>
        <v>5</v>
      </c>
    </row>
    <row r="17" spans="2:6">
      <c r="B17" s="2">
        <v>15</v>
      </c>
      <c r="C17" s="2" t="str">
        <f>IFERROR(VLOOKUP(B17&amp;$B$2, Drafted!$F$4:$G$196, 2, FALSE), "")</f>
        <v>Terrance Williams</v>
      </c>
      <c r="D17" s="2">
        <f>IFERROR(VLOOKUP(C17, Drafted!$C$4:$E$195, 3, FALSE), 0)</f>
        <v>10</v>
      </c>
      <c r="E17" s="2" t="str">
        <f>IFERROR(VLOOKUP(C17, Drafted!$J$4:$M$303, 4, FALSE), "")</f>
        <v>WR</v>
      </c>
      <c r="F17" s="2">
        <f>IFERROR(VLOOKUP(C17,Drafted!$J$4:$L$303,3, FALSE), "")</f>
        <v>11</v>
      </c>
    </row>
    <row r="18" spans="2:6">
      <c r="B18" s="2">
        <v>16</v>
      </c>
      <c r="C18" s="2" t="str">
        <f>IFERROR(VLOOKUP(B18&amp;$B$2, Drafted!$F$4:$G$196, 2, FALSE), "")</f>
        <v>Jordan Reed</v>
      </c>
      <c r="D18" s="2">
        <f>IFERROR(VLOOKUP(C18, Drafted!$C$4:$E$195, 3, FALSE), 0)</f>
        <v>9</v>
      </c>
      <c r="E18" s="2" t="str">
        <f>IFERROR(VLOOKUP(C18, Drafted!$J$4:$M$303, 4, FALSE), "")</f>
        <v>TE</v>
      </c>
      <c r="F18" s="2">
        <f>IFERROR(VLOOKUP(C18,Drafted!$J$4:$L$303,3, FALSE), "")</f>
        <v>10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3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8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346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Drew Brees</v>
      </c>
      <c r="D3" s="2">
        <f>IFERROR(VLOOKUP(C3, Drafted!$C$4:$E$195, 3, FALSE), 0)</f>
        <v>46</v>
      </c>
      <c r="E3" s="2" t="str">
        <f>IFERROR(VLOOKUP(C3, Drafted!$J$4:$M$303, 4, FALSE), "")</f>
        <v>QB</v>
      </c>
      <c r="F3" s="2">
        <f>IFERROR(VLOOKUP(C3,Drafted!$J$4:$L$303,3, FALSE), "")</f>
        <v>6</v>
      </c>
    </row>
    <row r="4" spans="2:6">
      <c r="B4" s="2">
        <v>2</v>
      </c>
      <c r="C4" s="2" t="str">
        <f>IFERROR(VLOOKUP(B4&amp;$B$2, Drafted!$F$4:$G$196, 2, FALSE), "")</f>
        <v>Stephen Gostkowski</v>
      </c>
      <c r="D4" s="2">
        <f>IFERROR(VLOOKUP(C4, Drafted!$C$4:$E$195, 3, FALSE), 0)</f>
        <v>2</v>
      </c>
      <c r="E4" s="2" t="str">
        <f>IFERROR(VLOOKUP(C4, Drafted!$J$4:$M$303, 4, FALSE), "")</f>
        <v>K</v>
      </c>
      <c r="F4" s="2">
        <f>IFERROR(VLOOKUP(C4,Drafted!$J$4:$L$303,3, FALSE), "")</f>
        <v>10</v>
      </c>
    </row>
    <row r="5" spans="2:6">
      <c r="B5" s="2">
        <v>3</v>
      </c>
      <c r="C5" s="2" t="str">
        <f>IFERROR(VLOOKUP(B5&amp;$B$2, Drafted!$F$4:$G$196, 2, FALSE), "")</f>
        <v>Alshon Jeffery</v>
      </c>
      <c r="D5" s="2">
        <f>IFERROR(VLOOKUP(C5, Drafted!$C$4:$E$195, 3, FALSE), 0)</f>
        <v>31</v>
      </c>
      <c r="E5" s="2" t="str">
        <f>IFERROR(VLOOKUP(C5, Drafted!$J$4:$M$303, 4, FALSE), "")</f>
        <v>WR</v>
      </c>
      <c r="F5" s="2">
        <f>IFERROR(VLOOKUP(C5,Drafted!$J$4:$L$303,3, FALSE), "")</f>
        <v>9</v>
      </c>
    </row>
    <row r="6" spans="2:6">
      <c r="B6" s="2">
        <v>4</v>
      </c>
      <c r="C6" s="2" t="str">
        <f>IFERROR(VLOOKUP(B6&amp;$B$2, Drafted!$F$4:$G$196, 2, FALSE), "")</f>
        <v>Demaryius Thomas</v>
      </c>
      <c r="D6" s="2">
        <f>IFERROR(VLOOKUP(C6, Drafted!$C$4:$E$195, 3, FALSE), 0)</f>
        <v>44</v>
      </c>
      <c r="E6" s="2" t="str">
        <f>IFERROR(VLOOKUP(C6, Drafted!$J$4:$M$303, 4, FALSE), "")</f>
        <v>WR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Ray Rice</v>
      </c>
      <c r="D7" s="2">
        <f>IFERROR(VLOOKUP(C7, Drafted!$C$4:$E$195, 3, FALSE), 0)</f>
        <v>16</v>
      </c>
      <c r="E7" s="2" t="str">
        <f>IFERROR(VLOOKUP(C7, Drafted!$J$4:$M$303, 4, FALSE), "")</f>
        <v>RB</v>
      </c>
      <c r="F7" s="2">
        <f>IFERROR(VLOOKUP(C7,Drafted!$J$4:$L$303,3, FALSE), "")</f>
        <v>11</v>
      </c>
    </row>
    <row r="8" spans="2:6">
      <c r="B8" s="2">
        <v>6</v>
      </c>
      <c r="C8" s="2" t="str">
        <f>IFERROR(VLOOKUP(B8&amp;$B$2, Drafted!$F$4:$G$196, 2, FALSE), "")</f>
        <v>Ben Tate</v>
      </c>
      <c r="D8" s="2">
        <f>IFERROR(VLOOKUP(C8, Drafted!$C$4:$E$195, 3, FALSE), 0)</f>
        <v>22</v>
      </c>
      <c r="E8" s="2" t="str">
        <f>IFERROR(VLOOKUP(C8, Drafted!$J$4:$M$303, 4, FALSE), "")</f>
        <v>RB</v>
      </c>
      <c r="F8" s="2">
        <f>IFERROR(VLOOKUP(C8,Drafted!$J$4:$L$303,3, FALSE), "")</f>
        <v>4</v>
      </c>
    </row>
    <row r="9" spans="2:6">
      <c r="B9" s="2">
        <v>7</v>
      </c>
      <c r="C9" s="2" t="str">
        <f>IFERROR(VLOOKUP(B9&amp;$B$2, Drafted!$F$4:$G$196, 2, FALSE), "")</f>
        <v>Rashad Jennings</v>
      </c>
      <c r="D9" s="2">
        <f>IFERROR(VLOOKUP(C9, Drafted!$C$4:$E$195, 3, FALSE), 0)</f>
        <v>13</v>
      </c>
      <c r="E9" s="2" t="str">
        <f>IFERROR(VLOOKUP(C9, Drafted!$J$4:$M$303, 4, FALSE), "")</f>
        <v>RB</v>
      </c>
      <c r="F9" s="2">
        <f>IFERROR(VLOOKUP(C9,Drafted!$J$4:$L$303,3, FALSE), "")</f>
        <v>8</v>
      </c>
    </row>
    <row r="10" spans="2:6">
      <c r="B10" s="2">
        <v>8</v>
      </c>
      <c r="C10" s="2" t="str">
        <f>IFERROR(VLOOKUP(B10&amp;$B$2, Drafted!$F$4:$G$196, 2, FALSE), "")</f>
        <v>STL</v>
      </c>
      <c r="D10" s="2">
        <f>IFERROR(VLOOKUP(C10, Drafted!$C$4:$E$195, 3, FALSE), 0)</f>
        <v>2</v>
      </c>
      <c r="E10" s="2" t="str">
        <f>IFERROR(VLOOKUP(C10, Drafted!$J$4:$M$303, 4, FALSE), "")</f>
        <v>DEF</v>
      </c>
      <c r="F10" s="2">
        <f>IFERROR(VLOOKUP(C10,Drafted!$J$4:$L$303,3, FALSE), "")</f>
        <v>4</v>
      </c>
    </row>
    <row r="11" spans="2:6">
      <c r="B11" s="2">
        <v>9</v>
      </c>
      <c r="C11" s="2" t="str">
        <f>IFERROR(VLOOKUP(B11&amp;$B$2, Drafted!$F$4:$G$196, 2, FALSE), "")</f>
        <v>Bernard Pierce</v>
      </c>
      <c r="D11" s="2">
        <f>IFERROR(VLOOKUP(C11, Drafted!$C$4:$E$195, 3, FALSE), 0)</f>
        <v>2</v>
      </c>
      <c r="E11" s="2" t="str">
        <f>IFERROR(VLOOKUP(C11, Drafted!$J$4:$M$303, 4, FALSE), "")</f>
        <v>RB</v>
      </c>
      <c r="F11" s="2">
        <f>IFERROR(VLOOKUP(C11,Drafted!$J$4:$L$303,3, FALSE), "")</f>
        <v>11</v>
      </c>
    </row>
    <row r="12" spans="2:6">
      <c r="B12" s="2">
        <v>10</v>
      </c>
      <c r="C12" s="2" t="str">
        <f>IFERROR(VLOOKUP(B12&amp;$B$2, Drafted!$F$4:$G$196, 2, FALSE), "")</f>
        <v>Josh Gordon</v>
      </c>
      <c r="D12" s="2">
        <f>IFERROR(VLOOKUP(C12, Drafted!$C$4:$E$195, 3, FALSE), 0)</f>
        <v>7</v>
      </c>
      <c r="E12" s="2" t="str">
        <f>IFERROR(VLOOKUP(C12, Drafted!$J$4:$M$303, 4, FALSE), "")</f>
        <v/>
      </c>
      <c r="F12" s="2" t="str">
        <f>IFERROR(VLOOKUP(C12,Drafted!$J$4:$L$303,3, FALSE), "")</f>
        <v/>
      </c>
    </row>
    <row r="13" spans="2:6">
      <c r="B13" s="2">
        <v>11</v>
      </c>
      <c r="C13" s="2" t="str">
        <f>IFERROR(VLOOKUP(B13&amp;$B$2, Drafted!$F$4:$G$196, 2, FALSE), "")</f>
        <v>Khiry Robinson</v>
      </c>
      <c r="D13" s="2">
        <f>IFERROR(VLOOKUP(C13, Drafted!$C$4:$E$195, 3, FALSE), 0)</f>
        <v>4</v>
      </c>
      <c r="E13" s="2" t="str">
        <f>IFERROR(VLOOKUP(C13, Drafted!$J$4:$M$303, 4, FALSE), "")</f>
        <v>RB</v>
      </c>
      <c r="F13" s="2">
        <f>IFERROR(VLOOKUP(C13,Drafted!$J$4:$L$303,3, FALSE), "")</f>
        <v>6</v>
      </c>
    </row>
    <row r="14" spans="2:6">
      <c r="B14" s="2">
        <v>12</v>
      </c>
      <c r="C14" s="2" t="str">
        <f>IFERROR(VLOOKUP(B14&amp;$B$2, Drafted!$F$4:$G$196, 2, FALSE), "")</f>
        <v>Ahmad Bradshaw</v>
      </c>
      <c r="D14" s="2">
        <f>IFERROR(VLOOKUP(C14, Drafted!$C$4:$E$195, 3, FALSE), 0)</f>
        <v>5</v>
      </c>
      <c r="E14" s="2" t="str">
        <f>IFERROR(VLOOKUP(C14, Drafted!$J$4:$M$303, 4, FALSE), "")</f>
        <v>RB</v>
      </c>
      <c r="F14" s="2">
        <f>IFERROR(VLOOKUP(C14,Drafted!$J$4:$L$303,3, FALSE), "")</f>
        <v>10</v>
      </c>
    </row>
    <row r="15" spans="2:6">
      <c r="B15" s="2">
        <v>13</v>
      </c>
      <c r="C15" s="2" t="str">
        <f>IFERROR(VLOOKUP(B15&amp;$B$2, Drafted!$F$4:$G$196, 2, FALSE), "")</f>
        <v>Brandin Cooks</v>
      </c>
      <c r="D15" s="2">
        <f>IFERROR(VLOOKUP(C15, Drafted!$C$4:$E$195, 3, FALSE), 0)</f>
        <v>3</v>
      </c>
      <c r="E15" s="2" t="str">
        <f>IFERROR(VLOOKUP(C15, Drafted!$J$4:$M$303, 4, FALSE), "")</f>
        <v>WR</v>
      </c>
      <c r="F15" s="2">
        <f>IFERROR(VLOOKUP(C15,Drafted!$J$4:$L$303,3, FALSE), "")</f>
        <v>6</v>
      </c>
    </row>
    <row r="16" spans="2:6">
      <c r="B16" s="2">
        <v>14</v>
      </c>
      <c r="C16" s="2" t="str">
        <f>IFERROR(VLOOKUP(B16&amp;$B$2, Drafted!$F$4:$G$196, 2, FALSE), "")</f>
        <v>Roy Helu</v>
      </c>
      <c r="D16" s="2">
        <f>IFERROR(VLOOKUP(C16, Drafted!$C$4:$E$195, 3, FALSE), 0)</f>
        <v>1</v>
      </c>
      <c r="E16" s="2" t="str">
        <f>IFERROR(VLOOKUP(C16, Drafted!$J$4:$M$303, 4, FALSE), "")</f>
        <v>RB</v>
      </c>
      <c r="F16" s="2">
        <f>IFERROR(VLOOKUP(C16,Drafted!$J$4:$L$303,3, FALSE), "")</f>
        <v>10</v>
      </c>
    </row>
    <row r="17" spans="2:6">
      <c r="B17" s="2">
        <v>15</v>
      </c>
      <c r="C17" s="2" t="str">
        <f>IFERROR(VLOOKUP(B17&amp;$B$2, Drafted!$F$4:$G$196, 2, FALSE), "")</f>
        <v>Jeremy Hill</v>
      </c>
      <c r="D17" s="2">
        <f>IFERROR(VLOOKUP(C17, Drafted!$C$4:$E$195, 3, FALSE), 0)</f>
        <v>1</v>
      </c>
      <c r="E17" s="2" t="str">
        <f>IFERROR(VLOOKUP(C17, Drafted!$J$4:$M$303, 4, FALSE), "")</f>
        <v>RB</v>
      </c>
      <c r="F17" s="2">
        <f>IFERROR(VLOOKUP(C17,Drafted!$J$4:$L$303,3, FALSE), "")</f>
        <v>4</v>
      </c>
    </row>
    <row r="18" spans="2:6">
      <c r="B18" s="2">
        <v>16</v>
      </c>
      <c r="C18" s="2" t="str">
        <f>IFERROR(VLOOKUP(B18&amp;$B$2, Drafted!$F$4:$G$196, 2, FALSE), "")</f>
        <v>Coby Fleener</v>
      </c>
      <c r="D18" s="2">
        <f>IFERROR(VLOOKUP(C18, Drafted!$C$4:$E$195, 3, FALSE), 0)</f>
        <v>1</v>
      </c>
      <c r="E18" s="2" t="str">
        <f>IFERROR(VLOOKUP(C18, Drafted!$J$4:$M$303, 4, FALSE), "")</f>
        <v>TE</v>
      </c>
      <c r="F18" s="2">
        <f>IFERROR(VLOOKUP(C18,Drafted!$J$4:$L$303,3, FALSE), "")</f>
        <v>10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1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8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3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348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LeSean McCoy</v>
      </c>
      <c r="D3" s="2">
        <f>IFERROR(VLOOKUP(C3, Drafted!$C$4:$E$195, 3, FALSE), 0)</f>
        <v>62</v>
      </c>
      <c r="E3" s="2" t="str">
        <f>IFERROR(VLOOKUP(C3, Drafted!$J$4:$M$303, 4, FALSE), "")</f>
        <v>RB</v>
      </c>
      <c r="F3" s="2">
        <f>IFERROR(VLOOKUP(C3,Drafted!$J$4:$L$303,3, FALSE), "")</f>
        <v>7</v>
      </c>
    </row>
    <row r="4" spans="2:6">
      <c r="B4" s="2">
        <v>2</v>
      </c>
      <c r="C4" s="2" t="str">
        <f>IFERROR(VLOOKUP(B4&amp;$B$2, Drafted!$F$4:$G$196, 2, FALSE), "")</f>
        <v>Alfred Morris</v>
      </c>
      <c r="D4" s="2">
        <f>IFERROR(VLOOKUP(C4, Drafted!$C$4:$E$195, 3, FALSE), 0)</f>
        <v>34</v>
      </c>
      <c r="E4" s="2" t="str">
        <f>IFERROR(VLOOKUP(C4, Drafted!$J$4:$M$303, 4, FALSE), "")</f>
        <v>RB</v>
      </c>
      <c r="F4" s="2">
        <f>IFERROR(VLOOKUP(C4,Drafted!$J$4:$L$303,3, FALSE), "")</f>
        <v>10</v>
      </c>
    </row>
    <row r="5" spans="2:6">
      <c r="B5" s="2">
        <v>3</v>
      </c>
      <c r="C5" s="2" t="str">
        <f>IFERROR(VLOOKUP(B5&amp;$B$2, Drafted!$F$4:$G$196, 2, FALSE), "")</f>
        <v>Dez Bryant</v>
      </c>
      <c r="D5" s="2">
        <f>IFERROR(VLOOKUP(C5, Drafted!$C$4:$E$195, 3, FALSE), 0)</f>
        <v>40</v>
      </c>
      <c r="E5" s="2" t="str">
        <f>IFERROR(VLOOKUP(C5, Drafted!$J$4:$M$303, 4, FALSE), "")</f>
        <v>WR</v>
      </c>
      <c r="F5" s="2">
        <f>IFERROR(VLOOKUP(C5,Drafted!$J$4:$L$303,3, FALSE), "")</f>
        <v>11</v>
      </c>
    </row>
    <row r="6" spans="2:6">
      <c r="B6" s="2">
        <v>4</v>
      </c>
      <c r="C6" s="2" t="str">
        <f>IFERROR(VLOOKUP(B6&amp;$B$2, Drafted!$F$4:$G$196, 2, FALSE), "")</f>
        <v>Michael Floyd</v>
      </c>
      <c r="D6" s="2">
        <f>IFERROR(VLOOKUP(C6, Drafted!$C$4:$E$195, 3, FALSE), 0)</f>
        <v>15</v>
      </c>
      <c r="E6" s="2" t="str">
        <f>IFERROR(VLOOKUP(C6, Drafted!$J$4:$M$303, 4, FALSE), "")</f>
        <v>WR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Tony Romo</v>
      </c>
      <c r="D7" s="2">
        <f>IFERROR(VLOOKUP(C7, Drafted!$C$4:$E$195, 3, FALSE), 0)</f>
        <v>10</v>
      </c>
      <c r="E7" s="2" t="str">
        <f>IFERROR(VLOOKUP(C7, Drafted!$J$4:$M$303, 4, FALSE), "")</f>
        <v>QB</v>
      </c>
      <c r="F7" s="2">
        <f>IFERROR(VLOOKUP(C7,Drafted!$J$4:$L$303,3, FALSE), "")</f>
        <v>11</v>
      </c>
    </row>
    <row r="8" spans="2:6">
      <c r="B8" s="2">
        <v>6</v>
      </c>
      <c r="C8" s="2" t="str">
        <f>IFERROR(VLOOKUP(B8&amp;$B$2, Drafted!$F$4:$G$196, 2, FALSE), "")</f>
        <v>CIN</v>
      </c>
      <c r="D8" s="2">
        <f>IFERROR(VLOOKUP(C8, Drafted!$C$4:$E$195, 3, FALSE), 0)</f>
        <v>2</v>
      </c>
      <c r="E8" s="2" t="str">
        <f>IFERROR(VLOOKUP(C8, Drafted!$J$4:$M$303, 4, FALSE), "")</f>
        <v>DEF</v>
      </c>
      <c r="F8" s="2">
        <f>IFERROR(VLOOKUP(C8,Drafted!$J$4:$L$303,3, FALSE), "")</f>
        <v>4</v>
      </c>
    </row>
    <row r="9" spans="2:6">
      <c r="B9" s="2">
        <v>7</v>
      </c>
      <c r="C9" s="2" t="str">
        <f>IFERROR(VLOOKUP(B9&amp;$B$2, Drafted!$F$4:$G$196, 2, FALSE), "")</f>
        <v>Lamar Miller</v>
      </c>
      <c r="D9" s="2">
        <f>IFERROR(VLOOKUP(C9, Drafted!$C$4:$E$195, 3, FALSE), 0)</f>
        <v>6</v>
      </c>
      <c r="E9" s="2" t="str">
        <f>IFERROR(VLOOKUP(C9, Drafted!$J$4:$M$303, 4, FALSE), "")</f>
        <v>RB</v>
      </c>
      <c r="F9" s="2">
        <f>IFERROR(VLOOKUP(C9,Drafted!$J$4:$L$303,3, FALSE), "")</f>
        <v>5</v>
      </c>
    </row>
    <row r="10" spans="2:6">
      <c r="B10" s="2">
        <v>8</v>
      </c>
      <c r="C10" s="2" t="str">
        <f>IFERROR(VLOOKUP(B10&amp;$B$2, Drafted!$F$4:$G$196, 2, FALSE), "")</f>
        <v>Michael Crabtree</v>
      </c>
      <c r="D10" s="2">
        <f>IFERROR(VLOOKUP(C10, Drafted!$C$4:$E$195, 3, FALSE), 0)</f>
        <v>12</v>
      </c>
      <c r="E10" s="2" t="str">
        <f>IFERROR(VLOOKUP(C10, Drafted!$J$4:$M$303, 4, FALSE), "")</f>
        <v>WR</v>
      </c>
      <c r="F10" s="2">
        <f>IFERROR(VLOOKUP(C10,Drafted!$J$4:$L$303,3, FALSE), "")</f>
        <v>8</v>
      </c>
    </row>
    <row r="11" spans="2:6">
      <c r="B11" s="2">
        <v>9</v>
      </c>
      <c r="C11" s="2" t="str">
        <f>IFERROR(VLOOKUP(B11&amp;$B$2, Drafted!$F$4:$G$196, 2, FALSE), "")</f>
        <v>Shonn Greene</v>
      </c>
      <c r="D11" s="2">
        <f>IFERROR(VLOOKUP(C11, Drafted!$C$4:$E$195, 3, FALSE), 0)</f>
        <v>5</v>
      </c>
      <c r="E11" s="2" t="str">
        <f>IFERROR(VLOOKUP(C11, Drafted!$J$4:$M$303, 4, FALSE), "")</f>
        <v>RB</v>
      </c>
      <c r="F11" s="2">
        <f>IFERROR(VLOOKUP(C11,Drafted!$J$4:$L$303,3, FALSE), "")</f>
        <v>9</v>
      </c>
    </row>
    <row r="12" spans="2:6">
      <c r="B12" s="2">
        <v>10</v>
      </c>
      <c r="C12" s="2" t="str">
        <f>IFERROR(VLOOKUP(B12&amp;$B$2, Drafted!$F$4:$G$196, 2, FALSE), "")</f>
        <v>Russell Wilson</v>
      </c>
      <c r="D12" s="2">
        <f>IFERROR(VLOOKUP(C12, Drafted!$C$4:$E$195, 3, FALSE), 0)</f>
        <v>5</v>
      </c>
      <c r="E12" s="2" t="str">
        <f>IFERROR(VLOOKUP(C12, Drafted!$J$4:$M$303, 4, FALSE), "")</f>
        <v>QB</v>
      </c>
      <c r="F12" s="2">
        <f>IFERROR(VLOOKUP(C12,Drafted!$J$4:$L$303,3, FALSE), "")</f>
        <v>4</v>
      </c>
    </row>
    <row r="13" spans="2:6">
      <c r="B13" s="2">
        <v>11</v>
      </c>
      <c r="C13" s="2" t="str">
        <f>IFERROR(VLOOKUP(B13&amp;$B$2, Drafted!$F$4:$G$196, 2, FALSE), "")</f>
        <v>Blair Walsh</v>
      </c>
      <c r="D13" s="2">
        <f>IFERROR(VLOOKUP(C13, Drafted!$C$4:$E$195, 3, FALSE), 0)</f>
        <v>1</v>
      </c>
      <c r="E13" s="2" t="str">
        <f>IFERROR(VLOOKUP(C13, Drafted!$J$4:$M$303, 4, FALSE), "")</f>
        <v>K</v>
      </c>
      <c r="F13" s="2">
        <f>IFERROR(VLOOKUP(C13,Drafted!$J$4:$L$303,3, FALSE), "")</f>
        <v>10</v>
      </c>
    </row>
    <row r="14" spans="2:6">
      <c r="B14" s="2">
        <v>12</v>
      </c>
      <c r="C14" s="2" t="str">
        <f>IFERROR(VLOOKUP(B14&amp;$B$2, Drafted!$F$4:$G$196, 2, FALSE), "")</f>
        <v>Tre Mason</v>
      </c>
      <c r="D14" s="2">
        <f>IFERROR(VLOOKUP(C14, Drafted!$C$4:$E$195, 3, FALSE), 0)</f>
        <v>2</v>
      </c>
      <c r="E14" s="2" t="str">
        <f>IFERROR(VLOOKUP(C14, Drafted!$J$4:$M$303, 4, FALSE), "")</f>
        <v>RB</v>
      </c>
      <c r="F14" s="2">
        <f>IFERROR(VLOOKUP(C14,Drafted!$J$4:$L$303,3, FALSE), "")</f>
        <v>4</v>
      </c>
    </row>
    <row r="15" spans="2:6">
      <c r="B15" s="2">
        <v>13</v>
      </c>
      <c r="C15" s="2" t="str">
        <f>IFERROR(VLOOKUP(B15&amp;$B$2, Drafted!$F$4:$G$196, 2, FALSE), "")</f>
        <v>Martellus Bennett</v>
      </c>
      <c r="D15" s="2">
        <f>IFERROR(VLOOKUP(C15, Drafted!$C$4:$E$195, 3, FALSE), 0)</f>
        <v>2</v>
      </c>
      <c r="E15" s="2" t="str">
        <f>IFERROR(VLOOKUP(C15, Drafted!$J$4:$M$303, 4, FALSE), "")</f>
        <v>TE</v>
      </c>
      <c r="F15" s="2">
        <f>IFERROR(VLOOKUP(C15,Drafted!$J$4:$L$303,3, FALSE), "")</f>
        <v>9</v>
      </c>
    </row>
    <row r="16" spans="2:6">
      <c r="B16" s="2">
        <v>14</v>
      </c>
      <c r="C16" s="2" t="str">
        <f>IFERROR(VLOOKUP(B16&amp;$B$2, Drafted!$F$4:$G$196, 2, FALSE), "")</f>
        <v>Ladarius Green</v>
      </c>
      <c r="D16" s="2">
        <f>IFERROR(VLOOKUP(C16, Drafted!$C$4:$E$195, 3, FALSE), 0)</f>
        <v>1</v>
      </c>
      <c r="E16" s="2" t="str">
        <f>IFERROR(VLOOKUP(C16, Drafted!$J$4:$M$303, 4, FALSE), "")</f>
        <v>TE</v>
      </c>
      <c r="F16" s="2">
        <f>IFERROR(VLOOKUP(C16,Drafted!$J$4:$L$303,3, FALSE), "")</f>
        <v>10</v>
      </c>
    </row>
    <row r="17" spans="2:6">
      <c r="B17" s="2">
        <v>15</v>
      </c>
      <c r="C17" s="2" t="str">
        <f>IFERROR(VLOOKUP(B17&amp;$B$2, Drafted!$F$4:$G$196, 2, FALSE), "")</f>
        <v>Andrew Hawkins</v>
      </c>
      <c r="D17" s="2">
        <f>IFERROR(VLOOKUP(C17, Drafted!$C$4:$E$195, 3, FALSE), 0)</f>
        <v>1</v>
      </c>
      <c r="E17" s="2" t="str">
        <f>IFERROR(VLOOKUP(C17, Drafted!$J$4:$M$303, 4, FALSE), "")</f>
        <v>WR</v>
      </c>
      <c r="F17" s="2">
        <f>IFERROR(VLOOKUP(C17,Drafted!$J$4:$L$303,3, FALSE), "")</f>
        <v>4</v>
      </c>
    </row>
    <row r="18" spans="2:6">
      <c r="B18" s="2">
        <v>16</v>
      </c>
      <c r="C18" s="2" t="str">
        <f>IFERROR(VLOOKUP(B18&amp;$B$2, Drafted!$F$4:$G$196, 2, FALSE), "")</f>
        <v>Andre Williams</v>
      </c>
      <c r="D18" s="2">
        <f>IFERROR(VLOOKUP(C18, Drafted!$C$4:$E$195, 3, FALSE), 0)</f>
        <v>2</v>
      </c>
      <c r="E18" s="2" t="str">
        <f>IFERROR(VLOOKUP(C18, Drafted!$J$4:$M$303, 4, FALSE), "")</f>
        <v>RB</v>
      </c>
      <c r="F18" s="2">
        <f>IFERROR(VLOOKUP(C18,Drafted!$J$4:$L$303,3, FALSE), "")</f>
        <v>8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6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4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2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347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Montee Ball</v>
      </c>
      <c r="D3" s="2">
        <f>IFERROR(VLOOKUP(C3, Drafted!$C$4:$E$195, 3, FALSE), 0)</f>
        <v>44</v>
      </c>
      <c r="E3" s="2" t="str">
        <f>IFERROR(VLOOKUP(C3, Drafted!$J$4:$M$303, 4, FALSE), "")</f>
        <v>RB</v>
      </c>
      <c r="F3" s="2">
        <f>IFERROR(VLOOKUP(C3,Drafted!$J$4:$L$303,3, FALSE), "")</f>
        <v>4</v>
      </c>
    </row>
    <row r="4" spans="2:6">
      <c r="B4" s="2">
        <v>2</v>
      </c>
      <c r="C4" s="2" t="str">
        <f>IFERROR(VLOOKUP(B4&amp;$B$2, Drafted!$F$4:$G$196, 2, FALSE), "")</f>
        <v>Golden Tate</v>
      </c>
      <c r="D4" s="2">
        <f>IFERROR(VLOOKUP(C4, Drafted!$C$4:$E$195, 3, FALSE), 0)</f>
        <v>10</v>
      </c>
      <c r="E4" s="2" t="str">
        <f>IFERROR(VLOOKUP(C4, Drafted!$J$4:$M$303, 4, FALSE), "")</f>
        <v>WR</v>
      </c>
      <c r="F4" s="2">
        <f>IFERROR(VLOOKUP(C4,Drafted!$J$4:$L$303,3, FALSE), "")</f>
        <v>9</v>
      </c>
    </row>
    <row r="5" spans="2:6">
      <c r="B5" s="2">
        <v>3</v>
      </c>
      <c r="C5" s="2" t="str">
        <f>IFERROR(VLOOKUP(B5&amp;$B$2, Drafted!$F$4:$G$196, 2, FALSE), "")</f>
        <v>Adam Vinatieri</v>
      </c>
      <c r="D5" s="2">
        <f>IFERROR(VLOOKUP(C5, Drafted!$C$4:$E$195, 3, FALSE), 0)</f>
        <v>1</v>
      </c>
      <c r="E5" s="2" t="str">
        <f>IFERROR(VLOOKUP(C5, Drafted!$J$4:$M$303, 4, FALSE), "")</f>
        <v>K</v>
      </c>
      <c r="F5" s="2">
        <f>IFERROR(VLOOKUP(C5,Drafted!$J$4:$L$303,3, FALSE), "")</f>
        <v>10</v>
      </c>
    </row>
    <row r="6" spans="2:6">
      <c r="B6" s="2">
        <v>4</v>
      </c>
      <c r="C6" s="2" t="str">
        <f>IFERROR(VLOOKUP(B6&amp;$B$2, Drafted!$F$4:$G$196, 2, FALSE), "")</f>
        <v>Andre Ellington</v>
      </c>
      <c r="D6" s="2">
        <f>IFERROR(VLOOKUP(C6, Drafted!$C$4:$E$195, 3, FALSE), 0)</f>
        <v>27</v>
      </c>
      <c r="E6" s="2" t="str">
        <f>IFERROR(VLOOKUP(C6, Drafted!$J$4:$M$303, 4, FALSE), "")</f>
        <v>RB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Kenbrell Thompkins</v>
      </c>
      <c r="D7" s="2">
        <f>IFERROR(VLOOKUP(C7, Drafted!$C$4:$E$195, 3, FALSE), 0)</f>
        <v>2</v>
      </c>
      <c r="E7" s="2" t="str">
        <f>IFERROR(VLOOKUP(C7, Drafted!$J$4:$M$303, 4, FALSE), "")</f>
        <v>WR</v>
      </c>
      <c r="F7" s="2">
        <f>IFERROR(VLOOKUP(C7,Drafted!$J$4:$L$303,3, FALSE), "")</f>
        <v>10</v>
      </c>
    </row>
    <row r="8" spans="2:6">
      <c r="B8" s="2">
        <v>6</v>
      </c>
      <c r="C8" s="2" t="str">
        <f>IFERROR(VLOOKUP(B8&amp;$B$2, Drafted!$F$4:$G$196, 2, FALSE), "")</f>
        <v>Roddy White</v>
      </c>
      <c r="D8" s="2">
        <f>IFERROR(VLOOKUP(C8, Drafted!$C$4:$E$195, 3, FALSE), 0)</f>
        <v>18</v>
      </c>
      <c r="E8" s="2" t="str">
        <f>IFERROR(VLOOKUP(C8, Drafted!$J$4:$M$303, 4, FALSE), "")</f>
        <v>WR</v>
      </c>
      <c r="F8" s="2">
        <f>IFERROR(VLOOKUP(C8,Drafted!$J$4:$L$303,3, FALSE), "")</f>
        <v>9</v>
      </c>
    </row>
    <row r="9" spans="2:6">
      <c r="B9" s="2">
        <v>7</v>
      </c>
      <c r="C9" s="2" t="str">
        <f>IFERROR(VLOOKUP(B9&amp;$B$2, Drafted!$F$4:$G$196, 2, FALSE), "")</f>
        <v>SF</v>
      </c>
      <c r="D9" s="2">
        <f>IFERROR(VLOOKUP(C9, Drafted!$C$4:$E$195, 3, FALSE), 0)</f>
        <v>3</v>
      </c>
      <c r="E9" s="2" t="str">
        <f>IFERROR(VLOOKUP(C9, Drafted!$J$4:$M$303, 4, FALSE), "")</f>
        <v>DEF</v>
      </c>
      <c r="F9" s="2">
        <f>IFERROR(VLOOKUP(C9,Drafted!$J$4:$L$303,3, FALSE), "")</f>
        <v>8</v>
      </c>
    </row>
    <row r="10" spans="2:6">
      <c r="B10" s="2">
        <v>8</v>
      </c>
      <c r="C10" s="2" t="str">
        <f>IFERROR(VLOOKUP(B10&amp;$B$2, Drafted!$F$4:$G$196, 2, FALSE), "")</f>
        <v>Frank Gore</v>
      </c>
      <c r="D10" s="2">
        <f>IFERROR(VLOOKUP(C10, Drafted!$C$4:$E$195, 3, FALSE), 0)</f>
        <v>21</v>
      </c>
      <c r="E10" s="2" t="str">
        <f>IFERROR(VLOOKUP(C10, Drafted!$J$4:$M$303, 4, FALSE), "")</f>
        <v>RB</v>
      </c>
      <c r="F10" s="2">
        <f>IFERROR(VLOOKUP(C10,Drafted!$J$4:$L$303,3, FALSE), "")</f>
        <v>8</v>
      </c>
    </row>
    <row r="11" spans="2:6">
      <c r="B11" s="2">
        <v>9</v>
      </c>
      <c r="C11" s="2" t="str">
        <f>IFERROR(VLOOKUP(B11&amp;$B$2, Drafted!$F$4:$G$196, 2, FALSE), "")</f>
        <v>Trent Richardson</v>
      </c>
      <c r="D11" s="2">
        <f>IFERROR(VLOOKUP(C11, Drafted!$C$4:$E$195, 3, FALSE), 0)</f>
        <v>9</v>
      </c>
      <c r="E11" s="2" t="str">
        <f>IFERROR(VLOOKUP(C11, Drafted!$J$4:$M$303, 4, FALSE), "")</f>
        <v>RB</v>
      </c>
      <c r="F11" s="2">
        <f>IFERROR(VLOOKUP(C11,Drafted!$J$4:$L$303,3, FALSE), "")</f>
        <v>10</v>
      </c>
    </row>
    <row r="12" spans="2:6">
      <c r="B12" s="2">
        <v>10</v>
      </c>
      <c r="C12" s="2" t="str">
        <f>IFERROR(VLOOKUP(B12&amp;$B$2, Drafted!$F$4:$G$196, 2, FALSE), "")</f>
        <v>Tom Brady</v>
      </c>
      <c r="D12" s="2">
        <f>IFERROR(VLOOKUP(C12, Drafted!$C$4:$E$195, 3, FALSE), 0)</f>
        <v>13</v>
      </c>
      <c r="E12" s="2" t="str">
        <f>IFERROR(VLOOKUP(C12, Drafted!$J$4:$M$303, 4, FALSE), "")</f>
        <v>QB</v>
      </c>
      <c r="F12" s="2">
        <f>IFERROR(VLOOKUP(C12,Drafted!$J$4:$L$303,3, FALSE), "")</f>
        <v>10</v>
      </c>
    </row>
    <row r="13" spans="2:6">
      <c r="B13" s="2">
        <v>11</v>
      </c>
      <c r="C13" s="2" t="str">
        <f>IFERROR(VLOOKUP(B13&amp;$B$2, Drafted!$F$4:$G$196, 2, FALSE), "")</f>
        <v>Larry Fitzgerald</v>
      </c>
      <c r="D13" s="2">
        <f>IFERROR(VLOOKUP(C13, Drafted!$C$4:$E$195, 3, FALSE), 0)</f>
        <v>26</v>
      </c>
      <c r="E13" s="2" t="str">
        <f>IFERROR(VLOOKUP(C13, Drafted!$J$4:$M$303, 4, FALSE), "")</f>
        <v>WR</v>
      </c>
      <c r="F13" s="2">
        <f>IFERROR(VLOOKUP(C13,Drafted!$J$4:$L$303,3, FALSE), "")</f>
        <v>4</v>
      </c>
    </row>
    <row r="14" spans="2:6">
      <c r="B14" s="2">
        <v>12</v>
      </c>
      <c r="C14" s="2" t="str">
        <f>IFERROR(VLOOKUP(B14&amp;$B$2, Drafted!$F$4:$G$196, 2, FALSE), "")</f>
        <v>Carlos Hyde</v>
      </c>
      <c r="D14" s="2">
        <f>IFERROR(VLOOKUP(C14, Drafted!$C$4:$E$195, 3, FALSE), 0)</f>
        <v>6</v>
      </c>
      <c r="E14" s="2" t="str">
        <f>IFERROR(VLOOKUP(C14, Drafted!$J$4:$M$303, 4, FALSE), "")</f>
        <v>RB</v>
      </c>
      <c r="F14" s="2">
        <f>IFERROR(VLOOKUP(C14,Drafted!$J$4:$L$303,3, FALSE), "")</f>
        <v>8</v>
      </c>
    </row>
    <row r="15" spans="2:6">
      <c r="B15" s="2">
        <v>13</v>
      </c>
      <c r="C15" s="2" t="str">
        <f>IFERROR(VLOOKUP(B15&amp;$B$2, Drafted!$F$4:$G$196, 2, FALSE), "")</f>
        <v>Joe Flacco</v>
      </c>
      <c r="D15" s="2">
        <f>IFERROR(VLOOKUP(C15, Drafted!$C$4:$E$195, 3, FALSE), 0)</f>
        <v>1</v>
      </c>
      <c r="E15" s="2" t="str">
        <f>IFERROR(VLOOKUP(C15, Drafted!$J$4:$M$303, 4, FALSE), "")</f>
        <v>QB</v>
      </c>
      <c r="F15" s="2">
        <f>IFERROR(VLOOKUP(C15,Drafted!$J$4:$L$303,3, FALSE), "")</f>
        <v>11</v>
      </c>
    </row>
    <row r="16" spans="2:6">
      <c r="B16" s="2">
        <v>14</v>
      </c>
      <c r="C16" s="2" t="str">
        <f>IFERROR(VLOOKUP(B16&amp;$B$2, Drafted!$F$4:$G$196, 2, FALSE), "")</f>
        <v>Antonio Gates</v>
      </c>
      <c r="D16" s="2">
        <f>IFERROR(VLOOKUP(C16, Drafted!$C$4:$E$195, 3, FALSE), 0)</f>
        <v>1</v>
      </c>
      <c r="E16" s="2" t="str">
        <f>IFERROR(VLOOKUP(C16, Drafted!$J$4:$M$303, 4, FALSE), "")</f>
        <v>TE</v>
      </c>
      <c r="F16" s="2">
        <f>IFERROR(VLOOKUP(C16,Drafted!$J$4:$L$303,3, FALSE), "")</f>
        <v>10</v>
      </c>
    </row>
    <row r="17" spans="2:6">
      <c r="B17" s="2">
        <v>15</v>
      </c>
      <c r="C17" s="2" t="str">
        <f>IFERROR(VLOOKUP(B17&amp;$B$2, Drafted!$F$4:$G$196, 2, FALSE), "")</f>
        <v>Pierre Thomas</v>
      </c>
      <c r="D17" s="2">
        <f>IFERROR(VLOOKUP(C17, Drafted!$C$4:$E$195, 3, FALSE), 0)</f>
        <v>9</v>
      </c>
      <c r="E17" s="2" t="str">
        <f>IFERROR(VLOOKUP(C17, Drafted!$J$4:$M$303, 4, FALSE), "")</f>
        <v>RB</v>
      </c>
      <c r="F17" s="2">
        <f>IFERROR(VLOOKUP(C17,Drafted!$J$4:$L$303,3, FALSE), "")</f>
        <v>6</v>
      </c>
    </row>
    <row r="18" spans="2:6">
      <c r="B18" s="2">
        <v>16</v>
      </c>
      <c r="C18" s="2" t="str">
        <f>IFERROR(VLOOKUP(B18&amp;$B$2, Drafted!$F$4:$G$196, 2, FALSE), "")</f>
        <v>Reggie Wayne</v>
      </c>
      <c r="D18" s="2">
        <f>IFERROR(VLOOKUP(C18, Drafted!$C$4:$E$195, 3, FALSE), 0)</f>
        <v>9</v>
      </c>
      <c r="E18" s="2" t="str">
        <f>IFERROR(VLOOKUP(C18, Drafted!$J$4:$M$303, 4, FALSE), "")</f>
        <v>WR</v>
      </c>
      <c r="F18" s="2">
        <f>IFERROR(VLOOKUP(C18,Drafted!$J$4:$L$303,3, FALSE), "")</f>
        <v>10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6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5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R31"/>
  <sheetViews>
    <sheetView zoomScale="65" zoomScaleNormal="65" zoomScalePageLayoutView="65" workbookViewId="0">
      <selection activeCell="B3" sqref="B3"/>
    </sheetView>
  </sheetViews>
  <sheetFormatPr baseColWidth="10" defaultColWidth="8.83203125" defaultRowHeight="20" x14ac:dyDescent="0"/>
  <cols>
    <col min="1" max="1" width="0.5" style="60" customWidth="1"/>
    <col min="2" max="2" width="21.5" style="58" bestFit="1" customWidth="1"/>
    <col min="3" max="3" width="25" style="59" bestFit="1" customWidth="1"/>
    <col min="4" max="4" width="24.5" style="59" bestFit="1" customWidth="1"/>
    <col min="5" max="5" width="23.5" style="59" bestFit="1" customWidth="1"/>
    <col min="6" max="6" width="24.1640625" style="59" bestFit="1" customWidth="1"/>
    <col min="7" max="7" width="25.5" style="59" bestFit="1" customWidth="1"/>
    <col min="8" max="8" width="25" style="59" bestFit="1" customWidth="1"/>
    <col min="9" max="9" width="23.83203125" style="59" bestFit="1" customWidth="1"/>
    <col min="10" max="10" width="28.6640625" style="59" bestFit="1" customWidth="1"/>
    <col min="11" max="11" width="27.1640625" style="59" bestFit="1" customWidth="1"/>
    <col min="12" max="12" width="26.5" style="59" bestFit="1" customWidth="1"/>
    <col min="13" max="13" width="24.5" style="59" bestFit="1" customWidth="1"/>
    <col min="14" max="14" width="26" style="59" bestFit="1" customWidth="1"/>
    <col min="15" max="15" width="22.83203125" style="60" customWidth="1"/>
    <col min="16" max="16" width="23" style="61" customWidth="1"/>
    <col min="17" max="16384" width="8.83203125" style="60"/>
  </cols>
  <sheetData>
    <row r="1" spans="2:18" ht="11.25" customHeight="1"/>
    <row r="2" spans="2:18" ht="21.75" customHeight="1">
      <c r="B2" s="62"/>
      <c r="C2" s="41" t="s">
        <v>339</v>
      </c>
      <c r="D2" s="41" t="s">
        <v>340</v>
      </c>
      <c r="E2" s="41" t="s">
        <v>341</v>
      </c>
      <c r="F2" s="41" t="s">
        <v>342</v>
      </c>
      <c r="G2" s="41" t="s">
        <v>343</v>
      </c>
      <c r="H2" s="41" t="s">
        <v>338</v>
      </c>
      <c r="I2" s="41" t="s">
        <v>337</v>
      </c>
      <c r="J2" s="41" t="s">
        <v>344</v>
      </c>
      <c r="K2" s="41" t="s">
        <v>345</v>
      </c>
      <c r="L2" s="41" t="s">
        <v>346</v>
      </c>
      <c r="M2" s="41" t="s">
        <v>348</v>
      </c>
      <c r="N2" s="41" t="s">
        <v>347</v>
      </c>
      <c r="P2" s="61" t="s">
        <v>386</v>
      </c>
    </row>
    <row r="3" spans="2:18" ht="21.75" customHeight="1">
      <c r="B3" s="63" t="s">
        <v>367</v>
      </c>
      <c r="C3" s="64">
        <f t="shared" ref="C3:N4" ca="1" si="0">INDIRECT(C$2&amp;"!"&amp;$P3)</f>
        <v>200</v>
      </c>
      <c r="D3" s="64">
        <f t="shared" ca="1" si="0"/>
        <v>200</v>
      </c>
      <c r="E3" s="64">
        <f t="shared" ca="1" si="0"/>
        <v>200</v>
      </c>
      <c r="F3" s="64">
        <f t="shared" ca="1" si="0"/>
        <v>200</v>
      </c>
      <c r="G3" s="64">
        <f t="shared" ca="1" si="0"/>
        <v>200</v>
      </c>
      <c r="H3" s="64">
        <f t="shared" ca="1" si="0"/>
        <v>200</v>
      </c>
      <c r="I3" s="64">
        <f t="shared" ca="1" si="0"/>
        <v>200</v>
      </c>
      <c r="J3" s="64">
        <f t="shared" ca="1" si="0"/>
        <v>200</v>
      </c>
      <c r="K3" s="64">
        <f t="shared" ca="1" si="0"/>
        <v>200</v>
      </c>
      <c r="L3" s="64">
        <f t="shared" ca="1" si="0"/>
        <v>200</v>
      </c>
      <c r="M3" s="64">
        <f t="shared" ca="1" si="0"/>
        <v>200</v>
      </c>
      <c r="N3" s="64">
        <f t="shared" ca="1" si="0"/>
        <v>200</v>
      </c>
      <c r="P3" s="61" t="s">
        <v>375</v>
      </c>
    </row>
    <row r="4" spans="2:18" ht="21.75" customHeight="1">
      <c r="B4" s="63" t="s">
        <v>368</v>
      </c>
      <c r="C4" s="64">
        <f t="shared" ca="1" si="0"/>
        <v>0</v>
      </c>
      <c r="D4" s="64">
        <f t="shared" ca="1" si="0"/>
        <v>0</v>
      </c>
      <c r="E4" s="64">
        <f t="shared" ca="1" si="0"/>
        <v>0</v>
      </c>
      <c r="F4" s="64">
        <f t="shared" ca="1" si="0"/>
        <v>0</v>
      </c>
      <c r="G4" s="64">
        <f t="shared" ca="1" si="0"/>
        <v>0</v>
      </c>
      <c r="H4" s="64">
        <f t="shared" ca="1" si="0"/>
        <v>0</v>
      </c>
      <c r="I4" s="64">
        <f t="shared" ca="1" si="0"/>
        <v>0</v>
      </c>
      <c r="J4" s="64">
        <f t="shared" ca="1" si="0"/>
        <v>0</v>
      </c>
      <c r="K4" s="64">
        <f t="shared" ca="1" si="0"/>
        <v>0</v>
      </c>
      <c r="L4" s="64">
        <f t="shared" ca="1" si="0"/>
        <v>0</v>
      </c>
      <c r="M4" s="64">
        <f t="shared" ca="1" si="0"/>
        <v>0</v>
      </c>
      <c r="N4" s="64">
        <f t="shared" ca="1" si="0"/>
        <v>0</v>
      </c>
      <c r="P4" s="61" t="s">
        <v>376</v>
      </c>
    </row>
    <row r="5" spans="2:18" s="78" customFormat="1" ht="25">
      <c r="B5" s="79" t="s">
        <v>404</v>
      </c>
      <c r="C5" s="80" t="e">
        <f ca="1">IF(OR(INDIRECT(C$2&amp;"!"&amp;$P5)="Overbid", INDIRECT(C$2&amp;"!"&amp;$Q5)="Overbid"), "OVERBID!!", "Ok")</f>
        <v>#DIV/0!</v>
      </c>
      <c r="D5" s="80" t="e">
        <f t="shared" ref="D5:N5" ca="1" si="1">IF(OR(INDIRECT(D$2&amp;"!"&amp;$P5)="Overbid", INDIRECT(D$2&amp;"!"&amp;$Q5)="Overbid"), "OVERBID!!", "Ok")</f>
        <v>#DIV/0!</v>
      </c>
      <c r="E5" s="80" t="e">
        <f t="shared" ca="1" si="1"/>
        <v>#DIV/0!</v>
      </c>
      <c r="F5" s="80" t="e">
        <f t="shared" ca="1" si="1"/>
        <v>#DIV/0!</v>
      </c>
      <c r="G5" s="80" t="e">
        <f t="shared" ca="1" si="1"/>
        <v>#DIV/0!</v>
      </c>
      <c r="H5" s="80" t="e">
        <f t="shared" ca="1" si="1"/>
        <v>#DIV/0!</v>
      </c>
      <c r="I5" s="80" t="e">
        <f t="shared" ca="1" si="1"/>
        <v>#DIV/0!</v>
      </c>
      <c r="J5" s="80" t="e">
        <f t="shared" ca="1" si="1"/>
        <v>#DIV/0!</v>
      </c>
      <c r="K5" s="80" t="e">
        <f t="shared" ca="1" si="1"/>
        <v>#DIV/0!</v>
      </c>
      <c r="L5" s="80" t="e">
        <f t="shared" ca="1" si="1"/>
        <v>#DIV/0!</v>
      </c>
      <c r="M5" s="80" t="e">
        <f t="shared" ca="1" si="1"/>
        <v>#DIV/0!</v>
      </c>
      <c r="N5" s="80" t="e">
        <f t="shared" ca="1" si="1"/>
        <v>#DIV/0!</v>
      </c>
      <c r="P5" s="81" t="s">
        <v>406</v>
      </c>
      <c r="Q5" s="78" t="s">
        <v>407</v>
      </c>
      <c r="R5" s="78" t="s">
        <v>408</v>
      </c>
    </row>
    <row r="6" spans="2:18" ht="21.75" customHeight="1">
      <c r="B6" s="63" t="s">
        <v>370</v>
      </c>
      <c r="C6" s="63">
        <f t="shared" ref="C6:N7" ca="1" si="2">INDIRECT(C$2&amp;"!"&amp;$P6)</f>
        <v>16</v>
      </c>
      <c r="D6" s="63">
        <f t="shared" ca="1" si="2"/>
        <v>16</v>
      </c>
      <c r="E6" s="63">
        <f t="shared" ca="1" si="2"/>
        <v>16</v>
      </c>
      <c r="F6" s="63">
        <f t="shared" ca="1" si="2"/>
        <v>16</v>
      </c>
      <c r="G6" s="63">
        <f t="shared" ca="1" si="2"/>
        <v>16</v>
      </c>
      <c r="H6" s="63">
        <f t="shared" ca="1" si="2"/>
        <v>16</v>
      </c>
      <c r="I6" s="63">
        <f t="shared" ca="1" si="2"/>
        <v>16</v>
      </c>
      <c r="J6" s="63">
        <f t="shared" ca="1" si="2"/>
        <v>16</v>
      </c>
      <c r="K6" s="63">
        <f t="shared" ca="1" si="2"/>
        <v>16</v>
      </c>
      <c r="L6" s="63">
        <f t="shared" ca="1" si="2"/>
        <v>16</v>
      </c>
      <c r="M6" s="63">
        <f t="shared" ca="1" si="2"/>
        <v>16</v>
      </c>
      <c r="N6" s="63">
        <f t="shared" ca="1" si="2"/>
        <v>16</v>
      </c>
      <c r="P6" s="61" t="s">
        <v>377</v>
      </c>
    </row>
    <row r="7" spans="2:18" ht="21.75" customHeight="1">
      <c r="B7" s="65" t="s">
        <v>371</v>
      </c>
      <c r="C7" s="63">
        <f t="shared" ca="1" si="2"/>
        <v>0</v>
      </c>
      <c r="D7" s="63">
        <f t="shared" ca="1" si="2"/>
        <v>0</v>
      </c>
      <c r="E7" s="63">
        <f t="shared" ca="1" si="2"/>
        <v>0</v>
      </c>
      <c r="F7" s="63">
        <f t="shared" ca="1" si="2"/>
        <v>0</v>
      </c>
      <c r="G7" s="63">
        <f t="shared" ca="1" si="2"/>
        <v>0</v>
      </c>
      <c r="H7" s="63">
        <f t="shared" ca="1" si="2"/>
        <v>0</v>
      </c>
      <c r="I7" s="63">
        <f t="shared" ca="1" si="2"/>
        <v>0</v>
      </c>
      <c r="J7" s="63">
        <f t="shared" ca="1" si="2"/>
        <v>0</v>
      </c>
      <c r="K7" s="63">
        <f t="shared" ca="1" si="2"/>
        <v>0</v>
      </c>
      <c r="L7" s="63">
        <f t="shared" ca="1" si="2"/>
        <v>0</v>
      </c>
      <c r="M7" s="63">
        <f t="shared" ca="1" si="2"/>
        <v>0</v>
      </c>
      <c r="N7" s="63">
        <f t="shared" ca="1" si="2"/>
        <v>0</v>
      </c>
      <c r="P7" s="61" t="s">
        <v>378</v>
      </c>
    </row>
    <row r="8" spans="2:18" s="78" customFormat="1" ht="25">
      <c r="B8" s="82" t="s">
        <v>359</v>
      </c>
      <c r="C8" s="83">
        <f t="shared" ref="C8:N14" ca="1" si="3">INDIRECT(C$2&amp;"!"&amp;$P8)</f>
        <v>1</v>
      </c>
      <c r="D8" s="83">
        <f t="shared" ca="1" si="3"/>
        <v>1</v>
      </c>
      <c r="E8" s="83">
        <f t="shared" ca="1" si="3"/>
        <v>1</v>
      </c>
      <c r="F8" s="83">
        <f t="shared" ca="1" si="3"/>
        <v>1</v>
      </c>
      <c r="G8" s="83">
        <f t="shared" ca="1" si="3"/>
        <v>1</v>
      </c>
      <c r="H8" s="83">
        <f t="shared" ca="1" si="3"/>
        <v>1</v>
      </c>
      <c r="I8" s="83">
        <f t="shared" ca="1" si="3"/>
        <v>1</v>
      </c>
      <c r="J8" s="83">
        <f t="shared" ca="1" si="3"/>
        <v>1</v>
      </c>
      <c r="K8" s="83">
        <f t="shared" ca="1" si="3"/>
        <v>1</v>
      </c>
      <c r="L8" s="83">
        <f t="shared" ca="1" si="3"/>
        <v>1</v>
      </c>
      <c r="M8" s="83">
        <f t="shared" ca="1" si="3"/>
        <v>1</v>
      </c>
      <c r="N8" s="83">
        <f t="shared" ca="1" si="3"/>
        <v>1</v>
      </c>
      <c r="P8" s="81" t="s">
        <v>379</v>
      </c>
    </row>
    <row r="9" spans="2:18" ht="21.75" customHeight="1">
      <c r="B9" s="66" t="s">
        <v>352</v>
      </c>
      <c r="C9" s="63">
        <f t="shared" ca="1" si="3"/>
        <v>2</v>
      </c>
      <c r="D9" s="63">
        <f t="shared" ca="1" si="3"/>
        <v>2</v>
      </c>
      <c r="E9" s="63">
        <f t="shared" ca="1" si="3"/>
        <v>2</v>
      </c>
      <c r="F9" s="63">
        <f t="shared" ca="1" si="3"/>
        <v>1</v>
      </c>
      <c r="G9" s="63">
        <f t="shared" ca="1" si="3"/>
        <v>2</v>
      </c>
      <c r="H9" s="63">
        <f t="shared" ca="1" si="3"/>
        <v>2</v>
      </c>
      <c r="I9" s="63">
        <f t="shared" ca="1" si="3"/>
        <v>2</v>
      </c>
      <c r="J9" s="63">
        <f t="shared" ca="1" si="3"/>
        <v>2</v>
      </c>
      <c r="K9" s="63">
        <f t="shared" ca="1" si="3"/>
        <v>2</v>
      </c>
      <c r="L9" s="63">
        <f t="shared" ca="1" si="3"/>
        <v>1</v>
      </c>
      <c r="M9" s="63">
        <f t="shared" ca="1" si="3"/>
        <v>2</v>
      </c>
      <c r="N9" s="63">
        <f t="shared" ca="1" si="3"/>
        <v>2</v>
      </c>
      <c r="P9" s="61" t="s">
        <v>380</v>
      </c>
    </row>
    <row r="10" spans="2:18" ht="21.75" customHeight="1">
      <c r="B10" s="66" t="s">
        <v>350</v>
      </c>
      <c r="C10" s="63">
        <f t="shared" ca="1" si="3"/>
        <v>4</v>
      </c>
      <c r="D10" s="63">
        <f t="shared" ca="1" si="3"/>
        <v>6</v>
      </c>
      <c r="E10" s="63">
        <f t="shared" ca="1" si="3"/>
        <v>4</v>
      </c>
      <c r="F10" s="63">
        <f t="shared" ca="1" si="3"/>
        <v>6</v>
      </c>
      <c r="G10" s="63">
        <f t="shared" ca="1" si="3"/>
        <v>7</v>
      </c>
      <c r="H10" s="63">
        <f t="shared" ca="1" si="3"/>
        <v>7</v>
      </c>
      <c r="I10" s="63">
        <f t="shared" ca="1" si="3"/>
        <v>5</v>
      </c>
      <c r="J10" s="63">
        <f t="shared" ca="1" si="3"/>
        <v>3</v>
      </c>
      <c r="K10" s="63">
        <f t="shared" ca="1" si="3"/>
        <v>3</v>
      </c>
      <c r="L10" s="63">
        <f t="shared" ca="1" si="3"/>
        <v>8</v>
      </c>
      <c r="M10" s="63">
        <f t="shared" ca="1" si="3"/>
        <v>6</v>
      </c>
      <c r="N10" s="63">
        <f t="shared" ca="1" si="3"/>
        <v>6</v>
      </c>
      <c r="P10" s="61" t="s">
        <v>381</v>
      </c>
    </row>
    <row r="11" spans="2:18" ht="21.75" customHeight="1">
      <c r="B11" s="63" t="s">
        <v>351</v>
      </c>
      <c r="C11" s="63">
        <f t="shared" ca="1" si="3"/>
        <v>6</v>
      </c>
      <c r="D11" s="63">
        <f t="shared" ca="1" si="3"/>
        <v>5</v>
      </c>
      <c r="E11" s="63">
        <f t="shared" ca="1" si="3"/>
        <v>6</v>
      </c>
      <c r="F11" s="63">
        <f t="shared" ca="1" si="3"/>
        <v>5</v>
      </c>
      <c r="G11" s="63">
        <f t="shared" ca="1" si="3"/>
        <v>2</v>
      </c>
      <c r="H11" s="63">
        <f t="shared" ca="1" si="3"/>
        <v>4</v>
      </c>
      <c r="I11" s="63">
        <f t="shared" ca="1" si="3"/>
        <v>5</v>
      </c>
      <c r="J11" s="63">
        <f t="shared" ca="1" si="3"/>
        <v>7</v>
      </c>
      <c r="K11" s="63">
        <f t="shared" ca="1" si="3"/>
        <v>8</v>
      </c>
      <c r="L11" s="63">
        <f t="shared" ca="1" si="3"/>
        <v>3</v>
      </c>
      <c r="M11" s="63">
        <f t="shared" ca="1" si="3"/>
        <v>4</v>
      </c>
      <c r="N11" s="63">
        <f t="shared" ca="1" si="3"/>
        <v>5</v>
      </c>
      <c r="P11" s="61" t="s">
        <v>382</v>
      </c>
    </row>
    <row r="12" spans="2:18" ht="21.75" customHeight="1">
      <c r="B12" s="63" t="s">
        <v>353</v>
      </c>
      <c r="C12" s="63">
        <f t="shared" ca="1" si="3"/>
        <v>1</v>
      </c>
      <c r="D12" s="63">
        <f t="shared" ca="1" si="3"/>
        <v>1</v>
      </c>
      <c r="E12" s="63">
        <f t="shared" ca="1" si="3"/>
        <v>2</v>
      </c>
      <c r="F12" s="63">
        <f t="shared" ca="1" si="3"/>
        <v>2</v>
      </c>
      <c r="G12" s="63">
        <f t="shared" ca="1" si="3"/>
        <v>1</v>
      </c>
      <c r="H12" s="63">
        <f t="shared" ca="1" si="3"/>
        <v>1</v>
      </c>
      <c r="I12" s="63">
        <f t="shared" ca="1" si="3"/>
        <v>1</v>
      </c>
      <c r="J12" s="63">
        <f t="shared" ca="1" si="3"/>
        <v>2</v>
      </c>
      <c r="K12" s="63">
        <f t="shared" ca="1" si="3"/>
        <v>1</v>
      </c>
      <c r="L12" s="63">
        <f t="shared" ca="1" si="3"/>
        <v>1</v>
      </c>
      <c r="M12" s="63">
        <f t="shared" ca="1" si="3"/>
        <v>2</v>
      </c>
      <c r="N12" s="63">
        <f t="shared" ca="1" si="3"/>
        <v>1</v>
      </c>
      <c r="P12" s="61" t="s">
        <v>383</v>
      </c>
    </row>
    <row r="13" spans="2:18" ht="21.75" customHeight="1">
      <c r="B13" s="63" t="s">
        <v>354</v>
      </c>
      <c r="C13" s="63">
        <f t="shared" ca="1" si="3"/>
        <v>1</v>
      </c>
      <c r="D13" s="63">
        <f t="shared" ca="1" si="3"/>
        <v>0</v>
      </c>
      <c r="E13" s="63">
        <f t="shared" ca="1" si="3"/>
        <v>1</v>
      </c>
      <c r="F13" s="63">
        <f t="shared" ca="1" si="3"/>
        <v>1</v>
      </c>
      <c r="G13" s="63">
        <f t="shared" ca="1" si="3"/>
        <v>1</v>
      </c>
      <c r="H13" s="63">
        <f t="shared" ca="1" si="3"/>
        <v>1</v>
      </c>
      <c r="I13" s="63">
        <f t="shared" ca="1" si="3"/>
        <v>1</v>
      </c>
      <c r="J13" s="63">
        <f t="shared" ca="1" si="3"/>
        <v>1</v>
      </c>
      <c r="K13" s="63">
        <f t="shared" ca="1" si="3"/>
        <v>1</v>
      </c>
      <c r="L13" s="63">
        <f t="shared" ca="1" si="3"/>
        <v>1</v>
      </c>
      <c r="M13" s="63">
        <f t="shared" ca="1" si="3"/>
        <v>1</v>
      </c>
      <c r="N13" s="63">
        <f t="shared" ca="1" si="3"/>
        <v>1</v>
      </c>
      <c r="P13" s="61" t="s">
        <v>384</v>
      </c>
    </row>
    <row r="14" spans="2:18" ht="21.75" customHeight="1">
      <c r="B14" s="63" t="s">
        <v>355</v>
      </c>
      <c r="C14" s="63">
        <f t="shared" ca="1" si="3"/>
        <v>1</v>
      </c>
      <c r="D14" s="63">
        <f t="shared" ca="1" si="3"/>
        <v>1</v>
      </c>
      <c r="E14" s="63">
        <f t="shared" ca="1" si="3"/>
        <v>1</v>
      </c>
      <c r="F14" s="63">
        <f t="shared" ca="1" si="3"/>
        <v>1</v>
      </c>
      <c r="G14" s="63">
        <f t="shared" ca="1" si="3"/>
        <v>1</v>
      </c>
      <c r="H14" s="63">
        <f t="shared" ca="1" si="3"/>
        <v>1</v>
      </c>
      <c r="I14" s="63">
        <f t="shared" ca="1" si="3"/>
        <v>1</v>
      </c>
      <c r="J14" s="63">
        <f t="shared" ca="1" si="3"/>
        <v>0</v>
      </c>
      <c r="K14" s="63">
        <f t="shared" ca="1" si="3"/>
        <v>1</v>
      </c>
      <c r="L14" s="63">
        <f t="shared" ca="1" si="3"/>
        <v>1</v>
      </c>
      <c r="M14" s="63">
        <f t="shared" ca="1" si="3"/>
        <v>1</v>
      </c>
      <c r="N14" s="63">
        <f t="shared" ca="1" si="3"/>
        <v>1</v>
      </c>
      <c r="P14" s="61" t="s">
        <v>385</v>
      </c>
    </row>
    <row r="15" spans="2:18" ht="4.5" customHeight="1"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</row>
    <row r="16" spans="2:18" ht="21.75" customHeight="1">
      <c r="B16" s="69">
        <v>1</v>
      </c>
      <c r="C16" s="63" t="str">
        <f t="shared" ref="C16:N25" ca="1" si="4">INDIRECT(C$2&amp;"!"&amp;$P16)</f>
        <v>Steven Hauschka</v>
      </c>
      <c r="D16" s="63" t="str">
        <f t="shared" ca="1" si="4"/>
        <v>Peyton Manning</v>
      </c>
      <c r="E16" s="63" t="str">
        <f t="shared" ca="1" si="4"/>
        <v>Le'Veon Bell</v>
      </c>
      <c r="F16" s="63" t="str">
        <f t="shared" ca="1" si="4"/>
        <v>Adrian Peterson</v>
      </c>
      <c r="G16" s="63" t="str">
        <f t="shared" ca="1" si="4"/>
        <v>Marshawn Lynch</v>
      </c>
      <c r="H16" s="63" t="str">
        <f t="shared" ca="1" si="4"/>
        <v>Aaron Rodgers</v>
      </c>
      <c r="I16" s="63" t="str">
        <f t="shared" ca="1" si="4"/>
        <v>Matt Forte</v>
      </c>
      <c r="J16" s="63" t="str">
        <f t="shared" ca="1" si="4"/>
        <v>Robert Griffin III</v>
      </c>
      <c r="K16" s="63" t="str">
        <f t="shared" ca="1" si="4"/>
        <v>Eddie Lacy</v>
      </c>
      <c r="L16" s="63" t="str">
        <f t="shared" ca="1" si="4"/>
        <v>Drew Brees</v>
      </c>
      <c r="M16" s="63" t="str">
        <f t="shared" ca="1" si="4"/>
        <v>LeSean McCoy</v>
      </c>
      <c r="N16" s="63" t="str">
        <f t="shared" ca="1" si="4"/>
        <v>Montee Ball</v>
      </c>
      <c r="P16" s="61" t="s">
        <v>387</v>
      </c>
    </row>
    <row r="17" spans="2:16" ht="21.75" customHeight="1">
      <c r="B17" s="69">
        <v>2</v>
      </c>
      <c r="C17" s="63" t="str">
        <f t="shared" ca="1" si="4"/>
        <v>Calvin Johnson</v>
      </c>
      <c r="D17" s="63" t="str">
        <f t="shared" ca="1" si="4"/>
        <v>Jamaal Charles</v>
      </c>
      <c r="E17" s="63" t="str">
        <f t="shared" ca="1" si="4"/>
        <v>DeMarco Murray</v>
      </c>
      <c r="F17" s="63" t="str">
        <f t="shared" ca="1" si="4"/>
        <v>Julio Jones</v>
      </c>
      <c r="G17" s="63" t="str">
        <f t="shared" ca="1" si="4"/>
        <v>Jimmy Graham</v>
      </c>
      <c r="H17" s="63" t="str">
        <f t="shared" ca="1" si="4"/>
        <v>Reggie Bush</v>
      </c>
      <c r="I17" s="63" t="str">
        <f t="shared" ca="1" si="4"/>
        <v>Zac Stacy</v>
      </c>
      <c r="J17" s="63" t="str">
        <f t="shared" ca="1" si="4"/>
        <v>SEA</v>
      </c>
      <c r="K17" s="63" t="str">
        <f t="shared" ca="1" si="4"/>
        <v>Matt Prater</v>
      </c>
      <c r="L17" s="63" t="str">
        <f t="shared" ca="1" si="4"/>
        <v>Stephen Gostkowski</v>
      </c>
      <c r="M17" s="63" t="str">
        <f t="shared" ca="1" si="4"/>
        <v>Alfred Morris</v>
      </c>
      <c r="N17" s="63" t="str">
        <f t="shared" ca="1" si="4"/>
        <v>Golden Tate</v>
      </c>
      <c r="P17" s="61" t="s">
        <v>388</v>
      </c>
    </row>
    <row r="18" spans="2:16" ht="21.75" customHeight="1">
      <c r="B18" s="69">
        <v>3</v>
      </c>
      <c r="C18" s="63" t="str">
        <f t="shared" ca="1" si="4"/>
        <v>Arian Foster</v>
      </c>
      <c r="D18" s="63" t="str">
        <f t="shared" ca="1" si="4"/>
        <v>Marques Colston</v>
      </c>
      <c r="E18" s="63" t="str">
        <f t="shared" ca="1" si="4"/>
        <v>Doug Martin</v>
      </c>
      <c r="F18" s="63" t="str">
        <f t="shared" ca="1" si="4"/>
        <v>Mason Crosby</v>
      </c>
      <c r="G18" s="63" t="str">
        <f t="shared" ca="1" si="4"/>
        <v>Brandon Marshall</v>
      </c>
      <c r="H18" s="63" t="str">
        <f t="shared" ca="1" si="4"/>
        <v>C.J. Spiller</v>
      </c>
      <c r="I18" s="63" t="str">
        <f t="shared" ca="1" si="4"/>
        <v>Julius Thomas</v>
      </c>
      <c r="J18" s="63" t="str">
        <f t="shared" ca="1" si="4"/>
        <v>Keenan Allen</v>
      </c>
      <c r="K18" s="63" t="str">
        <f t="shared" ca="1" si="4"/>
        <v>Jay Cutler</v>
      </c>
      <c r="L18" s="63" t="str">
        <f t="shared" ca="1" si="4"/>
        <v>Alshon Jeffery</v>
      </c>
      <c r="M18" s="63" t="str">
        <f t="shared" ca="1" si="4"/>
        <v>Dez Bryant</v>
      </c>
      <c r="N18" s="63" t="str">
        <f t="shared" ca="1" si="4"/>
        <v>Adam Vinatieri</v>
      </c>
      <c r="P18" s="61" t="s">
        <v>389</v>
      </c>
    </row>
    <row r="19" spans="2:16" ht="21.75" customHeight="1">
      <c r="B19" s="69">
        <v>4</v>
      </c>
      <c r="C19" s="63" t="str">
        <f t="shared" ca="1" si="4"/>
        <v>Cam Newton</v>
      </c>
      <c r="D19" s="63" t="str">
        <f t="shared" ca="1" si="4"/>
        <v>Antonio Brown</v>
      </c>
      <c r="E19" s="63" t="str">
        <f t="shared" ca="1" si="4"/>
        <v>DeSean Jackson</v>
      </c>
      <c r="F19" s="63" t="str">
        <f t="shared" ca="1" si="4"/>
        <v>Andrew Luck</v>
      </c>
      <c r="G19" s="63" t="str">
        <f t="shared" ca="1" si="4"/>
        <v>Giovani Bernard</v>
      </c>
      <c r="H19" s="63" t="str">
        <f t="shared" ca="1" si="4"/>
        <v>Jordy Nelson</v>
      </c>
      <c r="I19" s="63" t="str">
        <f t="shared" ca="1" si="4"/>
        <v>Wes Welker</v>
      </c>
      <c r="J19" s="63" t="str">
        <f t="shared" ca="1" si="4"/>
        <v>Rob Gronkowski</v>
      </c>
      <c r="K19" s="63" t="str">
        <f t="shared" ca="1" si="4"/>
        <v>A.J. Green</v>
      </c>
      <c r="L19" s="63" t="str">
        <f t="shared" ca="1" si="4"/>
        <v>Demaryius Thomas</v>
      </c>
      <c r="M19" s="63" t="str">
        <f t="shared" ca="1" si="4"/>
        <v>Michael Floyd</v>
      </c>
      <c r="N19" s="63" t="str">
        <f t="shared" ca="1" si="4"/>
        <v>Andre Ellington</v>
      </c>
      <c r="P19" s="61" t="s">
        <v>390</v>
      </c>
    </row>
    <row r="20" spans="2:16" ht="21.75" customHeight="1">
      <c r="B20" s="69">
        <v>5</v>
      </c>
      <c r="C20" s="63" t="str">
        <f t="shared" ca="1" si="4"/>
        <v>CAR</v>
      </c>
      <c r="D20" s="63" t="str">
        <f t="shared" ca="1" si="4"/>
        <v>Ryan Mathews</v>
      </c>
      <c r="E20" s="63" t="str">
        <f t="shared" ca="1" si="4"/>
        <v>Vincent Jackson</v>
      </c>
      <c r="F20" s="63" t="str">
        <f t="shared" ca="1" si="4"/>
        <v>T.Y. Hilton</v>
      </c>
      <c r="G20" s="63" t="str">
        <f t="shared" ca="1" si="4"/>
        <v>Justin Tucker</v>
      </c>
      <c r="H20" s="63" t="str">
        <f t="shared" ca="1" si="4"/>
        <v>Vernon Davis</v>
      </c>
      <c r="I20" s="63" t="str">
        <f t="shared" ca="1" si="4"/>
        <v>Matt Ryan</v>
      </c>
      <c r="J20" s="63" t="str">
        <f t="shared" ca="1" si="4"/>
        <v>Bishop Sankey</v>
      </c>
      <c r="K20" s="63" t="str">
        <f t="shared" ca="1" si="4"/>
        <v>Colin Kaepernick</v>
      </c>
      <c r="L20" s="63" t="str">
        <f t="shared" ca="1" si="4"/>
        <v>Ray Rice</v>
      </c>
      <c r="M20" s="63" t="str">
        <f t="shared" ca="1" si="4"/>
        <v>Tony Romo</v>
      </c>
      <c r="N20" s="63" t="str">
        <f t="shared" ca="1" si="4"/>
        <v>Kenbrell Thompkins</v>
      </c>
      <c r="P20" s="61" t="s">
        <v>391</v>
      </c>
    </row>
    <row r="21" spans="2:16" ht="21.75" customHeight="1">
      <c r="B21" s="69">
        <v>6</v>
      </c>
      <c r="C21" s="63" t="str">
        <f t="shared" ca="1" si="4"/>
        <v>Sidney Rice</v>
      </c>
      <c r="D21" s="63" t="str">
        <f t="shared" ca="1" si="4"/>
        <v>Jordan Cameron</v>
      </c>
      <c r="E21" s="63" t="str">
        <f t="shared" ca="1" si="4"/>
        <v>Nick Foles</v>
      </c>
      <c r="F21" s="63" t="str">
        <f t="shared" ca="1" si="4"/>
        <v>ARI</v>
      </c>
      <c r="G21" s="63" t="str">
        <f t="shared" ca="1" si="4"/>
        <v>Ben Roethlisberger</v>
      </c>
      <c r="H21" s="63" t="str">
        <f t="shared" ca="1" si="4"/>
        <v>Nick Novak</v>
      </c>
      <c r="I21" s="63" t="str">
        <f t="shared" ca="1" si="4"/>
        <v>KC</v>
      </c>
      <c r="J21" s="63" t="str">
        <f t="shared" ca="1" si="4"/>
        <v>Pierre Garcon</v>
      </c>
      <c r="K21" s="63" t="str">
        <f t="shared" ca="1" si="4"/>
        <v>Kenny Britt</v>
      </c>
      <c r="L21" s="63" t="str">
        <f t="shared" ca="1" si="4"/>
        <v>Ben Tate</v>
      </c>
      <c r="M21" s="63" t="str">
        <f t="shared" ca="1" si="4"/>
        <v>CIN</v>
      </c>
      <c r="N21" s="63" t="str">
        <f t="shared" ca="1" si="4"/>
        <v>Roddy White</v>
      </c>
      <c r="P21" s="61" t="s">
        <v>392</v>
      </c>
    </row>
    <row r="22" spans="2:16" ht="21.75" customHeight="1">
      <c r="B22" s="69">
        <v>7</v>
      </c>
      <c r="C22" s="63" t="str">
        <f t="shared" ca="1" si="4"/>
        <v>Dennis Pitta</v>
      </c>
      <c r="D22" s="63" t="str">
        <f t="shared" ca="1" si="4"/>
        <v>Rueben Randle</v>
      </c>
      <c r="E22" s="63" t="str">
        <f t="shared" ca="1" si="4"/>
        <v>NE</v>
      </c>
      <c r="F22" s="63" t="str">
        <f t="shared" ca="1" si="4"/>
        <v>Toby Gerhart</v>
      </c>
      <c r="G22" s="63" t="str">
        <f t="shared" ca="1" si="4"/>
        <v>BUF</v>
      </c>
      <c r="H22" s="63" t="str">
        <f t="shared" ca="1" si="4"/>
        <v>Stevan Ridley</v>
      </c>
      <c r="I22" s="63" t="str">
        <f t="shared" ca="1" si="4"/>
        <v>Anquan Boldin</v>
      </c>
      <c r="J22" s="63" t="str">
        <f t="shared" ca="1" si="4"/>
        <v>Matthew Stafford</v>
      </c>
      <c r="K22" s="63" t="str">
        <f t="shared" ca="1" si="4"/>
        <v>Andre Johnson</v>
      </c>
      <c r="L22" s="63" t="str">
        <f t="shared" ca="1" si="4"/>
        <v>Rashad Jennings</v>
      </c>
      <c r="M22" s="63" t="str">
        <f t="shared" ca="1" si="4"/>
        <v>Lamar Miller</v>
      </c>
      <c r="N22" s="63" t="str">
        <f t="shared" ca="1" si="4"/>
        <v>SF</v>
      </c>
      <c r="P22" s="61" t="s">
        <v>393</v>
      </c>
    </row>
    <row r="23" spans="2:16" ht="21.75" customHeight="1">
      <c r="B23" s="69">
        <v>8</v>
      </c>
      <c r="C23" s="63" t="str">
        <f t="shared" ca="1" si="4"/>
        <v>Chris Johnson</v>
      </c>
      <c r="D23" s="63" t="str">
        <f t="shared" ca="1" si="4"/>
        <v>CHI</v>
      </c>
      <c r="E23" s="63" t="str">
        <f t="shared" ca="1" si="4"/>
        <v>Percy Harvin</v>
      </c>
      <c r="F23" s="63" t="str">
        <f t="shared" ca="1" si="4"/>
        <v>Joique Bell</v>
      </c>
      <c r="G23" s="63" t="str">
        <f t="shared" ca="1" si="4"/>
        <v>DeAndre Hopkins</v>
      </c>
      <c r="H23" s="63" t="str">
        <f t="shared" ca="1" si="4"/>
        <v>Philip Rivers</v>
      </c>
      <c r="I23" s="63" t="str">
        <f t="shared" ca="1" si="4"/>
        <v>Julian Edelman</v>
      </c>
      <c r="J23" s="63" t="str">
        <f t="shared" ca="1" si="4"/>
        <v>Victor Cruz</v>
      </c>
      <c r="K23" s="63" t="str">
        <f t="shared" ca="1" si="4"/>
        <v>Steven Jackson</v>
      </c>
      <c r="L23" s="63" t="str">
        <f t="shared" ca="1" si="4"/>
        <v>STL</v>
      </c>
      <c r="M23" s="63" t="str">
        <f t="shared" ca="1" si="4"/>
        <v>Michael Crabtree</v>
      </c>
      <c r="N23" s="63" t="str">
        <f t="shared" ca="1" si="4"/>
        <v>Frank Gore</v>
      </c>
      <c r="P23" s="61" t="s">
        <v>394</v>
      </c>
    </row>
    <row r="24" spans="2:16" ht="21.75" customHeight="1">
      <c r="B24" s="69">
        <v>9</v>
      </c>
      <c r="C24" s="63" t="str">
        <f t="shared" ca="1" si="4"/>
        <v>Randall Cobb</v>
      </c>
      <c r="D24" s="63" t="str">
        <f t="shared" ca="1" si="4"/>
        <v>Phil Dawson</v>
      </c>
      <c r="E24" s="63" t="str">
        <f t="shared" ca="1" si="4"/>
        <v>Dan Bailey</v>
      </c>
      <c r="F24" s="63" t="str">
        <f t="shared" ca="1" si="4"/>
        <v>Greg Olsen</v>
      </c>
      <c r="G24" s="63" t="str">
        <f t="shared" ca="1" si="4"/>
        <v>Carson Palmer</v>
      </c>
      <c r="H24" s="63" t="str">
        <f t="shared" ca="1" si="4"/>
        <v>Fred Jackson</v>
      </c>
      <c r="I24" s="63" t="str">
        <f t="shared" ca="1" si="4"/>
        <v>Danny Amendola</v>
      </c>
      <c r="J24" s="63" t="str">
        <f t="shared" ca="1" si="4"/>
        <v>Torrey Smith</v>
      </c>
      <c r="K24" s="63" t="str">
        <f t="shared" ca="1" si="4"/>
        <v>Kelvin Benjamin</v>
      </c>
      <c r="L24" s="63" t="str">
        <f t="shared" ca="1" si="4"/>
        <v>Bernard Pierce</v>
      </c>
      <c r="M24" s="63" t="str">
        <f t="shared" ca="1" si="4"/>
        <v>Shonn Greene</v>
      </c>
      <c r="N24" s="63" t="str">
        <f t="shared" ca="1" si="4"/>
        <v>Trent Richardson</v>
      </c>
      <c r="P24" s="61" t="s">
        <v>395</v>
      </c>
    </row>
    <row r="25" spans="2:16" ht="21.75" customHeight="1">
      <c r="B25" s="69">
        <v>10</v>
      </c>
      <c r="C25" s="63" t="str">
        <f t="shared" ca="1" si="4"/>
        <v>Andy Dalton</v>
      </c>
      <c r="D25" s="63" t="str">
        <f t="shared" ca="1" si="4"/>
        <v>Donald Brown</v>
      </c>
      <c r="E25" s="63" t="str">
        <f t="shared" ca="1" si="4"/>
        <v>Zach Ertz</v>
      </c>
      <c r="F25" s="63" t="str">
        <f t="shared" ca="1" si="4"/>
        <v>Devonta Freeman</v>
      </c>
      <c r="G25" s="63" t="str">
        <f t="shared" ca="1" si="4"/>
        <v>Christine Michael</v>
      </c>
      <c r="H25" s="63" t="str">
        <f t="shared" ca="1" si="4"/>
        <v>Riley Cooper</v>
      </c>
      <c r="I25" s="63" t="str">
        <f t="shared" ca="1" si="4"/>
        <v>Shayne Graham</v>
      </c>
      <c r="J25" s="63" t="str">
        <f t="shared" ca="1" si="4"/>
        <v>Sammy Watkins</v>
      </c>
      <c r="K25" s="63" t="str">
        <f t="shared" ca="1" si="4"/>
        <v>Emmanuel Sanders</v>
      </c>
      <c r="L25" s="63" t="str">
        <f t="shared" ca="1" si="4"/>
        <v>Josh Gordon</v>
      </c>
      <c r="M25" s="63" t="str">
        <f t="shared" ca="1" si="4"/>
        <v>Russell Wilson</v>
      </c>
      <c r="N25" s="63" t="str">
        <f t="shared" ca="1" si="4"/>
        <v>Tom Brady</v>
      </c>
      <c r="P25" s="61" t="s">
        <v>396</v>
      </c>
    </row>
    <row r="26" spans="2:16" ht="21.75" customHeight="1">
      <c r="B26" s="69">
        <v>11</v>
      </c>
      <c r="C26" s="63" t="str">
        <f t="shared" ref="C26:N31" ca="1" si="5">INDIRECT(C$2&amp;"!"&amp;$P26)</f>
        <v>Knowshon Moreno</v>
      </c>
      <c r="D26" s="63" t="str">
        <f t="shared" ca="1" si="5"/>
        <v>LeGarrette Blount</v>
      </c>
      <c r="E26" s="63" t="str">
        <f t="shared" ca="1" si="5"/>
        <v>Tavon Austin</v>
      </c>
      <c r="F26" s="63" t="str">
        <f t="shared" ca="1" si="5"/>
        <v>Terrance West</v>
      </c>
      <c r="G26" s="63" t="str">
        <f t="shared" ca="1" si="5"/>
        <v>Latavius Murray</v>
      </c>
      <c r="H26" s="63" t="str">
        <f t="shared" ca="1" si="5"/>
        <v>Kendall Wright</v>
      </c>
      <c r="I26" s="63" t="str">
        <f t="shared" ca="1" si="5"/>
        <v>C.J. Anderson</v>
      </c>
      <c r="J26" s="63" t="str">
        <f t="shared" ca="1" si="5"/>
        <v>Cordarrelle Patterson</v>
      </c>
      <c r="K26" s="63" t="str">
        <f t="shared" ca="1" si="5"/>
        <v>DEN</v>
      </c>
      <c r="L26" s="63" t="str">
        <f t="shared" ca="1" si="5"/>
        <v>Khiry Robinson</v>
      </c>
      <c r="M26" s="63" t="str">
        <f t="shared" ca="1" si="5"/>
        <v>Blair Walsh</v>
      </c>
      <c r="N26" s="63" t="str">
        <f t="shared" ca="1" si="5"/>
        <v>Larry Fitzgerald</v>
      </c>
      <c r="P26" s="61" t="s">
        <v>397</v>
      </c>
    </row>
    <row r="27" spans="2:16" ht="21.75" customHeight="1">
      <c r="B27" s="69">
        <v>12</v>
      </c>
      <c r="C27" s="63" t="str">
        <f t="shared" ca="1" si="5"/>
        <v>Dwayne Bowe</v>
      </c>
      <c r="D27" s="63" t="str">
        <f t="shared" ca="1" si="5"/>
        <v>Chris Ivory</v>
      </c>
      <c r="E27" s="63" t="str">
        <f t="shared" ca="1" si="5"/>
        <v>Robert Woods</v>
      </c>
      <c r="F27" s="63" t="str">
        <f t="shared" ca="1" si="5"/>
        <v>Kyle Rudolph</v>
      </c>
      <c r="G27" s="63" t="str">
        <f t="shared" ca="1" si="5"/>
        <v>Ted Ginn Jr</v>
      </c>
      <c r="H27" s="63" t="str">
        <f t="shared" ca="1" si="5"/>
        <v>Greg Jennings</v>
      </c>
      <c r="I27" s="63" t="str">
        <f t="shared" ca="1" si="5"/>
        <v>Josh McCown</v>
      </c>
      <c r="J27" s="63" t="str">
        <f t="shared" ca="1" si="5"/>
        <v>Shane Vereen</v>
      </c>
      <c r="K27" s="63" t="str">
        <f t="shared" ca="1" si="5"/>
        <v>Cecil Shorts</v>
      </c>
      <c r="L27" s="63" t="str">
        <f t="shared" ca="1" si="5"/>
        <v>Ahmad Bradshaw</v>
      </c>
      <c r="M27" s="63" t="str">
        <f t="shared" ca="1" si="5"/>
        <v>Tre Mason</v>
      </c>
      <c r="N27" s="63" t="str">
        <f t="shared" ca="1" si="5"/>
        <v>Carlos Hyde</v>
      </c>
      <c r="P27" s="61" t="s">
        <v>398</v>
      </c>
    </row>
    <row r="28" spans="2:16" ht="21.75" customHeight="1">
      <c r="B28" s="69">
        <v>13</v>
      </c>
      <c r="C28" s="63" t="str">
        <f t="shared" ca="1" si="5"/>
        <v>Jeremy Maclin</v>
      </c>
      <c r="D28" s="63" t="str">
        <f t="shared" ca="1" si="5"/>
        <v>Knile Davis</v>
      </c>
      <c r="E28" s="63" t="str">
        <f t="shared" ca="1" si="5"/>
        <v>Bryce Brown</v>
      </c>
      <c r="F28" s="63" t="str">
        <f t="shared" ca="1" si="5"/>
        <v>Markus Wheaton</v>
      </c>
      <c r="G28" s="63" t="str">
        <f t="shared" ca="1" si="5"/>
        <v>Jacquizz Rodgers</v>
      </c>
      <c r="H28" s="63" t="str">
        <f t="shared" ca="1" si="5"/>
        <v>Darren Sproles</v>
      </c>
      <c r="I28" s="63" t="str">
        <f t="shared" ca="1" si="5"/>
        <v>Kenny Stills</v>
      </c>
      <c r="J28" s="63" t="str">
        <f t="shared" ca="1" si="5"/>
        <v>Jason Witten</v>
      </c>
      <c r="K28" s="63" t="str">
        <f t="shared" ca="1" si="5"/>
        <v>Mike Wallace</v>
      </c>
      <c r="L28" s="63" t="str">
        <f t="shared" ca="1" si="5"/>
        <v>Brandin Cooks</v>
      </c>
      <c r="M28" s="63" t="str">
        <f t="shared" ca="1" si="5"/>
        <v>Martellus Bennett</v>
      </c>
      <c r="N28" s="63" t="str">
        <f t="shared" ca="1" si="5"/>
        <v>Joe Flacco</v>
      </c>
      <c r="P28" s="61" t="s">
        <v>399</v>
      </c>
    </row>
    <row r="29" spans="2:16" ht="21.75" customHeight="1">
      <c r="B29" s="69">
        <v>14</v>
      </c>
      <c r="C29" s="63" t="str">
        <f t="shared" ca="1" si="5"/>
        <v>Hakeem Nicks</v>
      </c>
      <c r="D29" s="63" t="str">
        <f t="shared" ca="1" si="5"/>
        <v>Eli Manning</v>
      </c>
      <c r="E29" s="63" t="str">
        <f t="shared" ca="1" si="5"/>
        <v>Geno Smith</v>
      </c>
      <c r="F29" s="63" t="str">
        <f t="shared" ca="1" si="5"/>
        <v>Jonathan Stewart</v>
      </c>
      <c r="G29" s="63" t="str">
        <f t="shared" ca="1" si="5"/>
        <v>Fozzy Whitaker</v>
      </c>
      <c r="H29" s="63" t="str">
        <f t="shared" ca="1" si="5"/>
        <v>NO</v>
      </c>
      <c r="I29" s="63" t="str">
        <f t="shared" ca="1" si="5"/>
        <v>Danny Woodhead</v>
      </c>
      <c r="J29" s="63" t="str">
        <f t="shared" ca="1" si="5"/>
        <v>Darren McFadden</v>
      </c>
      <c r="K29" s="63" t="str">
        <f t="shared" ca="1" si="5"/>
        <v>Maurice Jones-Drew</v>
      </c>
      <c r="L29" s="63" t="str">
        <f t="shared" ca="1" si="5"/>
        <v>Roy Helu</v>
      </c>
      <c r="M29" s="63" t="str">
        <f t="shared" ca="1" si="5"/>
        <v>Ladarius Green</v>
      </c>
      <c r="N29" s="63" t="str">
        <f t="shared" ca="1" si="5"/>
        <v>Antonio Gates</v>
      </c>
      <c r="P29" s="61" t="s">
        <v>400</v>
      </c>
    </row>
    <row r="30" spans="2:16" ht="21.75" customHeight="1">
      <c r="B30" s="69">
        <v>15</v>
      </c>
      <c r="C30" s="63" t="str">
        <f t="shared" ca="1" si="5"/>
        <v>Eric Decker</v>
      </c>
      <c r="D30" s="63" t="str">
        <f t="shared" ca="1" si="5"/>
        <v>Brian Hartline</v>
      </c>
      <c r="E30" s="63" t="str">
        <f t="shared" ca="1" si="5"/>
        <v>Heath Miller</v>
      </c>
      <c r="F30" s="63" t="str">
        <f t="shared" ca="1" si="5"/>
        <v>Doug Baldwin</v>
      </c>
      <c r="G30" s="63" t="str">
        <f t="shared" ca="1" si="5"/>
        <v>Robert Turbin</v>
      </c>
      <c r="H30" s="63" t="str">
        <f t="shared" ca="1" si="5"/>
        <v>DeAngelo Williams</v>
      </c>
      <c r="I30" s="63" t="str">
        <f t="shared" ca="1" si="5"/>
        <v xml:space="preserve">Stevie Johnson </v>
      </c>
      <c r="J30" s="63" t="str">
        <f t="shared" ca="1" si="5"/>
        <v>Dan Carpenter</v>
      </c>
      <c r="K30" s="63" t="str">
        <f t="shared" ca="1" si="5"/>
        <v>Terrance Williams</v>
      </c>
      <c r="L30" s="63" t="str">
        <f t="shared" ca="1" si="5"/>
        <v>Jeremy Hill</v>
      </c>
      <c r="M30" s="63" t="str">
        <f t="shared" ca="1" si="5"/>
        <v>Andrew Hawkins</v>
      </c>
      <c r="N30" s="63" t="str">
        <f t="shared" ca="1" si="5"/>
        <v>Pierre Thomas</v>
      </c>
      <c r="P30" s="61" t="s">
        <v>401</v>
      </c>
    </row>
    <row r="31" spans="2:16" ht="21.75" customHeight="1">
      <c r="B31" s="69">
        <v>16</v>
      </c>
      <c r="C31" s="63" t="str">
        <f t="shared" ca="1" si="5"/>
        <v>Andre Brown</v>
      </c>
      <c r="D31" s="63" t="str">
        <f t="shared" ca="1" si="5"/>
        <v>Steve Smith</v>
      </c>
      <c r="E31" s="63" t="str">
        <f t="shared" ca="1" si="5"/>
        <v>Nate Washington</v>
      </c>
      <c r="F31" s="63" t="str">
        <f t="shared" ca="1" si="5"/>
        <v>Miles Austin</v>
      </c>
      <c r="G31" s="63" t="str">
        <f t="shared" ca="1" si="5"/>
        <v>Chris Polk</v>
      </c>
      <c r="H31" s="63" t="str">
        <f t="shared" ca="1" si="5"/>
        <v>James Starks</v>
      </c>
      <c r="I31" s="63" t="str">
        <f t="shared" ca="1" si="5"/>
        <v>Mark Ingram</v>
      </c>
      <c r="J31" s="63" t="str">
        <f t="shared" ca="1" si="5"/>
        <v>Jarrett Boykin</v>
      </c>
      <c r="K31" s="63" t="str">
        <f t="shared" ca="1" si="5"/>
        <v>Jordan Reed</v>
      </c>
      <c r="L31" s="63" t="str">
        <f t="shared" ca="1" si="5"/>
        <v>Coby Fleener</v>
      </c>
      <c r="M31" s="63" t="str">
        <f t="shared" ca="1" si="5"/>
        <v>Andre Williams</v>
      </c>
      <c r="N31" s="63" t="str">
        <f t="shared" ca="1" si="5"/>
        <v>Reggie Wayne</v>
      </c>
      <c r="P31" s="61" t="s">
        <v>402</v>
      </c>
    </row>
  </sheetData>
  <conditionalFormatting sqref="C5:N5">
    <cfRule type="cellIs" dxfId="0" priority="1" operator="equal">
      <formula>$R$5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337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Matt Forte</v>
      </c>
      <c r="D3" s="2">
        <f>IFERROR(VLOOKUP(C3, Drafted!$C$4:$E$195, 3, FALSE), 0)</f>
        <v>61</v>
      </c>
      <c r="E3" s="2" t="str">
        <f>IFERROR(VLOOKUP(C3, Drafted!$J$4:$M$303, 4, FALSE), "")</f>
        <v>RB</v>
      </c>
      <c r="F3" s="2">
        <f>IFERROR(VLOOKUP(C3,Drafted!$J$4:$L$303,3, FALSE), "")</f>
        <v>9</v>
      </c>
    </row>
    <row r="4" spans="2:6">
      <c r="B4" s="2">
        <v>2</v>
      </c>
      <c r="C4" s="2" t="str">
        <f>IFERROR(VLOOKUP(B4&amp;$B$2, Drafted!$F$4:$G$196, 2, FALSE), "")</f>
        <v>Zac Stacy</v>
      </c>
      <c r="D4" s="2">
        <f>IFERROR(VLOOKUP(C4, Drafted!$C$4:$E$195, 3, FALSE), 0)</f>
        <v>37</v>
      </c>
      <c r="E4" s="2" t="str">
        <f>IFERROR(VLOOKUP(C4, Drafted!$J$4:$M$303, 4, FALSE), "")</f>
        <v>RB</v>
      </c>
      <c r="F4" s="2">
        <f>IFERROR(VLOOKUP(C4,Drafted!$J$4:$L$303,3, FALSE), "")</f>
        <v>4</v>
      </c>
    </row>
    <row r="5" spans="2:6">
      <c r="B5" s="2">
        <v>3</v>
      </c>
      <c r="C5" s="2" t="str">
        <f>IFERROR(VLOOKUP(B5&amp;$B$2, Drafted!$F$4:$G$196, 2, FALSE), "")</f>
        <v>Julius Thomas</v>
      </c>
      <c r="D5" s="2">
        <f>IFERROR(VLOOKUP(C5, Drafted!$C$4:$E$195, 3, FALSE), 0)</f>
        <v>38</v>
      </c>
      <c r="E5" s="2" t="str">
        <f>IFERROR(VLOOKUP(C5, Drafted!$J$4:$M$303, 4, FALSE), "")</f>
        <v>TE</v>
      </c>
      <c r="F5" s="2">
        <f>IFERROR(VLOOKUP(C5,Drafted!$J$4:$L$303,3, FALSE), "")</f>
        <v>4</v>
      </c>
    </row>
    <row r="6" spans="2:6">
      <c r="B6" s="2">
        <v>4</v>
      </c>
      <c r="C6" s="2" t="str">
        <f>IFERROR(VLOOKUP(B6&amp;$B$2, Drafted!$F$4:$G$196, 2, FALSE), "")</f>
        <v>Wes Welker</v>
      </c>
      <c r="D6" s="2">
        <f>IFERROR(VLOOKUP(C6, Drafted!$C$4:$E$195, 3, FALSE), 0)</f>
        <v>20</v>
      </c>
      <c r="E6" s="2" t="str">
        <f>IFERROR(VLOOKUP(C6, Drafted!$J$4:$M$303, 4, FALSE), "")</f>
        <v>WR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Matt Ryan</v>
      </c>
      <c r="D7" s="2">
        <f>IFERROR(VLOOKUP(C7, Drafted!$C$4:$E$195, 3, FALSE), 0)</f>
        <v>12</v>
      </c>
      <c r="E7" s="2" t="str">
        <f>IFERROR(VLOOKUP(C7, Drafted!$J$4:$M$303, 4, FALSE), "")</f>
        <v>QB</v>
      </c>
      <c r="F7" s="2">
        <f>IFERROR(VLOOKUP(C7,Drafted!$J$4:$L$303,3, FALSE), "")</f>
        <v>9</v>
      </c>
    </row>
    <row r="8" spans="2:6">
      <c r="B8" s="2">
        <v>6</v>
      </c>
      <c r="C8" s="2" t="str">
        <f>IFERROR(VLOOKUP(B8&amp;$B$2, Drafted!$F$4:$G$196, 2, FALSE), "")</f>
        <v>KC</v>
      </c>
      <c r="D8" s="2">
        <f>IFERROR(VLOOKUP(C8, Drafted!$C$4:$E$195, 3, FALSE), 0)</f>
        <v>4</v>
      </c>
      <c r="E8" s="2" t="str">
        <f>IFERROR(VLOOKUP(C8, Drafted!$J$4:$M$303, 4, FALSE), "")</f>
        <v>DEF</v>
      </c>
      <c r="F8" s="2">
        <f>IFERROR(VLOOKUP(C8,Drafted!$J$4:$L$303,3, FALSE), "")</f>
        <v>6</v>
      </c>
    </row>
    <row r="9" spans="2:6">
      <c r="B9" s="2">
        <v>7</v>
      </c>
      <c r="C9" s="2" t="str">
        <f>IFERROR(VLOOKUP(B9&amp;$B$2, Drafted!$F$4:$G$196, 2, FALSE), "")</f>
        <v>Anquan Boldin</v>
      </c>
      <c r="D9" s="2">
        <f>IFERROR(VLOOKUP(C9, Drafted!$C$4:$E$195, 3, FALSE), 0)</f>
        <v>3</v>
      </c>
      <c r="E9" s="2" t="str">
        <f>IFERROR(VLOOKUP(C9, Drafted!$J$4:$M$303, 4, FALSE), "")</f>
        <v>WR</v>
      </c>
      <c r="F9" s="2">
        <f>IFERROR(VLOOKUP(C9,Drafted!$J$4:$L$303,3, FALSE), "")</f>
        <v>8</v>
      </c>
    </row>
    <row r="10" spans="2:6">
      <c r="B10" s="2">
        <v>8</v>
      </c>
      <c r="C10" s="2" t="str">
        <f>IFERROR(VLOOKUP(B10&amp;$B$2, Drafted!$F$4:$G$196, 2, FALSE), "")</f>
        <v>Julian Edelman</v>
      </c>
      <c r="D10" s="2">
        <f>IFERROR(VLOOKUP(C10, Drafted!$C$4:$E$195, 3, FALSE), 0)</f>
        <v>9</v>
      </c>
      <c r="E10" s="2" t="str">
        <f>IFERROR(VLOOKUP(C10, Drafted!$J$4:$M$303, 4, FALSE), "")</f>
        <v>WR</v>
      </c>
      <c r="F10" s="2">
        <f>IFERROR(VLOOKUP(C10,Drafted!$J$4:$L$303,3, FALSE), "")</f>
        <v>10</v>
      </c>
    </row>
    <row r="11" spans="2:6">
      <c r="B11" s="2">
        <v>9</v>
      </c>
      <c r="C11" s="2" t="str">
        <f>IFERROR(VLOOKUP(B11&amp;$B$2, Drafted!$F$4:$G$196, 2, FALSE), "")</f>
        <v>Danny Amendola</v>
      </c>
      <c r="D11" s="2">
        <f>IFERROR(VLOOKUP(C11, Drafted!$C$4:$E$195, 3, FALSE), 0)</f>
        <v>3</v>
      </c>
      <c r="E11" s="2" t="str">
        <f>IFERROR(VLOOKUP(C11, Drafted!$J$4:$M$303, 4, FALSE), "")</f>
        <v>WR</v>
      </c>
      <c r="F11" s="2">
        <f>IFERROR(VLOOKUP(C11,Drafted!$J$4:$L$303,3, FALSE), "")</f>
        <v>10</v>
      </c>
    </row>
    <row r="12" spans="2:6">
      <c r="B12" s="2">
        <v>10</v>
      </c>
      <c r="C12" s="2" t="str">
        <f>IFERROR(VLOOKUP(B12&amp;$B$2, Drafted!$F$4:$G$196, 2, FALSE), "")</f>
        <v>Shayne Graham</v>
      </c>
      <c r="D12" s="2">
        <f>IFERROR(VLOOKUP(C12, Drafted!$C$4:$E$195, 3, FALSE), 0)</f>
        <v>1</v>
      </c>
      <c r="E12" s="2" t="str">
        <f>IFERROR(VLOOKUP(C12, Drafted!$J$4:$M$303, 4, FALSE), "")</f>
        <v>K</v>
      </c>
      <c r="F12" s="2">
        <f>IFERROR(VLOOKUP(C12,Drafted!$J$4:$L$303,3, FALSE), "")</f>
        <v>6</v>
      </c>
    </row>
    <row r="13" spans="2:6">
      <c r="B13" s="2">
        <v>11</v>
      </c>
      <c r="C13" s="2" t="str">
        <f>IFERROR(VLOOKUP(B13&amp;$B$2, Drafted!$F$4:$G$196, 2, FALSE), "")</f>
        <v>C.J. Anderson</v>
      </c>
      <c r="D13" s="2">
        <f>IFERROR(VLOOKUP(C13, Drafted!$C$4:$E$195, 3, FALSE), 0)</f>
        <v>3</v>
      </c>
      <c r="E13" s="2" t="str">
        <f>IFERROR(VLOOKUP(C13, Drafted!$J$4:$M$303, 4, FALSE), "")</f>
        <v>RB</v>
      </c>
      <c r="F13" s="2">
        <f>IFERROR(VLOOKUP(C13,Drafted!$J$4:$L$303,3, FALSE), "")</f>
        <v>4</v>
      </c>
    </row>
    <row r="14" spans="2:6">
      <c r="B14" s="2">
        <v>12</v>
      </c>
      <c r="C14" s="2" t="str">
        <f>IFERROR(VLOOKUP(B14&amp;$B$2, Drafted!$F$4:$G$196, 2, FALSE), "")</f>
        <v>Josh McCown</v>
      </c>
      <c r="D14" s="2">
        <f>IFERROR(VLOOKUP(C14, Drafted!$C$4:$E$195, 3, FALSE), 0)</f>
        <v>1</v>
      </c>
      <c r="E14" s="2" t="str">
        <f>IFERROR(VLOOKUP(C14, Drafted!$J$4:$M$303, 4, FALSE), "")</f>
        <v>QB</v>
      </c>
      <c r="F14" s="2">
        <f>IFERROR(VLOOKUP(C14,Drafted!$J$4:$L$303,3, FALSE), "")</f>
        <v>7</v>
      </c>
    </row>
    <row r="15" spans="2:6">
      <c r="B15" s="2">
        <v>13</v>
      </c>
      <c r="C15" s="2" t="str">
        <f>IFERROR(VLOOKUP(B15&amp;$B$2, Drafted!$F$4:$G$196, 2, FALSE), "")</f>
        <v>Kenny Stills</v>
      </c>
      <c r="D15" s="2">
        <f>IFERROR(VLOOKUP(C15, Drafted!$C$4:$E$195, 3, FALSE), 0)</f>
        <v>2</v>
      </c>
      <c r="E15" s="2" t="str">
        <f>IFERROR(VLOOKUP(C15, Drafted!$J$4:$M$303, 4, FALSE), "")</f>
        <v>WR</v>
      </c>
      <c r="F15" s="2">
        <f>IFERROR(VLOOKUP(C15,Drafted!$J$4:$L$303,3, FALSE), "")</f>
        <v>6</v>
      </c>
    </row>
    <row r="16" spans="2:6">
      <c r="B16" s="2">
        <v>14</v>
      </c>
      <c r="C16" s="2" t="str">
        <f>IFERROR(VLOOKUP(B16&amp;$B$2, Drafted!$F$4:$G$196, 2, FALSE), "")</f>
        <v>Danny Woodhead</v>
      </c>
      <c r="D16" s="2">
        <f>IFERROR(VLOOKUP(C16, Drafted!$C$4:$E$195, 3, FALSE), 0)</f>
        <v>2</v>
      </c>
      <c r="E16" s="2" t="str">
        <f>IFERROR(VLOOKUP(C16, Drafted!$J$4:$M$303, 4, FALSE), "")</f>
        <v>RB</v>
      </c>
      <c r="F16" s="2">
        <f>IFERROR(VLOOKUP(C16,Drafted!$J$4:$L$303,3, FALSE), "")</f>
        <v>10</v>
      </c>
    </row>
    <row r="17" spans="2:6">
      <c r="B17" s="2">
        <v>15</v>
      </c>
      <c r="C17" s="2" t="str">
        <f>IFERROR(VLOOKUP(B17&amp;$B$2, Drafted!$F$4:$G$196, 2, FALSE), "")</f>
        <v xml:space="preserve">Stevie Johnson </v>
      </c>
      <c r="D17" s="2">
        <f>IFERROR(VLOOKUP(C17, Drafted!$C$4:$E$195, 3, FALSE), 0)</f>
        <v>2</v>
      </c>
      <c r="E17" s="2" t="str">
        <f>IFERROR(VLOOKUP(C17, Drafted!$J$4:$M$303, 4, FALSE), "")</f>
        <v/>
      </c>
      <c r="F17" s="2" t="str">
        <f>IFERROR(VLOOKUP(C17,Drafted!$J$4:$L$303,3, FALSE), "")</f>
        <v/>
      </c>
    </row>
    <row r="18" spans="2:6">
      <c r="B18" s="2">
        <v>16</v>
      </c>
      <c r="C18" s="2" t="str">
        <f>IFERROR(VLOOKUP(B18&amp;$B$2, Drafted!$F$4:$G$196, 2, FALSE), "")</f>
        <v>Mark Ingram</v>
      </c>
      <c r="D18" s="2">
        <f>IFERROR(VLOOKUP(C18, Drafted!$C$4:$E$195, 3, FALSE), 0)</f>
        <v>2</v>
      </c>
      <c r="E18" s="2" t="str">
        <f>IFERROR(VLOOKUP(C18, Drafted!$J$4:$M$303, 4, FALSE), "")</f>
        <v>RB</v>
      </c>
      <c r="F18" s="2">
        <f>IFERROR(VLOOKUP(C18,Drafted!$J$4:$L$303,3, FALSE), "")</f>
        <v>6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5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5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339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Steven Hauschka</v>
      </c>
      <c r="D3" s="2">
        <f>IFERROR(VLOOKUP(C3, Drafted!$C$4:$E$195, 3, FALSE), 0)</f>
        <v>1</v>
      </c>
      <c r="E3" s="2" t="str">
        <f>IFERROR(VLOOKUP(C3, Drafted!$J$4:$M$303, 4, FALSE), "")</f>
        <v>K</v>
      </c>
      <c r="F3" s="2">
        <f>IFERROR(VLOOKUP(C3,Drafted!$J$4:$L$303,3, FALSE), "")</f>
        <v>4</v>
      </c>
    </row>
    <row r="4" spans="2:6">
      <c r="B4" s="2">
        <v>2</v>
      </c>
      <c r="C4" s="2" t="str">
        <f>IFERROR(VLOOKUP(B4&amp;$B$2, Drafted!$F$4:$G$196, 2, FALSE), "")</f>
        <v>Calvin Johnson</v>
      </c>
      <c r="D4" s="2">
        <f>IFERROR(VLOOKUP(C4, Drafted!$C$4:$E$195, 3, FALSE), 0)</f>
        <v>52</v>
      </c>
      <c r="E4" s="2" t="str">
        <f>IFERROR(VLOOKUP(C4, Drafted!$J$4:$M$303, 4, FALSE), "")</f>
        <v>WR</v>
      </c>
      <c r="F4" s="2">
        <f>IFERROR(VLOOKUP(C4,Drafted!$J$4:$L$303,3, FALSE), "")</f>
        <v>9</v>
      </c>
    </row>
    <row r="5" spans="2:6">
      <c r="B5" s="2">
        <v>3</v>
      </c>
      <c r="C5" s="2" t="str">
        <f>IFERROR(VLOOKUP(B5&amp;$B$2, Drafted!$F$4:$G$196, 2, FALSE), "")</f>
        <v>Arian Foster</v>
      </c>
      <c r="D5" s="2">
        <f>IFERROR(VLOOKUP(C5, Drafted!$C$4:$E$195, 3, FALSE), 0)</f>
        <v>46</v>
      </c>
      <c r="E5" s="2" t="str">
        <f>IFERROR(VLOOKUP(C5, Drafted!$J$4:$M$303, 4, FALSE), "")</f>
        <v>RB</v>
      </c>
      <c r="F5" s="2">
        <f>IFERROR(VLOOKUP(C5,Drafted!$J$4:$L$303,3, FALSE), "")</f>
        <v>10</v>
      </c>
    </row>
    <row r="6" spans="2:6">
      <c r="B6" s="2">
        <v>4</v>
      </c>
      <c r="C6" s="2" t="str">
        <f>IFERROR(VLOOKUP(B6&amp;$B$2, Drafted!$F$4:$G$196, 2, FALSE), "")</f>
        <v>Cam Newton</v>
      </c>
      <c r="D6" s="2">
        <f>IFERROR(VLOOKUP(C6, Drafted!$C$4:$E$195, 3, FALSE), 0)</f>
        <v>25</v>
      </c>
      <c r="E6" s="2" t="str">
        <f>IFERROR(VLOOKUP(C6, Drafted!$J$4:$M$303, 4, FALSE), "")</f>
        <v>QB</v>
      </c>
      <c r="F6" s="2">
        <f>IFERROR(VLOOKUP(C6,Drafted!$J$4:$L$303,3, FALSE), "")</f>
        <v>12</v>
      </c>
    </row>
    <row r="7" spans="2:6">
      <c r="B7" s="2">
        <v>5</v>
      </c>
      <c r="C7" s="2" t="str">
        <f>IFERROR(VLOOKUP(B7&amp;$B$2, Drafted!$F$4:$G$196, 2, FALSE), "")</f>
        <v>CAR</v>
      </c>
      <c r="D7" s="2">
        <f>IFERROR(VLOOKUP(C7, Drafted!$C$4:$E$195, 3, FALSE), 0)</f>
        <v>3</v>
      </c>
      <c r="E7" s="2" t="str">
        <f>IFERROR(VLOOKUP(C7, Drafted!$J$4:$M$303, 4, FALSE), "")</f>
        <v>DEF</v>
      </c>
      <c r="F7" s="2">
        <f>IFERROR(VLOOKUP(C7,Drafted!$J$4:$L$303,3, FALSE), "")</f>
        <v>12</v>
      </c>
    </row>
    <row r="8" spans="2:6">
      <c r="B8" s="2">
        <v>6</v>
      </c>
      <c r="C8" s="2" t="str">
        <f>IFERROR(VLOOKUP(B8&amp;$B$2, Drafted!$F$4:$G$196, 2, FALSE), "")</f>
        <v>Sidney Rice</v>
      </c>
      <c r="D8" s="2">
        <f>IFERROR(VLOOKUP(C8, Drafted!$C$4:$E$195, 3, FALSE), 0)</f>
        <v>1</v>
      </c>
      <c r="E8" s="2" t="str">
        <f>IFERROR(VLOOKUP(C8, Drafted!$J$4:$M$303, 4, FALSE), "")</f>
        <v/>
      </c>
      <c r="F8" s="2" t="str">
        <f>IFERROR(VLOOKUP(C8,Drafted!$J$4:$L$303,3, FALSE), "")</f>
        <v/>
      </c>
    </row>
    <row r="9" spans="2:6">
      <c r="B9" s="2">
        <v>7</v>
      </c>
      <c r="C9" s="2" t="str">
        <f>IFERROR(VLOOKUP(B9&amp;$B$2, Drafted!$F$4:$G$196, 2, FALSE), "")</f>
        <v>Dennis Pitta</v>
      </c>
      <c r="D9" s="2">
        <f>IFERROR(VLOOKUP(C9, Drafted!$C$4:$E$195, 3, FALSE), 0)</f>
        <v>5</v>
      </c>
      <c r="E9" s="2" t="str">
        <f>IFERROR(VLOOKUP(C9, Drafted!$J$4:$M$303, 4, FALSE), "")</f>
        <v>TE</v>
      </c>
      <c r="F9" s="2">
        <f>IFERROR(VLOOKUP(C9,Drafted!$J$4:$L$303,3, FALSE), "")</f>
        <v>11</v>
      </c>
    </row>
    <row r="10" spans="2:6">
      <c r="B10" s="2">
        <v>8</v>
      </c>
      <c r="C10" s="2" t="str">
        <f>IFERROR(VLOOKUP(B10&amp;$B$2, Drafted!$F$4:$G$196, 2, FALSE), "")</f>
        <v>Chris Johnson</v>
      </c>
      <c r="D10" s="2">
        <f>IFERROR(VLOOKUP(C10, Drafted!$C$4:$E$195, 3, FALSE), 0)</f>
        <v>9</v>
      </c>
      <c r="E10" s="2" t="str">
        <f>IFERROR(VLOOKUP(C10, Drafted!$J$4:$M$303, 4, FALSE), "")</f>
        <v>RB</v>
      </c>
      <c r="F10" s="2">
        <f>IFERROR(VLOOKUP(C10,Drafted!$J$4:$L$303,3, FALSE), "")</f>
        <v>11</v>
      </c>
    </row>
    <row r="11" spans="2:6">
      <c r="B11" s="2">
        <v>9</v>
      </c>
      <c r="C11" s="2" t="str">
        <f>IFERROR(VLOOKUP(B11&amp;$B$2, Drafted!$F$4:$G$196, 2, FALSE), "")</f>
        <v>Randall Cobb</v>
      </c>
      <c r="D11" s="2">
        <f>IFERROR(VLOOKUP(C11, Drafted!$C$4:$E$195, 3, FALSE), 0)</f>
        <v>26</v>
      </c>
      <c r="E11" s="2" t="str">
        <f>IFERROR(VLOOKUP(C11, Drafted!$J$4:$M$303, 4, FALSE), "")</f>
        <v>WR</v>
      </c>
      <c r="F11" s="2">
        <f>IFERROR(VLOOKUP(C11,Drafted!$J$4:$L$303,3, FALSE), "")</f>
        <v>9</v>
      </c>
    </row>
    <row r="12" spans="2:6">
      <c r="B12" s="2">
        <v>10</v>
      </c>
      <c r="C12" s="2" t="str">
        <f>IFERROR(VLOOKUP(B12&amp;$B$2, Drafted!$F$4:$G$196, 2, FALSE), "")</f>
        <v>Andy Dalton</v>
      </c>
      <c r="D12" s="2">
        <f>IFERROR(VLOOKUP(C12, Drafted!$C$4:$E$195, 3, FALSE), 0)</f>
        <v>5</v>
      </c>
      <c r="E12" s="2" t="str">
        <f>IFERROR(VLOOKUP(C12, Drafted!$J$4:$M$303, 4, FALSE), "")</f>
        <v>QB</v>
      </c>
      <c r="F12" s="2">
        <f>IFERROR(VLOOKUP(C12,Drafted!$J$4:$L$303,3, FALSE), "")</f>
        <v>4</v>
      </c>
    </row>
    <row r="13" spans="2:6">
      <c r="B13" s="2">
        <v>11</v>
      </c>
      <c r="C13" s="2" t="str">
        <f>IFERROR(VLOOKUP(B13&amp;$B$2, Drafted!$F$4:$G$196, 2, FALSE), "")</f>
        <v>Knowshon Moreno</v>
      </c>
      <c r="D13" s="2">
        <f>IFERROR(VLOOKUP(C13, Drafted!$C$4:$E$195, 3, FALSE), 0)</f>
        <v>2</v>
      </c>
      <c r="E13" s="2" t="str">
        <f>IFERROR(VLOOKUP(C13, Drafted!$J$4:$M$303, 4, FALSE), "")</f>
        <v>RB</v>
      </c>
      <c r="F13" s="2">
        <f>IFERROR(VLOOKUP(C13,Drafted!$J$4:$L$303,3, FALSE), "")</f>
        <v>5</v>
      </c>
    </row>
    <row r="14" spans="2:6">
      <c r="B14" s="2">
        <v>12</v>
      </c>
      <c r="C14" s="2" t="str">
        <f>IFERROR(VLOOKUP(B14&amp;$B$2, Drafted!$F$4:$G$196, 2, FALSE), "")</f>
        <v>Dwayne Bowe</v>
      </c>
      <c r="D14" s="2">
        <f>IFERROR(VLOOKUP(C14, Drafted!$C$4:$E$195, 3, FALSE), 0)</f>
        <v>4</v>
      </c>
      <c r="E14" s="2" t="str">
        <f>IFERROR(VLOOKUP(C14, Drafted!$J$4:$M$303, 4, FALSE), "")</f>
        <v>WR</v>
      </c>
      <c r="F14" s="2">
        <f>IFERROR(VLOOKUP(C14,Drafted!$J$4:$L$303,3, FALSE), "")</f>
        <v>6</v>
      </c>
    </row>
    <row r="15" spans="2:6">
      <c r="B15" s="2">
        <v>13</v>
      </c>
      <c r="C15" s="2" t="str">
        <f>IFERROR(VLOOKUP(B15&amp;$B$2, Drafted!$F$4:$G$196, 2, FALSE), "")</f>
        <v>Jeremy Maclin</v>
      </c>
      <c r="D15" s="2">
        <f>IFERROR(VLOOKUP(C15, Drafted!$C$4:$E$195, 3, FALSE), 0)</f>
        <v>10</v>
      </c>
      <c r="E15" s="2" t="str">
        <f>IFERROR(VLOOKUP(C15, Drafted!$J$4:$M$303, 4, FALSE), "")</f>
        <v>WR</v>
      </c>
      <c r="F15" s="2">
        <f>IFERROR(VLOOKUP(C15,Drafted!$J$4:$L$303,3, FALSE), "")</f>
        <v>7</v>
      </c>
    </row>
    <row r="16" spans="2:6">
      <c r="B16" s="2">
        <v>14</v>
      </c>
      <c r="C16" s="2" t="str">
        <f>IFERROR(VLOOKUP(B16&amp;$B$2, Drafted!$F$4:$G$196, 2, FALSE), "")</f>
        <v>Hakeem Nicks</v>
      </c>
      <c r="D16" s="2">
        <f>IFERROR(VLOOKUP(C16, Drafted!$C$4:$E$195, 3, FALSE), 0)</f>
        <v>4</v>
      </c>
      <c r="E16" s="2" t="str">
        <f>IFERROR(VLOOKUP(C16, Drafted!$J$4:$M$303, 4, FALSE), "")</f>
        <v>WR</v>
      </c>
      <c r="F16" s="2">
        <f>IFERROR(VLOOKUP(C16,Drafted!$J$4:$L$303,3, FALSE), "")</f>
        <v>10</v>
      </c>
    </row>
    <row r="17" spans="2:6">
      <c r="B17" s="2">
        <v>15</v>
      </c>
      <c r="C17" s="2" t="str">
        <f>IFERROR(VLOOKUP(B17&amp;$B$2, Drafted!$F$4:$G$196, 2, FALSE), "")</f>
        <v>Eric Decker</v>
      </c>
      <c r="D17" s="2">
        <f>IFERROR(VLOOKUP(C17, Drafted!$C$4:$E$195, 3, FALSE), 0)</f>
        <v>3</v>
      </c>
      <c r="E17" s="2" t="str">
        <f>IFERROR(VLOOKUP(C17, Drafted!$J$4:$M$303, 4, FALSE), "")</f>
        <v>WR</v>
      </c>
      <c r="F17" s="2">
        <f>IFERROR(VLOOKUP(C17,Drafted!$J$4:$L$303,3, FALSE), "")</f>
        <v>11</v>
      </c>
    </row>
    <row r="18" spans="2:6">
      <c r="B18" s="2">
        <v>16</v>
      </c>
      <c r="C18" s="2" t="str">
        <f>IFERROR(VLOOKUP(B18&amp;$B$2, Drafted!$F$4:$G$196, 2, FALSE), "")</f>
        <v>Andre Brown</v>
      </c>
      <c r="D18" s="2">
        <f>IFERROR(VLOOKUP(C18, Drafted!$C$4:$E$195, 3, FALSE), 0)</f>
        <v>4</v>
      </c>
      <c r="E18" s="2" t="str">
        <f>IFERROR(VLOOKUP(C18, Drafted!$J$4:$M$303, 4, FALSE), "")</f>
        <v>RB</v>
      </c>
      <c r="F18" s="2">
        <f>IFERROR(VLOOKUP(C18,Drafted!$J$4:$L$303,3, FALSE), "")</f>
        <v>10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4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6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340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Peyton Manning</v>
      </c>
      <c r="D3" s="2">
        <f>IFERROR(VLOOKUP(C3, Drafted!$C$4:$E$195, 3, FALSE), 0)</f>
        <v>54</v>
      </c>
      <c r="E3" s="2" t="str">
        <f>IFERROR(VLOOKUP(C3, Drafted!$J$4:$M$303, 4, FALSE), "")</f>
        <v>QB</v>
      </c>
      <c r="F3" s="2">
        <f>IFERROR(VLOOKUP(C3,Drafted!$J$4:$L$303,3, FALSE), "")</f>
        <v>4</v>
      </c>
    </row>
    <row r="4" spans="2:6">
      <c r="B4" s="2">
        <v>2</v>
      </c>
      <c r="C4" s="2" t="str">
        <f>IFERROR(VLOOKUP(B4&amp;$B$2, Drafted!$F$4:$G$196, 2, FALSE), "")</f>
        <v>Jamaal Charles</v>
      </c>
      <c r="D4" s="2">
        <f>IFERROR(VLOOKUP(C4, Drafted!$C$4:$E$195, 3, FALSE), 0)</f>
        <v>64</v>
      </c>
      <c r="E4" s="2" t="str">
        <f>IFERROR(VLOOKUP(C4, Drafted!$J$4:$M$303, 4, FALSE), "")</f>
        <v>RB</v>
      </c>
      <c r="F4" s="2">
        <f>IFERROR(VLOOKUP(C4,Drafted!$J$4:$L$303,3, FALSE), "")</f>
        <v>6</v>
      </c>
    </row>
    <row r="5" spans="2:6">
      <c r="B5" s="2">
        <v>3</v>
      </c>
      <c r="C5" s="2" t="str">
        <f>IFERROR(VLOOKUP(B5&amp;$B$2, Drafted!$F$4:$G$196, 2, FALSE), "")</f>
        <v>Marques Colston</v>
      </c>
      <c r="D5" s="2">
        <f>IFERROR(VLOOKUP(C5, Drafted!$C$4:$E$195, 3, FALSE), 0)</f>
        <v>7</v>
      </c>
      <c r="E5" s="2" t="str">
        <f>IFERROR(VLOOKUP(C5, Drafted!$J$4:$M$303, 4, FALSE), "")</f>
        <v>WR</v>
      </c>
      <c r="F5" s="2">
        <f>IFERROR(VLOOKUP(C5,Drafted!$J$4:$L$303,3, FALSE), "")</f>
        <v>6</v>
      </c>
    </row>
    <row r="6" spans="2:6">
      <c r="B6" s="2">
        <v>4</v>
      </c>
      <c r="C6" s="2" t="str">
        <f>IFERROR(VLOOKUP(B6&amp;$B$2, Drafted!$F$4:$G$196, 2, FALSE), "")</f>
        <v>Antonio Brown</v>
      </c>
      <c r="D6" s="2">
        <f>IFERROR(VLOOKUP(C6, Drafted!$C$4:$E$195, 3, FALSE), 0)</f>
        <v>31</v>
      </c>
      <c r="E6" s="2" t="str">
        <f>IFERROR(VLOOKUP(C6, Drafted!$J$4:$M$303, 4, FALSE), "")</f>
        <v>WR</v>
      </c>
      <c r="F6" s="2">
        <f>IFERROR(VLOOKUP(C6,Drafted!$J$4:$L$303,3, FALSE), "")</f>
        <v>12</v>
      </c>
    </row>
    <row r="7" spans="2:6">
      <c r="B7" s="2">
        <v>5</v>
      </c>
      <c r="C7" s="2" t="str">
        <f>IFERROR(VLOOKUP(B7&amp;$B$2, Drafted!$F$4:$G$196, 2, FALSE), "")</f>
        <v>Ryan Mathews</v>
      </c>
      <c r="D7" s="2">
        <f>IFERROR(VLOOKUP(C7, Drafted!$C$4:$E$195, 3, FALSE), 0)</f>
        <v>21</v>
      </c>
      <c r="E7" s="2" t="str">
        <f>IFERROR(VLOOKUP(C7, Drafted!$J$4:$M$303, 4, FALSE), "")</f>
        <v>RB</v>
      </c>
      <c r="F7" s="2">
        <f>IFERROR(VLOOKUP(C7,Drafted!$J$4:$L$303,3, FALSE), "")</f>
        <v>10</v>
      </c>
    </row>
    <row r="8" spans="2:6">
      <c r="B8" s="2">
        <v>6</v>
      </c>
      <c r="C8" s="2" t="str">
        <f>IFERROR(VLOOKUP(B8&amp;$B$2, Drafted!$F$4:$G$196, 2, FALSE), "")</f>
        <v>Jordan Cameron</v>
      </c>
      <c r="D8" s="2">
        <f>IFERROR(VLOOKUP(C8, Drafted!$C$4:$E$195, 3, FALSE), 0)</f>
        <v>6</v>
      </c>
      <c r="E8" s="2" t="str">
        <f>IFERROR(VLOOKUP(C8, Drafted!$J$4:$M$303, 4, FALSE), "")</f>
        <v>TE</v>
      </c>
      <c r="F8" s="2">
        <f>IFERROR(VLOOKUP(C8,Drafted!$J$4:$L$303,3, FALSE), "")</f>
        <v>4</v>
      </c>
    </row>
    <row r="9" spans="2:6">
      <c r="B9" s="2">
        <v>7</v>
      </c>
      <c r="C9" s="2" t="str">
        <f>IFERROR(VLOOKUP(B9&amp;$B$2, Drafted!$F$4:$G$196, 2, FALSE), "")</f>
        <v>Rueben Randle</v>
      </c>
      <c r="D9" s="2">
        <f>IFERROR(VLOOKUP(C9, Drafted!$C$4:$E$195, 3, FALSE), 0)</f>
        <v>4</v>
      </c>
      <c r="E9" s="2" t="str">
        <f>IFERROR(VLOOKUP(C9, Drafted!$J$4:$M$303, 4, FALSE), "")</f>
        <v>WR</v>
      </c>
      <c r="F9" s="2">
        <f>IFERROR(VLOOKUP(C9,Drafted!$J$4:$L$303,3, FALSE), "")</f>
        <v>8</v>
      </c>
    </row>
    <row r="10" spans="2:6">
      <c r="B10" s="2">
        <v>8</v>
      </c>
      <c r="C10" s="2" t="str">
        <f>IFERROR(VLOOKUP(B10&amp;$B$2, Drafted!$F$4:$G$196, 2, FALSE), "")</f>
        <v>CHI</v>
      </c>
      <c r="D10" s="2">
        <f>IFERROR(VLOOKUP(C10, Drafted!$C$4:$E$195, 3, FALSE), 0)</f>
        <v>1</v>
      </c>
      <c r="E10" s="2" t="str">
        <f>IFERROR(VLOOKUP(C10, Drafted!$J$4:$M$303, 4, FALSE), "")</f>
        <v/>
      </c>
      <c r="F10" s="2" t="str">
        <f>IFERROR(VLOOKUP(C10,Drafted!$J$4:$L$303,3, FALSE), "")</f>
        <v/>
      </c>
    </row>
    <row r="11" spans="2:6">
      <c r="B11" s="2">
        <v>9</v>
      </c>
      <c r="C11" s="2" t="str">
        <f>IFERROR(VLOOKUP(B11&amp;$B$2, Drafted!$F$4:$G$196, 2, FALSE), "")</f>
        <v>Phil Dawson</v>
      </c>
      <c r="D11" s="2">
        <f>IFERROR(VLOOKUP(C11, Drafted!$C$4:$E$195, 3, FALSE), 0)</f>
        <v>1</v>
      </c>
      <c r="E11" s="2" t="str">
        <f>IFERROR(VLOOKUP(C11, Drafted!$J$4:$M$303, 4, FALSE), "")</f>
        <v>K</v>
      </c>
      <c r="F11" s="2">
        <f>IFERROR(VLOOKUP(C11,Drafted!$J$4:$L$303,3, FALSE), "")</f>
        <v>8</v>
      </c>
    </row>
    <row r="12" spans="2:6">
      <c r="B12" s="2">
        <v>10</v>
      </c>
      <c r="C12" s="2" t="str">
        <f>IFERROR(VLOOKUP(B12&amp;$B$2, Drafted!$F$4:$G$196, 2, FALSE), "")</f>
        <v>Donald Brown</v>
      </c>
      <c r="D12" s="2">
        <f>IFERROR(VLOOKUP(C12, Drafted!$C$4:$E$195, 3, FALSE), 0)</f>
        <v>3</v>
      </c>
      <c r="E12" s="2" t="str">
        <f>IFERROR(VLOOKUP(C12, Drafted!$J$4:$M$303, 4, FALSE), "")</f>
        <v>RB</v>
      </c>
      <c r="F12" s="2">
        <f>IFERROR(VLOOKUP(C12,Drafted!$J$4:$L$303,3, FALSE), "")</f>
        <v>10</v>
      </c>
    </row>
    <row r="13" spans="2:6">
      <c r="B13" s="2">
        <v>11</v>
      </c>
      <c r="C13" s="2" t="str">
        <f>IFERROR(VLOOKUP(B13&amp;$B$2, Drafted!$F$4:$G$196, 2, FALSE), "")</f>
        <v>LeGarrette Blount</v>
      </c>
      <c r="D13" s="2">
        <f>IFERROR(VLOOKUP(C13, Drafted!$C$4:$E$195, 3, FALSE), 0)</f>
        <v>2</v>
      </c>
      <c r="E13" s="2" t="str">
        <f>IFERROR(VLOOKUP(C13, Drafted!$J$4:$M$303, 4, FALSE), "")</f>
        <v>RB</v>
      </c>
      <c r="F13" s="2">
        <f>IFERROR(VLOOKUP(C13,Drafted!$J$4:$L$303,3, FALSE), "")</f>
        <v>12</v>
      </c>
    </row>
    <row r="14" spans="2:6">
      <c r="B14" s="2">
        <v>12</v>
      </c>
      <c r="C14" s="2" t="str">
        <f>IFERROR(VLOOKUP(B14&amp;$B$2, Drafted!$F$4:$G$196, 2, FALSE), "")</f>
        <v>Chris Ivory</v>
      </c>
      <c r="D14" s="2">
        <f>IFERROR(VLOOKUP(C14, Drafted!$C$4:$E$195, 3, FALSE), 0)</f>
        <v>1</v>
      </c>
      <c r="E14" s="2" t="str">
        <f>IFERROR(VLOOKUP(C14, Drafted!$J$4:$M$303, 4, FALSE), "")</f>
        <v>RB</v>
      </c>
      <c r="F14" s="2">
        <f>IFERROR(VLOOKUP(C14,Drafted!$J$4:$L$303,3, FALSE), "")</f>
        <v>11</v>
      </c>
    </row>
    <row r="15" spans="2:6">
      <c r="B15" s="2">
        <v>13</v>
      </c>
      <c r="C15" s="2" t="str">
        <f>IFERROR(VLOOKUP(B15&amp;$B$2, Drafted!$F$4:$G$196, 2, FALSE), "")</f>
        <v>Knile Davis</v>
      </c>
      <c r="D15" s="2">
        <f>IFERROR(VLOOKUP(C15, Drafted!$C$4:$E$195, 3, FALSE), 0)</f>
        <v>1</v>
      </c>
      <c r="E15" s="2" t="str">
        <f>IFERROR(VLOOKUP(C15, Drafted!$J$4:$M$303, 4, FALSE), "")</f>
        <v>RB</v>
      </c>
      <c r="F15" s="2">
        <f>IFERROR(VLOOKUP(C15,Drafted!$J$4:$L$303,3, FALSE), "")</f>
        <v>6</v>
      </c>
    </row>
    <row r="16" spans="2:6">
      <c r="B16" s="2">
        <v>14</v>
      </c>
      <c r="C16" s="2" t="str">
        <f>IFERROR(VLOOKUP(B16&amp;$B$2, Drafted!$F$4:$G$196, 2, FALSE), "")</f>
        <v>Eli Manning</v>
      </c>
      <c r="D16" s="2">
        <f>IFERROR(VLOOKUP(C16, Drafted!$C$4:$E$195, 3, FALSE), 0)</f>
        <v>1</v>
      </c>
      <c r="E16" s="2" t="str">
        <f>IFERROR(VLOOKUP(C16, Drafted!$J$4:$M$303, 4, FALSE), "")</f>
        <v>QB</v>
      </c>
      <c r="F16" s="2">
        <f>IFERROR(VLOOKUP(C16,Drafted!$J$4:$L$303,3, FALSE), "")</f>
        <v>8</v>
      </c>
    </row>
    <row r="17" spans="2:6">
      <c r="B17" s="2">
        <v>15</v>
      </c>
      <c r="C17" s="2" t="str">
        <f>IFERROR(VLOOKUP(B17&amp;$B$2, Drafted!$F$4:$G$196, 2, FALSE), "")</f>
        <v>Brian Hartline</v>
      </c>
      <c r="D17" s="2">
        <f>IFERROR(VLOOKUP(C17, Drafted!$C$4:$E$195, 3, FALSE), 0)</f>
        <v>1</v>
      </c>
      <c r="E17" s="2" t="str">
        <f>IFERROR(VLOOKUP(C17, Drafted!$J$4:$M$303, 4, FALSE), "")</f>
        <v>WR</v>
      </c>
      <c r="F17" s="2">
        <f>IFERROR(VLOOKUP(C17,Drafted!$J$4:$L$303,3, FALSE), "")</f>
        <v>5</v>
      </c>
    </row>
    <row r="18" spans="2:6">
      <c r="B18" s="2">
        <v>16</v>
      </c>
      <c r="C18" s="2" t="str">
        <f>IFERROR(VLOOKUP(B18&amp;$B$2, Drafted!$F$4:$G$196, 2, FALSE), "")</f>
        <v>Steve Smith</v>
      </c>
      <c r="D18" s="2">
        <f>IFERROR(VLOOKUP(C18, Drafted!$C$4:$E$195, 3, FALSE), 0)</f>
        <v>2</v>
      </c>
      <c r="E18" s="2" t="str">
        <f>IFERROR(VLOOKUP(C18, Drafted!$J$4:$M$303, 4, FALSE), "")</f>
        <v>WR</v>
      </c>
      <c r="F18" s="2">
        <f>IFERROR(VLOOKUP(C18,Drafted!$J$4:$L$303,3, FALSE), "")</f>
        <v>11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6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5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0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341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Le'Veon Bell</v>
      </c>
      <c r="D3" s="2">
        <f>IFERROR(VLOOKUP(C3, Drafted!$C$4:$E$195, 3, FALSE), 0)</f>
        <v>37</v>
      </c>
      <c r="E3" s="2" t="str">
        <f>IFERROR(VLOOKUP(C3, Drafted!$J$4:$M$303, 4, FALSE), "")</f>
        <v>RB</v>
      </c>
      <c r="F3" s="2">
        <f>IFERROR(VLOOKUP(C3,Drafted!$J$4:$L$303,3, FALSE), "")</f>
        <v>12</v>
      </c>
    </row>
    <row r="4" spans="2:6">
      <c r="B4" s="2">
        <v>2</v>
      </c>
      <c r="C4" s="2" t="str">
        <f>IFERROR(VLOOKUP(B4&amp;$B$2, Drafted!$F$4:$G$196, 2, FALSE), "")</f>
        <v>DeMarco Murray</v>
      </c>
      <c r="D4" s="2">
        <f>IFERROR(VLOOKUP(C4, Drafted!$C$4:$E$195, 3, FALSE), 0)</f>
        <v>41</v>
      </c>
      <c r="E4" s="2" t="str">
        <f>IFERROR(VLOOKUP(C4, Drafted!$J$4:$M$303, 4, FALSE), "")</f>
        <v>RB</v>
      </c>
      <c r="F4" s="2">
        <f>IFERROR(VLOOKUP(C4,Drafted!$J$4:$L$303,3, FALSE), "")</f>
        <v>11</v>
      </c>
    </row>
    <row r="5" spans="2:6">
      <c r="B5" s="2">
        <v>3</v>
      </c>
      <c r="C5" s="2" t="str">
        <f>IFERROR(VLOOKUP(B5&amp;$B$2, Drafted!$F$4:$G$196, 2, FALSE), "")</f>
        <v>Doug Martin</v>
      </c>
      <c r="D5" s="2">
        <f>IFERROR(VLOOKUP(C5, Drafted!$C$4:$E$195, 3, FALSE), 0)</f>
        <v>38</v>
      </c>
      <c r="E5" s="2" t="str">
        <f>IFERROR(VLOOKUP(C5, Drafted!$J$4:$M$303, 4, FALSE), "")</f>
        <v>RB</v>
      </c>
      <c r="F5" s="2">
        <f>IFERROR(VLOOKUP(C5,Drafted!$J$4:$L$303,3, FALSE), "")</f>
        <v>7</v>
      </c>
    </row>
    <row r="6" spans="2:6">
      <c r="B6" s="2">
        <v>4</v>
      </c>
      <c r="C6" s="2" t="str">
        <f>IFERROR(VLOOKUP(B6&amp;$B$2, Drafted!$F$4:$G$196, 2, FALSE), "")</f>
        <v>DeSean Jackson</v>
      </c>
      <c r="D6" s="2">
        <f>IFERROR(VLOOKUP(C6, Drafted!$C$4:$E$195, 3, FALSE), 0)</f>
        <v>16</v>
      </c>
      <c r="E6" s="2" t="str">
        <f>IFERROR(VLOOKUP(C6, Drafted!$J$4:$M$303, 4, FALSE), "")</f>
        <v>WR</v>
      </c>
      <c r="F6" s="2">
        <f>IFERROR(VLOOKUP(C6,Drafted!$J$4:$L$303,3, FALSE), "")</f>
        <v>10</v>
      </c>
    </row>
    <row r="7" spans="2:6">
      <c r="B7" s="2">
        <v>5</v>
      </c>
      <c r="C7" s="2" t="str">
        <f>IFERROR(VLOOKUP(B7&amp;$B$2, Drafted!$F$4:$G$196, 2, FALSE), "")</f>
        <v>Vincent Jackson</v>
      </c>
      <c r="D7" s="2">
        <f>IFERROR(VLOOKUP(C7, Drafted!$C$4:$E$195, 3, FALSE), 0)</f>
        <v>22</v>
      </c>
      <c r="E7" s="2" t="str">
        <f>IFERROR(VLOOKUP(C7, Drafted!$J$4:$M$303, 4, FALSE), "")</f>
        <v>WR</v>
      </c>
      <c r="F7" s="2">
        <f>IFERROR(VLOOKUP(C7,Drafted!$J$4:$L$303,3, FALSE), "")</f>
        <v>7</v>
      </c>
    </row>
    <row r="8" spans="2:6">
      <c r="B8" s="2">
        <v>6</v>
      </c>
      <c r="C8" s="2" t="str">
        <f>IFERROR(VLOOKUP(B8&amp;$B$2, Drafted!$F$4:$G$196, 2, FALSE), "")</f>
        <v>Nick Foles</v>
      </c>
      <c r="D8" s="2">
        <f>IFERROR(VLOOKUP(C8, Drafted!$C$4:$E$195, 3, FALSE), 0)</f>
        <v>10</v>
      </c>
      <c r="E8" s="2" t="str">
        <f>IFERROR(VLOOKUP(C8, Drafted!$J$4:$M$303, 4, FALSE), "")</f>
        <v>QB</v>
      </c>
      <c r="F8" s="2">
        <f>IFERROR(VLOOKUP(C8,Drafted!$J$4:$L$303,3, FALSE), "")</f>
        <v>7</v>
      </c>
    </row>
    <row r="9" spans="2:6">
      <c r="B9" s="2">
        <v>7</v>
      </c>
      <c r="C9" s="2" t="str">
        <f>IFERROR(VLOOKUP(B9&amp;$B$2, Drafted!$F$4:$G$196, 2, FALSE), "")</f>
        <v>NE</v>
      </c>
      <c r="D9" s="2">
        <f>IFERROR(VLOOKUP(C9, Drafted!$C$4:$E$195, 3, FALSE), 0)</f>
        <v>1</v>
      </c>
      <c r="E9" s="2" t="str">
        <f>IFERROR(VLOOKUP(C9, Drafted!$J$4:$M$303, 4, FALSE), "")</f>
        <v>DEF</v>
      </c>
      <c r="F9" s="2">
        <f>IFERROR(VLOOKUP(C9,Drafted!$J$4:$L$303,3, FALSE), "")</f>
        <v>10</v>
      </c>
    </row>
    <row r="10" spans="2:6">
      <c r="B10" s="2">
        <v>8</v>
      </c>
      <c r="C10" s="2" t="str">
        <f>IFERROR(VLOOKUP(B10&amp;$B$2, Drafted!$F$4:$G$196, 2, FALSE), "")</f>
        <v>Percy Harvin</v>
      </c>
      <c r="D10" s="2">
        <f>IFERROR(VLOOKUP(C10, Drafted!$C$4:$E$195, 3, FALSE), 0)</f>
        <v>23</v>
      </c>
      <c r="E10" s="2" t="str">
        <f>IFERROR(VLOOKUP(C10, Drafted!$J$4:$M$303, 4, FALSE), "")</f>
        <v>WR</v>
      </c>
      <c r="F10" s="2">
        <f>IFERROR(VLOOKUP(C10,Drafted!$J$4:$L$303,3, FALSE), "")</f>
        <v>4</v>
      </c>
    </row>
    <row r="11" spans="2:6">
      <c r="B11" s="2">
        <v>9</v>
      </c>
      <c r="C11" s="2" t="str">
        <f>IFERROR(VLOOKUP(B11&amp;$B$2, Drafted!$F$4:$G$196, 2, FALSE), "")</f>
        <v>Dan Bailey</v>
      </c>
      <c r="D11" s="2">
        <f>IFERROR(VLOOKUP(C11, Drafted!$C$4:$E$195, 3, FALSE), 0)</f>
        <v>1</v>
      </c>
      <c r="E11" s="2" t="str">
        <f>IFERROR(VLOOKUP(C11, Drafted!$J$4:$M$303, 4, FALSE), "")</f>
        <v>K</v>
      </c>
      <c r="F11" s="2">
        <f>IFERROR(VLOOKUP(C11,Drafted!$J$4:$L$303,3, FALSE), "")</f>
        <v>11</v>
      </c>
    </row>
    <row r="12" spans="2:6">
      <c r="B12" s="2">
        <v>10</v>
      </c>
      <c r="C12" s="2" t="str">
        <f>IFERROR(VLOOKUP(B12&amp;$B$2, Drafted!$F$4:$G$196, 2, FALSE), "")</f>
        <v>Zach Ertz</v>
      </c>
      <c r="D12" s="2">
        <f>IFERROR(VLOOKUP(C12, Drafted!$C$4:$E$195, 3, FALSE), 0)</f>
        <v>4</v>
      </c>
      <c r="E12" s="2" t="str">
        <f>IFERROR(VLOOKUP(C12, Drafted!$J$4:$M$303, 4, FALSE), "")</f>
        <v>TE</v>
      </c>
      <c r="F12" s="2">
        <f>IFERROR(VLOOKUP(C12,Drafted!$J$4:$L$303,3, FALSE), "")</f>
        <v>7</v>
      </c>
    </row>
    <row r="13" spans="2:6">
      <c r="B13" s="2">
        <v>11</v>
      </c>
      <c r="C13" s="2" t="str">
        <f>IFERROR(VLOOKUP(B13&amp;$B$2, Drafted!$F$4:$G$196, 2, FALSE), "")</f>
        <v>Tavon Austin</v>
      </c>
      <c r="D13" s="2">
        <f>IFERROR(VLOOKUP(C13, Drafted!$C$4:$E$195, 3, FALSE), 0)</f>
        <v>2</v>
      </c>
      <c r="E13" s="2" t="str">
        <f>IFERROR(VLOOKUP(C13, Drafted!$J$4:$M$303, 4, FALSE), "")</f>
        <v>WR</v>
      </c>
      <c r="F13" s="2">
        <f>IFERROR(VLOOKUP(C13,Drafted!$J$4:$L$303,3, FALSE), "")</f>
        <v>4</v>
      </c>
    </row>
    <row r="14" spans="2:6">
      <c r="B14" s="2">
        <v>12</v>
      </c>
      <c r="C14" s="2" t="str">
        <f>IFERROR(VLOOKUP(B14&amp;$B$2, Drafted!$F$4:$G$196, 2, FALSE), "")</f>
        <v>Robert Woods</v>
      </c>
      <c r="D14" s="2">
        <f>IFERROR(VLOOKUP(C14, Drafted!$C$4:$E$195, 3, FALSE), 0)</f>
        <v>1</v>
      </c>
      <c r="E14" s="2" t="str">
        <f>IFERROR(VLOOKUP(C14, Drafted!$J$4:$M$303, 4, FALSE), "")</f>
        <v>WR</v>
      </c>
      <c r="F14" s="2">
        <f>IFERROR(VLOOKUP(C14,Drafted!$J$4:$L$303,3, FALSE), "")</f>
        <v>9</v>
      </c>
    </row>
    <row r="15" spans="2:6">
      <c r="B15" s="2">
        <v>13</v>
      </c>
      <c r="C15" s="2" t="str">
        <f>IFERROR(VLOOKUP(B15&amp;$B$2, Drafted!$F$4:$G$196, 2, FALSE), "")</f>
        <v>Bryce Brown</v>
      </c>
      <c r="D15" s="2">
        <f>IFERROR(VLOOKUP(C15, Drafted!$C$4:$E$195, 3, FALSE), 0)</f>
        <v>1</v>
      </c>
      <c r="E15" s="2" t="str">
        <f>IFERROR(VLOOKUP(C15, Drafted!$J$4:$M$303, 4, FALSE), "")</f>
        <v>RB</v>
      </c>
      <c r="F15" s="2">
        <f>IFERROR(VLOOKUP(C15,Drafted!$J$4:$L$303,3, FALSE), "")</f>
        <v>9</v>
      </c>
    </row>
    <row r="16" spans="2:6">
      <c r="B16" s="2">
        <v>14</v>
      </c>
      <c r="C16" s="2" t="str">
        <f>IFERROR(VLOOKUP(B16&amp;$B$2, Drafted!$F$4:$G$196, 2, FALSE), "")</f>
        <v>Geno Smith</v>
      </c>
      <c r="D16" s="2">
        <f>IFERROR(VLOOKUP(C16, Drafted!$C$4:$E$195, 3, FALSE), 0)</f>
        <v>1</v>
      </c>
      <c r="E16" s="2" t="str">
        <f>IFERROR(VLOOKUP(C16, Drafted!$J$4:$M$303, 4, FALSE), "")</f>
        <v>QB</v>
      </c>
      <c r="F16" s="2">
        <f>IFERROR(VLOOKUP(C16,Drafted!$J$4:$L$303,3, FALSE), "")</f>
        <v>11</v>
      </c>
    </row>
    <row r="17" spans="2:6">
      <c r="B17" s="2">
        <v>15</v>
      </c>
      <c r="C17" s="2" t="str">
        <f>IFERROR(VLOOKUP(B17&amp;$B$2, Drafted!$F$4:$G$196, 2, FALSE), "")</f>
        <v>Heath Miller</v>
      </c>
      <c r="D17" s="2">
        <f>IFERROR(VLOOKUP(C17, Drafted!$C$4:$E$195, 3, FALSE), 0)</f>
        <v>1</v>
      </c>
      <c r="E17" s="2" t="str">
        <f>IFERROR(VLOOKUP(C17, Drafted!$J$4:$M$303, 4, FALSE), "")</f>
        <v>TE</v>
      </c>
      <c r="F17" s="2">
        <f>IFERROR(VLOOKUP(C17,Drafted!$J$4:$L$303,3, FALSE), "")</f>
        <v>12</v>
      </c>
    </row>
    <row r="18" spans="2:6">
      <c r="B18" s="2">
        <v>16</v>
      </c>
      <c r="C18" s="2" t="str">
        <f>IFERROR(VLOOKUP(B18&amp;$B$2, Drafted!$F$4:$G$196, 2, FALSE), "")</f>
        <v>Nate Washington</v>
      </c>
      <c r="D18" s="2">
        <f>IFERROR(VLOOKUP(C18, Drafted!$C$4:$E$195, 3, FALSE), 0)</f>
        <v>1</v>
      </c>
      <c r="E18" s="2" t="str">
        <f>IFERROR(VLOOKUP(C18, Drafted!$J$4:$M$303, 4, FALSE), "")</f>
        <v>WR</v>
      </c>
      <c r="F18" s="2">
        <f>IFERROR(VLOOKUP(C18,Drafted!$J$4:$L$303,3, FALSE), "")</f>
        <v>9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4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6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2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342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Adrian Peterson</v>
      </c>
      <c r="D3" s="2">
        <f>IFERROR(VLOOKUP(C3, Drafted!$C$4:$E$195, 3, FALSE), 0)</f>
        <v>65</v>
      </c>
      <c r="E3" s="2" t="str">
        <f>IFERROR(VLOOKUP(C3, Drafted!$J$4:$M$303, 4, FALSE), "")</f>
        <v>RB</v>
      </c>
      <c r="F3" s="2">
        <f>IFERROR(VLOOKUP(C3,Drafted!$J$4:$L$303,3, FALSE), "")</f>
        <v>10</v>
      </c>
    </row>
    <row r="4" spans="2:6">
      <c r="B4" s="2">
        <v>2</v>
      </c>
      <c r="C4" s="2" t="str">
        <f>IFERROR(VLOOKUP(B4&amp;$B$2, Drafted!$F$4:$G$196, 2, FALSE), "")</f>
        <v>Julio Jones</v>
      </c>
      <c r="D4" s="2">
        <f>IFERROR(VLOOKUP(C4, Drafted!$C$4:$E$195, 3, FALSE), 0)</f>
        <v>39</v>
      </c>
      <c r="E4" s="2" t="str">
        <f>IFERROR(VLOOKUP(C4, Drafted!$J$4:$M$303, 4, FALSE), "")</f>
        <v>WR</v>
      </c>
      <c r="F4" s="2">
        <f>IFERROR(VLOOKUP(C4,Drafted!$J$4:$L$303,3, FALSE), "")</f>
        <v>9</v>
      </c>
    </row>
    <row r="5" spans="2:6">
      <c r="B5" s="2">
        <v>3</v>
      </c>
      <c r="C5" s="2" t="str">
        <f>IFERROR(VLOOKUP(B5&amp;$B$2, Drafted!$F$4:$G$196, 2, FALSE), "")</f>
        <v>Mason Crosby</v>
      </c>
      <c r="D5" s="2">
        <f>IFERROR(VLOOKUP(C5, Drafted!$C$4:$E$195, 3, FALSE), 0)</f>
        <v>2</v>
      </c>
      <c r="E5" s="2" t="str">
        <f>IFERROR(VLOOKUP(C5, Drafted!$J$4:$M$303, 4, FALSE), "")</f>
        <v>K</v>
      </c>
      <c r="F5" s="2">
        <f>IFERROR(VLOOKUP(C5,Drafted!$J$4:$L$303,3, FALSE), "")</f>
        <v>9</v>
      </c>
    </row>
    <row r="6" spans="2:6">
      <c r="B6" s="2">
        <v>4</v>
      </c>
      <c r="C6" s="2" t="str">
        <f>IFERROR(VLOOKUP(B6&amp;$B$2, Drafted!$F$4:$G$196, 2, FALSE), "")</f>
        <v>Andrew Luck</v>
      </c>
      <c r="D6" s="2">
        <f>IFERROR(VLOOKUP(C6, Drafted!$C$4:$E$195, 3, FALSE), 0)</f>
        <v>16</v>
      </c>
      <c r="E6" s="2" t="str">
        <f>IFERROR(VLOOKUP(C6, Drafted!$J$4:$M$303, 4, FALSE), "")</f>
        <v>QB</v>
      </c>
      <c r="F6" s="2">
        <f>IFERROR(VLOOKUP(C6,Drafted!$J$4:$L$303,3, FALSE), "")</f>
        <v>10</v>
      </c>
    </row>
    <row r="7" spans="2:6">
      <c r="B7" s="2">
        <v>5</v>
      </c>
      <c r="C7" s="2" t="str">
        <f>IFERROR(VLOOKUP(B7&amp;$B$2, Drafted!$F$4:$G$196, 2, FALSE), "")</f>
        <v>T.Y. Hilton</v>
      </c>
      <c r="D7" s="2">
        <f>IFERROR(VLOOKUP(C7, Drafted!$C$4:$E$195, 3, FALSE), 0)</f>
        <v>13</v>
      </c>
      <c r="E7" s="2" t="str">
        <f>IFERROR(VLOOKUP(C7, Drafted!$J$4:$M$303, 4, FALSE), "")</f>
        <v>WR</v>
      </c>
      <c r="F7" s="2">
        <f>IFERROR(VLOOKUP(C7,Drafted!$J$4:$L$303,3, FALSE), "")</f>
        <v>10</v>
      </c>
    </row>
    <row r="8" spans="2:6">
      <c r="B8" s="2">
        <v>6</v>
      </c>
      <c r="C8" s="2" t="str">
        <f>IFERROR(VLOOKUP(B8&amp;$B$2, Drafted!$F$4:$G$196, 2, FALSE), "")</f>
        <v>ARI</v>
      </c>
      <c r="D8" s="2">
        <f>IFERROR(VLOOKUP(C8, Drafted!$C$4:$E$195, 3, FALSE), 0)</f>
        <v>2</v>
      </c>
      <c r="E8" s="2" t="str">
        <f>IFERROR(VLOOKUP(C8, Drafted!$J$4:$M$303, 4, FALSE), "")</f>
        <v>DEF</v>
      </c>
      <c r="F8" s="2">
        <f>IFERROR(VLOOKUP(C8,Drafted!$J$4:$L$303,3, FALSE), "")</f>
        <v>4</v>
      </c>
    </row>
    <row r="9" spans="2:6">
      <c r="B9" s="2">
        <v>7</v>
      </c>
      <c r="C9" s="2" t="str">
        <f>IFERROR(VLOOKUP(B9&amp;$B$2, Drafted!$F$4:$G$196, 2, FALSE), "")</f>
        <v>Toby Gerhart</v>
      </c>
      <c r="D9" s="2">
        <f>IFERROR(VLOOKUP(C9, Drafted!$C$4:$E$195, 3, FALSE), 0)</f>
        <v>25</v>
      </c>
      <c r="E9" s="2" t="str">
        <f>IFERROR(VLOOKUP(C9, Drafted!$J$4:$M$303, 4, FALSE), "")</f>
        <v>RB</v>
      </c>
      <c r="F9" s="2">
        <f>IFERROR(VLOOKUP(C9,Drafted!$J$4:$L$303,3, FALSE), "")</f>
        <v>11</v>
      </c>
    </row>
    <row r="10" spans="2:6">
      <c r="B10" s="2">
        <v>8</v>
      </c>
      <c r="C10" s="2" t="str">
        <f>IFERROR(VLOOKUP(B10&amp;$B$2, Drafted!$F$4:$G$196, 2, FALSE), "")</f>
        <v>Joique Bell</v>
      </c>
      <c r="D10" s="2">
        <f>IFERROR(VLOOKUP(C10, Drafted!$C$4:$E$195, 3, FALSE), 0)</f>
        <v>13</v>
      </c>
      <c r="E10" s="2" t="str">
        <f>IFERROR(VLOOKUP(C10, Drafted!$J$4:$M$303, 4, FALSE), "")</f>
        <v>RB</v>
      </c>
      <c r="F10" s="2">
        <f>IFERROR(VLOOKUP(C10,Drafted!$J$4:$L$303,3, FALSE), "")</f>
        <v>9</v>
      </c>
    </row>
    <row r="11" spans="2:6">
      <c r="B11" s="2">
        <v>9</v>
      </c>
      <c r="C11" s="2" t="str">
        <f>IFERROR(VLOOKUP(B11&amp;$B$2, Drafted!$F$4:$G$196, 2, FALSE), "")</f>
        <v>Greg Olsen</v>
      </c>
      <c r="D11" s="2">
        <f>IFERROR(VLOOKUP(C11, Drafted!$C$4:$E$195, 3, FALSE), 0)</f>
        <v>7</v>
      </c>
      <c r="E11" s="2" t="str">
        <f>IFERROR(VLOOKUP(C11, Drafted!$J$4:$M$303, 4, FALSE), "")</f>
        <v>TE</v>
      </c>
      <c r="F11" s="2">
        <f>IFERROR(VLOOKUP(C11,Drafted!$J$4:$L$303,3, FALSE), "")</f>
        <v>12</v>
      </c>
    </row>
    <row r="12" spans="2:6">
      <c r="B12" s="2">
        <v>10</v>
      </c>
      <c r="C12" s="2" t="str">
        <f>IFERROR(VLOOKUP(B12&amp;$B$2, Drafted!$F$4:$G$196, 2, FALSE), "")</f>
        <v>Devonta Freeman</v>
      </c>
      <c r="D12" s="2">
        <f>IFERROR(VLOOKUP(C12, Drafted!$C$4:$E$195, 3, FALSE), 0)</f>
        <v>7</v>
      </c>
      <c r="E12" s="2" t="str">
        <f>IFERROR(VLOOKUP(C12, Drafted!$J$4:$M$303, 4, FALSE), "")</f>
        <v>RB</v>
      </c>
      <c r="F12" s="2">
        <f>IFERROR(VLOOKUP(C12,Drafted!$J$4:$L$303,3, FALSE), "")</f>
        <v>9</v>
      </c>
    </row>
    <row r="13" spans="2:6">
      <c r="B13" s="2">
        <v>11</v>
      </c>
      <c r="C13" s="2" t="str">
        <f>IFERROR(VLOOKUP(B13&amp;$B$2, Drafted!$F$4:$G$196, 2, FALSE), "")</f>
        <v>Terrance West</v>
      </c>
      <c r="D13" s="2">
        <f>IFERROR(VLOOKUP(C13, Drafted!$C$4:$E$195, 3, FALSE), 0)</f>
        <v>2</v>
      </c>
      <c r="E13" s="2" t="str">
        <f>IFERROR(VLOOKUP(C13, Drafted!$J$4:$M$303, 4, FALSE), "")</f>
        <v>RB</v>
      </c>
      <c r="F13" s="2">
        <f>IFERROR(VLOOKUP(C13,Drafted!$J$4:$L$303,3, FALSE), "")</f>
        <v>4</v>
      </c>
    </row>
    <row r="14" spans="2:6">
      <c r="B14" s="2">
        <v>12</v>
      </c>
      <c r="C14" s="2" t="str">
        <f>IFERROR(VLOOKUP(B14&amp;$B$2, Drafted!$F$4:$G$196, 2, FALSE), "")</f>
        <v>Kyle Rudolph</v>
      </c>
      <c r="D14" s="2">
        <f>IFERROR(VLOOKUP(C14, Drafted!$C$4:$E$195, 3, FALSE), 0)</f>
        <v>2</v>
      </c>
      <c r="E14" s="2" t="str">
        <f>IFERROR(VLOOKUP(C14, Drafted!$J$4:$M$303, 4, FALSE), "")</f>
        <v>TE</v>
      </c>
      <c r="F14" s="2">
        <f>IFERROR(VLOOKUP(C14,Drafted!$J$4:$L$303,3, FALSE), "")</f>
        <v>10</v>
      </c>
    </row>
    <row r="15" spans="2:6">
      <c r="B15" s="2">
        <v>13</v>
      </c>
      <c r="C15" s="2" t="str">
        <f>IFERROR(VLOOKUP(B15&amp;$B$2, Drafted!$F$4:$G$196, 2, FALSE), "")</f>
        <v>Markus Wheaton</v>
      </c>
      <c r="D15" s="2">
        <f>IFERROR(VLOOKUP(C15, Drafted!$C$4:$E$195, 3, FALSE), 0)</f>
        <v>2</v>
      </c>
      <c r="E15" s="2" t="str">
        <f>IFERROR(VLOOKUP(C15, Drafted!$J$4:$M$303, 4, FALSE), "")</f>
        <v>WR</v>
      </c>
      <c r="F15" s="2">
        <f>IFERROR(VLOOKUP(C15,Drafted!$J$4:$L$303,3, FALSE), "")</f>
        <v>12</v>
      </c>
    </row>
    <row r="16" spans="2:6">
      <c r="B16" s="2">
        <v>14</v>
      </c>
      <c r="C16" s="2" t="str">
        <f>IFERROR(VLOOKUP(B16&amp;$B$2, Drafted!$F$4:$G$196, 2, FALSE), "")</f>
        <v>Jonathan Stewart</v>
      </c>
      <c r="D16" s="2">
        <f>IFERROR(VLOOKUP(C16, Drafted!$C$4:$E$195, 3, FALSE), 0)</f>
        <v>3</v>
      </c>
      <c r="E16" s="2" t="str">
        <f>IFERROR(VLOOKUP(C16, Drafted!$J$4:$M$303, 4, FALSE), "")</f>
        <v>RB</v>
      </c>
      <c r="F16" s="2">
        <f>IFERROR(VLOOKUP(C16,Drafted!$J$4:$L$303,3, FALSE), "")</f>
        <v>12</v>
      </c>
    </row>
    <row r="17" spans="2:6">
      <c r="B17" s="2">
        <v>15</v>
      </c>
      <c r="C17" s="2" t="str">
        <f>IFERROR(VLOOKUP(B17&amp;$B$2, Drafted!$F$4:$G$196, 2, FALSE), "")</f>
        <v>Doug Baldwin</v>
      </c>
      <c r="D17" s="2">
        <f>IFERROR(VLOOKUP(C17, Drafted!$C$4:$E$195, 3, FALSE), 0)</f>
        <v>1</v>
      </c>
      <c r="E17" s="2" t="str">
        <f>IFERROR(VLOOKUP(C17, Drafted!$J$4:$M$303, 4, FALSE), "")</f>
        <v>WR</v>
      </c>
      <c r="F17" s="2">
        <f>IFERROR(VLOOKUP(C17,Drafted!$J$4:$L$303,3, FALSE), "")</f>
        <v>4</v>
      </c>
    </row>
    <row r="18" spans="2:6">
      <c r="B18" s="2">
        <v>16</v>
      </c>
      <c r="C18" s="2" t="str">
        <f>IFERROR(VLOOKUP(B18&amp;$B$2, Drafted!$F$4:$G$196, 2, FALSE), "")</f>
        <v>Miles Austin</v>
      </c>
      <c r="D18" s="2">
        <f>IFERROR(VLOOKUP(C18, Drafted!$C$4:$E$195, 3, FALSE), 0)</f>
        <v>1</v>
      </c>
      <c r="E18" s="2" t="str">
        <f>IFERROR(VLOOKUP(C18, Drafted!$J$4:$M$303, 4, FALSE), "")</f>
        <v>WR</v>
      </c>
      <c r="F18" s="2">
        <f>IFERROR(VLOOKUP(C18,Drafted!$J$4:$L$303,3, FALSE), "")</f>
        <v>4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1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6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5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2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343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Marshawn Lynch</v>
      </c>
      <c r="D3" s="2">
        <f>IFERROR(VLOOKUP(C3, Drafted!$C$4:$E$195, 3, FALSE), 0)</f>
        <v>57</v>
      </c>
      <c r="E3" s="2" t="str">
        <f>IFERROR(VLOOKUP(C3, Drafted!$J$4:$M$303, 4, FALSE), "")</f>
        <v>RB</v>
      </c>
      <c r="F3" s="2">
        <f>IFERROR(VLOOKUP(C3,Drafted!$J$4:$L$303,3, FALSE), "")</f>
        <v>4</v>
      </c>
    </row>
    <row r="4" spans="2:6">
      <c r="B4" s="2">
        <v>2</v>
      </c>
      <c r="C4" s="2" t="str">
        <f>IFERROR(VLOOKUP(B4&amp;$B$2, Drafted!$F$4:$G$196, 2, FALSE), "")</f>
        <v>Jimmy Graham</v>
      </c>
      <c r="D4" s="2">
        <f>IFERROR(VLOOKUP(C4, Drafted!$C$4:$E$195, 3, FALSE), 0)</f>
        <v>45</v>
      </c>
      <c r="E4" s="2" t="str">
        <f>IFERROR(VLOOKUP(C4, Drafted!$J$4:$M$303, 4, FALSE), "")</f>
        <v>TE</v>
      </c>
      <c r="F4" s="2">
        <f>IFERROR(VLOOKUP(C4,Drafted!$J$4:$L$303,3, FALSE), "")</f>
        <v>6</v>
      </c>
    </row>
    <row r="5" spans="2:6">
      <c r="B5" s="2">
        <v>3</v>
      </c>
      <c r="C5" s="2" t="str">
        <f>IFERROR(VLOOKUP(B5&amp;$B$2, Drafted!$F$4:$G$196, 2, FALSE), "")</f>
        <v>Brandon Marshall</v>
      </c>
      <c r="D5" s="2">
        <f>IFERROR(VLOOKUP(C5, Drafted!$C$4:$E$195, 3, FALSE), 0)</f>
        <v>38</v>
      </c>
      <c r="E5" s="2" t="str">
        <f>IFERROR(VLOOKUP(C5, Drafted!$J$4:$M$303, 4, FALSE), "")</f>
        <v>WR</v>
      </c>
      <c r="F5" s="2">
        <f>IFERROR(VLOOKUP(C5,Drafted!$J$4:$L$303,3, FALSE), "")</f>
        <v>9</v>
      </c>
    </row>
    <row r="6" spans="2:6">
      <c r="B6" s="2">
        <v>4</v>
      </c>
      <c r="C6" s="2" t="str">
        <f>IFERROR(VLOOKUP(B6&amp;$B$2, Drafted!$F$4:$G$196, 2, FALSE), "")</f>
        <v>Giovani Bernard</v>
      </c>
      <c r="D6" s="2">
        <f>IFERROR(VLOOKUP(C6, Drafted!$C$4:$E$195, 3, FALSE), 0)</f>
        <v>36</v>
      </c>
      <c r="E6" s="2" t="str">
        <f>IFERROR(VLOOKUP(C6, Drafted!$J$4:$M$303, 4, FALSE), "")</f>
        <v>RB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Justin Tucker</v>
      </c>
      <c r="D7" s="2">
        <f>IFERROR(VLOOKUP(C7, Drafted!$C$4:$E$195, 3, FALSE), 0)</f>
        <v>1</v>
      </c>
      <c r="E7" s="2" t="str">
        <f>IFERROR(VLOOKUP(C7, Drafted!$J$4:$M$303, 4, FALSE), "")</f>
        <v>K</v>
      </c>
      <c r="F7" s="2">
        <f>IFERROR(VLOOKUP(C7,Drafted!$J$4:$L$303,3, FALSE), "")</f>
        <v>11</v>
      </c>
    </row>
    <row r="8" spans="2:6">
      <c r="B8" s="2">
        <v>6</v>
      </c>
      <c r="C8" s="2" t="str">
        <f>IFERROR(VLOOKUP(B8&amp;$B$2, Drafted!$F$4:$G$196, 2, FALSE), "")</f>
        <v>Ben Roethlisberger</v>
      </c>
      <c r="D8" s="2">
        <f>IFERROR(VLOOKUP(C8, Drafted!$C$4:$E$195, 3, FALSE), 0)</f>
        <v>5</v>
      </c>
      <c r="E8" s="2" t="str">
        <f>IFERROR(VLOOKUP(C8, Drafted!$J$4:$M$303, 4, FALSE), "")</f>
        <v>QB</v>
      </c>
      <c r="F8" s="2">
        <f>IFERROR(VLOOKUP(C8,Drafted!$J$4:$L$303,3, FALSE), "")</f>
        <v>12</v>
      </c>
    </row>
    <row r="9" spans="2:6">
      <c r="B9" s="2">
        <v>7</v>
      </c>
      <c r="C9" s="2" t="str">
        <f>IFERROR(VLOOKUP(B9&amp;$B$2, Drafted!$F$4:$G$196, 2, FALSE), "")</f>
        <v>BUF</v>
      </c>
      <c r="D9" s="2">
        <f>IFERROR(VLOOKUP(C9, Drafted!$C$4:$E$195, 3, FALSE), 0)</f>
        <v>1</v>
      </c>
      <c r="E9" s="2" t="str">
        <f>IFERROR(VLOOKUP(C9, Drafted!$J$4:$M$303, 4, FALSE), "")</f>
        <v>DEF</v>
      </c>
      <c r="F9" s="2">
        <f>IFERROR(VLOOKUP(C9,Drafted!$J$4:$L$303,3, FALSE), "")</f>
        <v>9</v>
      </c>
    </row>
    <row r="10" spans="2:6">
      <c r="B10" s="2">
        <v>8</v>
      </c>
      <c r="C10" s="2" t="str">
        <f>IFERROR(VLOOKUP(B10&amp;$B$2, Drafted!$F$4:$G$196, 2, FALSE), "")</f>
        <v>DeAndre Hopkins</v>
      </c>
      <c r="D10" s="2">
        <f>IFERROR(VLOOKUP(C10, Drafted!$C$4:$E$195, 3, FALSE), 0)</f>
        <v>5</v>
      </c>
      <c r="E10" s="2" t="str">
        <f>IFERROR(VLOOKUP(C10, Drafted!$J$4:$M$303, 4, FALSE), "")</f>
        <v>WR</v>
      </c>
      <c r="F10" s="2">
        <f>IFERROR(VLOOKUP(C10,Drafted!$J$4:$L$303,3, FALSE), "")</f>
        <v>10</v>
      </c>
    </row>
    <row r="11" spans="2:6">
      <c r="B11" s="2">
        <v>9</v>
      </c>
      <c r="C11" s="2" t="str">
        <f>IFERROR(VLOOKUP(B11&amp;$B$2, Drafted!$F$4:$G$196, 2, FALSE), "")</f>
        <v>Carson Palmer</v>
      </c>
      <c r="D11" s="2">
        <f>IFERROR(VLOOKUP(C11, Drafted!$C$4:$E$195, 3, FALSE), 0)</f>
        <v>1</v>
      </c>
      <c r="E11" s="2" t="str">
        <f>IFERROR(VLOOKUP(C11, Drafted!$J$4:$M$303, 4, FALSE), "")</f>
        <v>QB</v>
      </c>
      <c r="F11" s="2">
        <f>IFERROR(VLOOKUP(C11,Drafted!$J$4:$L$303,3, FALSE), "")</f>
        <v>4</v>
      </c>
    </row>
    <row r="12" spans="2:6">
      <c r="B12" s="2">
        <v>10</v>
      </c>
      <c r="C12" s="2" t="str">
        <f>IFERROR(VLOOKUP(B12&amp;$B$2, Drafted!$F$4:$G$196, 2, FALSE), "")</f>
        <v>Christine Michael</v>
      </c>
      <c r="D12" s="2">
        <f>IFERROR(VLOOKUP(C12, Drafted!$C$4:$E$195, 3, FALSE), 0)</f>
        <v>5</v>
      </c>
      <c r="E12" s="2" t="str">
        <f>IFERROR(VLOOKUP(C12, Drafted!$J$4:$M$303, 4, FALSE), "")</f>
        <v>RB</v>
      </c>
      <c r="F12" s="2">
        <f>IFERROR(VLOOKUP(C12,Drafted!$J$4:$L$303,3, FALSE), "")</f>
        <v>4</v>
      </c>
    </row>
    <row r="13" spans="2:6">
      <c r="B13" s="2">
        <v>11</v>
      </c>
      <c r="C13" s="2" t="str">
        <f>IFERROR(VLOOKUP(B13&amp;$B$2, Drafted!$F$4:$G$196, 2, FALSE), "")</f>
        <v>Latavius Murray</v>
      </c>
      <c r="D13" s="2">
        <f>IFERROR(VLOOKUP(C13, Drafted!$C$4:$E$195, 3, FALSE), 0)</f>
        <v>1</v>
      </c>
      <c r="E13" s="2" t="str">
        <f>IFERROR(VLOOKUP(C13, Drafted!$J$4:$M$303, 4, FALSE), "")</f>
        <v>RB</v>
      </c>
      <c r="F13" s="2">
        <f>IFERROR(VLOOKUP(C13,Drafted!$J$4:$L$303,3, FALSE), "")</f>
        <v>5</v>
      </c>
    </row>
    <row r="14" spans="2:6">
      <c r="B14" s="2">
        <v>12</v>
      </c>
      <c r="C14" s="2" t="str">
        <f>IFERROR(VLOOKUP(B14&amp;$B$2, Drafted!$F$4:$G$196, 2, FALSE), "")</f>
        <v>Ted Ginn Jr</v>
      </c>
      <c r="D14" s="2">
        <f>IFERROR(VLOOKUP(C14, Drafted!$C$4:$E$195, 3, FALSE), 0)</f>
        <v>1</v>
      </c>
      <c r="E14" s="2" t="str">
        <f>IFERROR(VLOOKUP(C14, Drafted!$J$4:$M$303, 4, FALSE), "")</f>
        <v/>
      </c>
      <c r="F14" s="2" t="str">
        <f>IFERROR(VLOOKUP(C14,Drafted!$J$4:$L$303,3, FALSE), "")</f>
        <v/>
      </c>
    </row>
    <row r="15" spans="2:6">
      <c r="B15" s="2">
        <v>13</v>
      </c>
      <c r="C15" s="2" t="str">
        <f>IFERROR(VLOOKUP(B15&amp;$B$2, Drafted!$F$4:$G$196, 2, FALSE), "")</f>
        <v>Jacquizz Rodgers</v>
      </c>
      <c r="D15" s="2">
        <f>IFERROR(VLOOKUP(C15, Drafted!$C$4:$E$195, 3, FALSE), 0)</f>
        <v>1</v>
      </c>
      <c r="E15" s="2" t="str">
        <f>IFERROR(VLOOKUP(C15, Drafted!$J$4:$M$303, 4, FALSE), "")</f>
        <v>RB</v>
      </c>
      <c r="F15" s="2">
        <f>IFERROR(VLOOKUP(C15,Drafted!$J$4:$L$303,3, FALSE), "")</f>
        <v>9</v>
      </c>
    </row>
    <row r="16" spans="2:6">
      <c r="B16" s="2">
        <v>14</v>
      </c>
      <c r="C16" s="2" t="str">
        <f>IFERROR(VLOOKUP(B16&amp;$B$2, Drafted!$F$4:$G$196, 2, FALSE), "")</f>
        <v>Fozzy Whitaker</v>
      </c>
      <c r="D16" s="2">
        <f>IFERROR(VLOOKUP(C16, Drafted!$C$4:$E$195, 3, FALSE), 0)</f>
        <v>1</v>
      </c>
      <c r="E16" s="2" t="str">
        <f>IFERROR(VLOOKUP(C16, Drafted!$J$4:$M$303, 4, FALSE), "")</f>
        <v/>
      </c>
      <c r="F16" s="2" t="str">
        <f>IFERROR(VLOOKUP(C16,Drafted!$J$4:$L$303,3, FALSE), "")</f>
        <v/>
      </c>
    </row>
    <row r="17" spans="2:6">
      <c r="B17" s="2">
        <v>15</v>
      </c>
      <c r="C17" s="2" t="str">
        <f>IFERROR(VLOOKUP(B17&amp;$B$2, Drafted!$F$4:$G$196, 2, FALSE), "")</f>
        <v>Robert Turbin</v>
      </c>
      <c r="D17" s="2">
        <f>IFERROR(VLOOKUP(C17, Drafted!$C$4:$E$195, 3, FALSE), 0)</f>
        <v>1</v>
      </c>
      <c r="E17" s="2" t="str">
        <f>IFERROR(VLOOKUP(C17, Drafted!$J$4:$M$303, 4, FALSE), "")</f>
        <v>RB</v>
      </c>
      <c r="F17" s="2">
        <f>IFERROR(VLOOKUP(C17,Drafted!$J$4:$L$303,3, FALSE), "")</f>
        <v>4</v>
      </c>
    </row>
    <row r="18" spans="2:6">
      <c r="B18" s="2">
        <v>16</v>
      </c>
      <c r="C18" s="2" t="str">
        <f>IFERROR(VLOOKUP(B18&amp;$B$2, Drafted!$F$4:$G$196, 2, FALSE), "")</f>
        <v>Chris Polk</v>
      </c>
      <c r="D18" s="2">
        <f>IFERROR(VLOOKUP(C18, Drafted!$C$4:$E$195, 3, FALSE), 0)</f>
        <v>1</v>
      </c>
      <c r="E18" s="2" t="str">
        <f>IFERROR(VLOOKUP(C18, Drafted!$J$4:$M$303, 4, FALSE), "")</f>
        <v>RB</v>
      </c>
      <c r="F18" s="2">
        <f>IFERROR(VLOOKUP(C18,Drafted!$J$4:$L$303,3, FALSE), "")</f>
        <v>7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7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2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338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Aaron Rodgers</v>
      </c>
      <c r="D3" s="2">
        <f>IFERROR(VLOOKUP(C3, Drafted!$C$4:$E$195, 3, FALSE), 0)</f>
        <v>47</v>
      </c>
      <c r="E3" s="2" t="str">
        <f>IFERROR(VLOOKUP(C3, Drafted!$J$4:$M$303, 4, FALSE), "")</f>
        <v>QB</v>
      </c>
      <c r="F3" s="2">
        <f>IFERROR(VLOOKUP(C3,Drafted!$J$4:$L$303,3, FALSE), "")</f>
        <v>9</v>
      </c>
    </row>
    <row r="4" spans="2:6">
      <c r="B4" s="2">
        <v>2</v>
      </c>
      <c r="C4" s="2" t="str">
        <f>IFERROR(VLOOKUP(B4&amp;$B$2, Drafted!$F$4:$G$196, 2, FALSE), "")</f>
        <v>Reggie Bush</v>
      </c>
      <c r="D4" s="2">
        <f>IFERROR(VLOOKUP(C4, Drafted!$C$4:$E$195, 3, FALSE), 0)</f>
        <v>30</v>
      </c>
      <c r="E4" s="2" t="str">
        <f>IFERROR(VLOOKUP(C4, Drafted!$J$4:$M$303, 4, FALSE), "")</f>
        <v>RB</v>
      </c>
      <c r="F4" s="2">
        <f>IFERROR(VLOOKUP(C4,Drafted!$J$4:$L$303,3, FALSE), "")</f>
        <v>9</v>
      </c>
    </row>
    <row r="5" spans="2:6">
      <c r="B5" s="2">
        <v>3</v>
      </c>
      <c r="C5" s="2" t="str">
        <f>IFERROR(VLOOKUP(B5&amp;$B$2, Drafted!$F$4:$G$196, 2, FALSE), "")</f>
        <v>C.J. Spiller</v>
      </c>
      <c r="D5" s="2">
        <f>IFERROR(VLOOKUP(C5, Drafted!$C$4:$E$195, 3, FALSE), 0)</f>
        <v>23</v>
      </c>
      <c r="E5" s="2" t="str">
        <f>IFERROR(VLOOKUP(C5, Drafted!$J$4:$M$303, 4, FALSE), "")</f>
        <v>RB</v>
      </c>
      <c r="F5" s="2">
        <f>IFERROR(VLOOKUP(C5,Drafted!$J$4:$L$303,3, FALSE), "")</f>
        <v>9</v>
      </c>
    </row>
    <row r="6" spans="2:6">
      <c r="B6" s="2">
        <v>4</v>
      </c>
      <c r="C6" s="2" t="str">
        <f>IFERROR(VLOOKUP(B6&amp;$B$2, Drafted!$F$4:$G$196, 2, FALSE), "")</f>
        <v>Jordy Nelson</v>
      </c>
      <c r="D6" s="2">
        <f>IFERROR(VLOOKUP(C6, Drafted!$C$4:$E$195, 3, FALSE), 0)</f>
        <v>35</v>
      </c>
      <c r="E6" s="2" t="str">
        <f>IFERROR(VLOOKUP(C6, Drafted!$J$4:$M$303, 4, FALSE), "")</f>
        <v>WR</v>
      </c>
      <c r="F6" s="2">
        <f>IFERROR(VLOOKUP(C6,Drafted!$J$4:$L$303,3, FALSE), "")</f>
        <v>9</v>
      </c>
    </row>
    <row r="7" spans="2:6">
      <c r="B7" s="2">
        <v>5</v>
      </c>
      <c r="C7" s="2" t="str">
        <f>IFERROR(VLOOKUP(B7&amp;$B$2, Drafted!$F$4:$G$196, 2, FALSE), "")</f>
        <v>Vernon Davis</v>
      </c>
      <c r="D7" s="2">
        <f>IFERROR(VLOOKUP(C7, Drafted!$C$4:$E$195, 3, FALSE), 0)</f>
        <v>12</v>
      </c>
      <c r="E7" s="2" t="str">
        <f>IFERROR(VLOOKUP(C7, Drafted!$J$4:$M$303, 4, FALSE), "")</f>
        <v>TE</v>
      </c>
      <c r="F7" s="2">
        <f>IFERROR(VLOOKUP(C7,Drafted!$J$4:$L$303,3, FALSE), "")</f>
        <v>8</v>
      </c>
    </row>
    <row r="8" spans="2:6">
      <c r="B8" s="2">
        <v>6</v>
      </c>
      <c r="C8" s="2" t="str">
        <f>IFERROR(VLOOKUP(B8&amp;$B$2, Drafted!$F$4:$G$196, 2, FALSE), "")</f>
        <v>Nick Novak</v>
      </c>
      <c r="D8" s="2">
        <f>IFERROR(VLOOKUP(C8, Drafted!$C$4:$E$195, 3, FALSE), 0)</f>
        <v>1</v>
      </c>
      <c r="E8" s="2" t="str">
        <f>IFERROR(VLOOKUP(C8, Drafted!$J$4:$M$303, 4, FALSE), "")</f>
        <v>K</v>
      </c>
      <c r="F8" s="2">
        <f>IFERROR(VLOOKUP(C8,Drafted!$J$4:$L$303,3, FALSE), "")</f>
        <v>10</v>
      </c>
    </row>
    <row r="9" spans="2:6">
      <c r="B9" s="2">
        <v>7</v>
      </c>
      <c r="C9" s="2" t="str">
        <f>IFERROR(VLOOKUP(B9&amp;$B$2, Drafted!$F$4:$G$196, 2, FALSE), "")</f>
        <v>Stevan Ridley</v>
      </c>
      <c r="D9" s="2">
        <f>IFERROR(VLOOKUP(C9, Drafted!$C$4:$E$195, 3, FALSE), 0)</f>
        <v>9</v>
      </c>
      <c r="E9" s="2" t="str">
        <f>IFERROR(VLOOKUP(C9, Drafted!$J$4:$M$303, 4, FALSE), "")</f>
        <v>RB</v>
      </c>
      <c r="F9" s="2">
        <f>IFERROR(VLOOKUP(C9,Drafted!$J$4:$L$303,3, FALSE), "")</f>
        <v>10</v>
      </c>
    </row>
    <row r="10" spans="2:6">
      <c r="B10" s="2">
        <v>8</v>
      </c>
      <c r="C10" s="2" t="str">
        <f>IFERROR(VLOOKUP(B10&amp;$B$2, Drafted!$F$4:$G$196, 2, FALSE), "")</f>
        <v>Philip Rivers</v>
      </c>
      <c r="D10" s="2">
        <f>IFERROR(VLOOKUP(C10, Drafted!$C$4:$E$195, 3, FALSE), 0)</f>
        <v>9</v>
      </c>
      <c r="E10" s="2" t="str">
        <f>IFERROR(VLOOKUP(C10, Drafted!$J$4:$M$303, 4, FALSE), "")</f>
        <v>QB</v>
      </c>
      <c r="F10" s="2">
        <f>IFERROR(VLOOKUP(C10,Drafted!$J$4:$L$303,3, FALSE), "")</f>
        <v>10</v>
      </c>
    </row>
    <row r="11" spans="2:6">
      <c r="B11" s="2">
        <v>9</v>
      </c>
      <c r="C11" s="2" t="str">
        <f>IFERROR(VLOOKUP(B11&amp;$B$2, Drafted!$F$4:$G$196, 2, FALSE), "")</f>
        <v>Fred Jackson</v>
      </c>
      <c r="D11" s="2">
        <f>IFERROR(VLOOKUP(C11, Drafted!$C$4:$E$195, 3, FALSE), 0)</f>
        <v>8</v>
      </c>
      <c r="E11" s="2" t="str">
        <f>IFERROR(VLOOKUP(C11, Drafted!$J$4:$M$303, 4, FALSE), "")</f>
        <v>RB</v>
      </c>
      <c r="F11" s="2">
        <f>IFERROR(VLOOKUP(C11,Drafted!$J$4:$L$303,3, FALSE), "")</f>
        <v>9</v>
      </c>
    </row>
    <row r="12" spans="2:6">
      <c r="B12" s="2">
        <v>10</v>
      </c>
      <c r="C12" s="2" t="str">
        <f>IFERROR(VLOOKUP(B12&amp;$B$2, Drafted!$F$4:$G$196, 2, FALSE), "")</f>
        <v>Riley Cooper</v>
      </c>
      <c r="D12" s="2">
        <f>IFERROR(VLOOKUP(C12, Drafted!$C$4:$E$195, 3, FALSE), 0)</f>
        <v>4</v>
      </c>
      <c r="E12" s="2" t="str">
        <f>IFERROR(VLOOKUP(C12, Drafted!$J$4:$M$303, 4, FALSE), "")</f>
        <v>WR</v>
      </c>
      <c r="F12" s="2">
        <f>IFERROR(VLOOKUP(C12,Drafted!$J$4:$L$303,3, FALSE), "")</f>
        <v>7</v>
      </c>
    </row>
    <row r="13" spans="2:6">
      <c r="B13" s="2">
        <v>11</v>
      </c>
      <c r="C13" s="2" t="str">
        <f>IFERROR(VLOOKUP(B13&amp;$B$2, Drafted!$F$4:$G$196, 2, FALSE), "")</f>
        <v>Kendall Wright</v>
      </c>
      <c r="D13" s="2">
        <f>IFERROR(VLOOKUP(C13, Drafted!$C$4:$E$195, 3, FALSE), 0)</f>
        <v>7</v>
      </c>
      <c r="E13" s="2" t="str">
        <f>IFERROR(VLOOKUP(C13, Drafted!$J$4:$M$303, 4, FALSE), "")</f>
        <v>WR</v>
      </c>
      <c r="F13" s="2">
        <f>IFERROR(VLOOKUP(C13,Drafted!$J$4:$L$303,3, FALSE), "")</f>
        <v>9</v>
      </c>
    </row>
    <row r="14" spans="2:6">
      <c r="B14" s="2">
        <v>12</v>
      </c>
      <c r="C14" s="2" t="str">
        <f>IFERROR(VLOOKUP(B14&amp;$B$2, Drafted!$F$4:$G$196, 2, FALSE), "")</f>
        <v>Greg Jennings</v>
      </c>
      <c r="D14" s="2">
        <f>IFERROR(VLOOKUP(C14, Drafted!$C$4:$E$195, 3, FALSE), 0)</f>
        <v>2</v>
      </c>
      <c r="E14" s="2" t="str">
        <f>IFERROR(VLOOKUP(C14, Drafted!$J$4:$M$303, 4, FALSE), "")</f>
        <v>WR</v>
      </c>
      <c r="F14" s="2">
        <f>IFERROR(VLOOKUP(C14,Drafted!$J$4:$L$303,3, FALSE), "")</f>
        <v>10</v>
      </c>
    </row>
    <row r="15" spans="2:6">
      <c r="B15" s="2">
        <v>13</v>
      </c>
      <c r="C15" s="2" t="str">
        <f>IFERROR(VLOOKUP(B15&amp;$B$2, Drafted!$F$4:$G$196, 2, FALSE), "")</f>
        <v>Darren Sproles</v>
      </c>
      <c r="D15" s="2">
        <f>IFERROR(VLOOKUP(C15, Drafted!$C$4:$E$195, 3, FALSE), 0)</f>
        <v>4</v>
      </c>
      <c r="E15" s="2" t="str">
        <f>IFERROR(VLOOKUP(C15, Drafted!$J$4:$M$303, 4, FALSE), "")</f>
        <v>RB</v>
      </c>
      <c r="F15" s="2">
        <f>IFERROR(VLOOKUP(C15,Drafted!$J$4:$L$303,3, FALSE), "")</f>
        <v>7</v>
      </c>
    </row>
    <row r="16" spans="2:6">
      <c r="B16" s="2">
        <v>14</v>
      </c>
      <c r="C16" s="2" t="str">
        <f>IFERROR(VLOOKUP(B16&amp;$B$2, Drafted!$F$4:$G$196, 2, FALSE), "")</f>
        <v>NO</v>
      </c>
      <c r="D16" s="2">
        <f>IFERROR(VLOOKUP(C16, Drafted!$C$4:$E$195, 3, FALSE), 0)</f>
        <v>1</v>
      </c>
      <c r="E16" s="2" t="str">
        <f>IFERROR(VLOOKUP(C16, Drafted!$J$4:$M$303, 4, FALSE), "")</f>
        <v>DEF</v>
      </c>
      <c r="F16" s="2">
        <f>IFERROR(VLOOKUP(C16,Drafted!$J$4:$L$303,3, FALSE), "")</f>
        <v>6</v>
      </c>
    </row>
    <row r="17" spans="2:6">
      <c r="B17" s="2">
        <v>15</v>
      </c>
      <c r="C17" s="2" t="str">
        <f>IFERROR(VLOOKUP(B17&amp;$B$2, Drafted!$F$4:$G$196, 2, FALSE), "")</f>
        <v>DeAngelo Williams</v>
      </c>
      <c r="D17" s="2">
        <f>IFERROR(VLOOKUP(C17, Drafted!$C$4:$E$195, 3, FALSE), 0)</f>
        <v>6</v>
      </c>
      <c r="E17" s="2" t="str">
        <f>IFERROR(VLOOKUP(C17, Drafted!$J$4:$M$303, 4, FALSE), "")</f>
        <v>RB</v>
      </c>
      <c r="F17" s="2">
        <f>IFERROR(VLOOKUP(C17,Drafted!$J$4:$L$303,3, FALSE), "")</f>
        <v>12</v>
      </c>
    </row>
    <row r="18" spans="2:6">
      <c r="B18" s="2">
        <v>16</v>
      </c>
      <c r="C18" s="2" t="str">
        <f>IFERROR(VLOOKUP(B18&amp;$B$2, Drafted!$F$4:$G$196, 2, FALSE), "")</f>
        <v>James Starks</v>
      </c>
      <c r="D18" s="2">
        <f>IFERROR(VLOOKUP(C18, Drafted!$C$4:$E$195, 3, FALSE), 0)</f>
        <v>2</v>
      </c>
      <c r="E18" s="2" t="str">
        <f>IFERROR(VLOOKUP(C18, Drafted!$J$4:$M$303, 4, FALSE), "")</f>
        <v>RB</v>
      </c>
      <c r="F18" s="2">
        <f>IFERROR(VLOOKUP(C18,Drafted!$J$4:$L$303,3, FALSE), "")</f>
        <v>9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7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4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Drafted</vt:lpstr>
      <vt:lpstr>Summary</vt:lpstr>
      <vt:lpstr>Matt</vt:lpstr>
      <vt:lpstr>Billy</vt:lpstr>
      <vt:lpstr>Brad</vt:lpstr>
      <vt:lpstr>Drew</vt:lpstr>
      <vt:lpstr>James</vt:lpstr>
      <vt:lpstr>Keith</vt:lpstr>
      <vt:lpstr>Kevin</vt:lpstr>
      <vt:lpstr>Milf</vt:lpstr>
      <vt:lpstr>Ross</vt:lpstr>
      <vt:lpstr>Shep</vt:lpstr>
      <vt:lpstr>Tony</vt:lpstr>
      <vt:lpstr>Toby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James Eddy</cp:lastModifiedBy>
  <dcterms:created xsi:type="dcterms:W3CDTF">2014-08-02T16:16:28Z</dcterms:created>
  <dcterms:modified xsi:type="dcterms:W3CDTF">2014-10-23T18:10:19Z</dcterms:modified>
</cp:coreProperties>
</file>